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defaultThemeVersion="166925"/>
  <mc:AlternateContent xmlns:mc="http://schemas.openxmlformats.org/markup-compatibility/2006">
    <mc:Choice Requires="x15">
      <x15ac:absPath xmlns:x15ac="http://schemas.microsoft.com/office/spreadsheetml/2010/11/ac" url="/Users/cocpt/Desktop/"/>
    </mc:Choice>
  </mc:AlternateContent>
  <xr:revisionPtr revIDLastSave="0" documentId="13_ncr:1_{F1376148-5615-104B-BB4A-8CA9AE484ECB}" xr6:coauthVersionLast="47" xr6:coauthVersionMax="47" xr10:uidLastSave="{00000000-0000-0000-0000-000000000000}"/>
  <bookViews>
    <workbookView xWindow="-38400" yWindow="2140" windowWidth="34560" windowHeight="20660" activeTab="2" xr2:uid="{00000000-000D-0000-FFFF-FFFF00000000}"/>
  </bookViews>
  <sheets>
    <sheet name="Summary 19-23" sheetId="15" r:id="rId1"/>
    <sheet name="Summary 19-22" sheetId="3" r:id="rId2"/>
    <sheet name="CAN - Doctor Deaths 19-23" sheetId="1" r:id="rId3"/>
    <sheet name="Sources" sheetId="2" r:id="rId4"/>
    <sheet name="Search Tools" sheetId="19" r:id="rId5"/>
    <sheet name="Other" sheetId="4" r:id="rId6"/>
    <sheet name="Legend" sheetId="16" r:id="rId7"/>
    <sheet name="To Be Completed" sheetId="17" r:id="rId8"/>
    <sheet name="CMA Wayback 2019" sheetId="10" r:id="rId9"/>
    <sheet name="Royal College - In Memoriam" sheetId="5" r:id="rId10"/>
    <sheet name="CPSA" sheetId="12" r:id="rId11"/>
    <sheet name="AMA - Alberta " sheetId="11" r:id="rId12"/>
    <sheet name="Specialties" sheetId="14" r:id="rId13"/>
    <sheet name="Twitter Doctors - CAN" sheetId="13" r:id="rId14"/>
    <sheet name="This Is Our Shot" sheetId="20" r:id="rId15"/>
    <sheet name="Statista" sheetId="6" r:id="rId16"/>
    <sheet name="Statistics Canada. Table 13-10" sheetId="7" r:id="rId17"/>
    <sheet name="Census metropolitan areas" sheetId="9" r:id="rId18"/>
  </sheets>
  <definedNames>
    <definedName name="_1310070901_eng" localSheetId="16">'Statistics Canada. Table 13-10'!$A$1:$A$55</definedName>
    <definedName name="_xlnm._FilterDatabase" localSheetId="11" hidden="1">'AMA - Alberta '!$B$2:$L$44</definedName>
    <definedName name="_xlnm._FilterDatabase" localSheetId="2" hidden="1">'CAN - Doctor Deaths 19-23'!$A$1:$X$2558</definedName>
    <definedName name="_xlnm._FilterDatabase" localSheetId="17" hidden="1">'Census metropolitan areas'!$A$10:$O$1170</definedName>
    <definedName name="_xlnm._FilterDatabase" localSheetId="8" hidden="1">'CMA Wayback 2019'!$B$2:$B$101</definedName>
    <definedName name="_xlnm._FilterDatabase" localSheetId="10" hidden="1">CPSA!$A$1:$R$93</definedName>
    <definedName name="_xlnm._FilterDatabase" localSheetId="6" hidden="1">Legend!$A$1:$F$1</definedName>
    <definedName name="_xlnm._FilterDatabase" localSheetId="5" hidden="1">Other!$A$1:$E$287</definedName>
    <definedName name="_xlnm._FilterDatabase" localSheetId="9" hidden="1">'Royal College - In Memoriam'!$A$1:$N$555</definedName>
    <definedName name="_xlnm._FilterDatabase" localSheetId="4" hidden="1">'Search Tools'!$A$1:$G$96</definedName>
    <definedName name="_xlnm._FilterDatabase" localSheetId="3" hidden="1">Sources!$A$1:$D$101</definedName>
    <definedName name="_xlnm._FilterDatabase" localSheetId="12" hidden="1">Specialties!$A$1:$B$77</definedName>
    <definedName name="_xlnm._FilterDatabase" localSheetId="1" hidden="1">'Summary 19-22'!$AS$57:$AV$106</definedName>
    <definedName name="_xlnm._FilterDatabase" localSheetId="0" hidden="1">'Summary 19-23'!$AS$58:$AV$120</definedName>
    <definedName name="_xlnm._FilterDatabase" localSheetId="14" hidden="1">'This Is Our Shot'!$A$1:$Q$62</definedName>
    <definedName name="_xlnm._FilterDatabase" localSheetId="13" hidden="1">'Twitter Doctors - CAN'!$A$1:$L$119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5" i="3" l="1"/>
  <c r="B34" i="15"/>
  <c r="B35" i="15"/>
  <c r="B36" i="15"/>
  <c r="B37" i="15"/>
  <c r="B38" i="15"/>
  <c r="B39" i="15"/>
  <c r="N627" i="5"/>
  <c r="N621" i="5"/>
  <c r="A58" i="13"/>
  <c r="N633" i="5"/>
  <c r="AV129" i="15"/>
  <c r="AU129" i="15"/>
  <c r="AS129" i="15"/>
  <c r="AU115" i="3"/>
  <c r="AS115" i="3"/>
  <c r="F93" i="3"/>
  <c r="A3" i="13"/>
  <c r="B49" i="15"/>
  <c r="Z49" i="15" s="1"/>
  <c r="B60" i="3"/>
  <c r="Z60" i="3" s="1"/>
  <c r="F96" i="15"/>
  <c r="F97" i="15"/>
  <c r="F98" i="15"/>
  <c r="F99" i="15"/>
  <c r="F100" i="15"/>
  <c r="F101" i="15"/>
  <c r="F102" i="15"/>
  <c r="F103" i="15"/>
  <c r="F104" i="15"/>
  <c r="F105" i="15"/>
  <c r="F106" i="15"/>
  <c r="F107" i="15"/>
  <c r="Q107" i="15"/>
  <c r="Q106" i="15"/>
  <c r="Q105" i="15"/>
  <c r="Q104" i="15"/>
  <c r="Q103" i="15"/>
  <c r="Q102" i="15"/>
  <c r="Q101" i="15"/>
  <c r="Q100" i="15"/>
  <c r="Q99" i="15"/>
  <c r="Q98" i="15"/>
  <c r="Q97" i="15"/>
  <c r="Q96" i="15"/>
  <c r="O96" i="15"/>
  <c r="B40" i="15" l="1"/>
  <c r="A4" i="13"/>
  <c r="A5" i="13" s="1"/>
  <c r="H49" i="15"/>
  <c r="J49" i="15"/>
  <c r="L49" i="15"/>
  <c r="N49" i="15"/>
  <c r="P49" i="15"/>
  <c r="D49" i="15"/>
  <c r="X49" i="15"/>
  <c r="R49" i="15"/>
  <c r="T49" i="15"/>
  <c r="V49" i="15"/>
  <c r="F49" i="15"/>
  <c r="T60" i="3"/>
  <c r="X60" i="3"/>
  <c r="J60" i="3"/>
  <c r="L60" i="3"/>
  <c r="N60" i="3"/>
  <c r="H60" i="3"/>
  <c r="P60" i="3"/>
  <c r="R60" i="3"/>
  <c r="D60" i="3"/>
  <c r="F60" i="3"/>
  <c r="N626" i="5"/>
  <c r="N625" i="5"/>
  <c r="N624" i="5"/>
  <c r="N623" i="5"/>
  <c r="AS134" i="15" l="1"/>
  <c r="AS133" i="15"/>
  <c r="AO63" i="15"/>
  <c r="AN63" i="15"/>
  <c r="AM63" i="15"/>
  <c r="AL63" i="15"/>
  <c r="AK63" i="15"/>
  <c r="AJ63" i="15"/>
  <c r="AI63" i="15"/>
  <c r="AH63" i="15"/>
  <c r="AG63" i="15"/>
  <c r="AF63" i="15"/>
  <c r="AE63" i="15"/>
  <c r="AD63" i="15"/>
  <c r="AV119" i="15"/>
  <c r="AV118" i="15"/>
  <c r="AV117" i="15"/>
  <c r="AV116" i="15"/>
  <c r="AV115" i="15"/>
  <c r="AV114" i="15"/>
  <c r="AV113" i="15"/>
  <c r="AV112" i="15"/>
  <c r="AV111" i="15"/>
  <c r="AV110" i="15"/>
  <c r="AV109" i="15"/>
  <c r="AV108" i="15"/>
  <c r="AV107" i="15"/>
  <c r="N630" i="5"/>
  <c r="N631" i="5"/>
  <c r="N632" i="5"/>
  <c r="Y89" i="15"/>
  <c r="Z85" i="15" s="1"/>
  <c r="AE83" i="15"/>
  <c r="AE84" i="15"/>
  <c r="AE85" i="15"/>
  <c r="AE86" i="15"/>
  <c r="AE87" i="15"/>
  <c r="AE88" i="15"/>
  <c r="AF83" i="15"/>
  <c r="AF84" i="15"/>
  <c r="AF85" i="15"/>
  <c r="AF86" i="15"/>
  <c r="AF87" i="15"/>
  <c r="AF88" i="15"/>
  <c r="A6" i="13"/>
  <c r="Z83" i="15" l="1"/>
  <c r="Z84" i="15"/>
  <c r="Z86" i="15"/>
  <c r="Z87" i="15"/>
  <c r="Z88" i="15"/>
  <c r="AD26" i="3"/>
  <c r="AD27" i="15"/>
  <c r="AV134" i="15"/>
  <c r="AV133" i="15"/>
  <c r="B60" i="15"/>
  <c r="Y64" i="15"/>
  <c r="W64" i="15"/>
  <c r="U64" i="15"/>
  <c r="S64" i="15"/>
  <c r="Q64" i="15"/>
  <c r="O64" i="15"/>
  <c r="M64" i="15"/>
  <c r="K64" i="15"/>
  <c r="I64" i="15"/>
  <c r="G64" i="15"/>
  <c r="E64" i="15"/>
  <c r="J27" i="15"/>
  <c r="I27" i="15"/>
  <c r="H27" i="15"/>
  <c r="G27" i="15"/>
  <c r="F27" i="15"/>
  <c r="E27" i="15"/>
  <c r="D27" i="15"/>
  <c r="C27" i="15"/>
  <c r="AA63" i="15"/>
  <c r="B63" i="15"/>
  <c r="H63" i="15" s="1"/>
  <c r="Y52" i="15"/>
  <c r="W52" i="15"/>
  <c r="U52" i="15"/>
  <c r="S52" i="15"/>
  <c r="Q52" i="15"/>
  <c r="O52" i="15"/>
  <c r="M52" i="15"/>
  <c r="K52" i="15"/>
  <c r="I52" i="15"/>
  <c r="G52" i="15"/>
  <c r="E52" i="15"/>
  <c r="C52" i="15"/>
  <c r="B51" i="15"/>
  <c r="Z51" i="15" s="1"/>
  <c r="Y76" i="15"/>
  <c r="W76" i="15"/>
  <c r="U76" i="15"/>
  <c r="S76" i="15"/>
  <c r="Q76" i="15"/>
  <c r="O76" i="15"/>
  <c r="M76" i="15"/>
  <c r="K76" i="15"/>
  <c r="I76" i="15"/>
  <c r="G76" i="15"/>
  <c r="E76" i="15"/>
  <c r="C76" i="15"/>
  <c r="AV74" i="15"/>
  <c r="AA75" i="15"/>
  <c r="B75" i="15"/>
  <c r="J75" i="15" s="1"/>
  <c r="P108" i="15"/>
  <c r="AU132" i="15"/>
  <c r="AS132" i="15"/>
  <c r="AU131" i="15"/>
  <c r="AS131" i="15"/>
  <c r="AU130" i="15"/>
  <c r="AS130" i="15"/>
  <c r="AU128" i="15"/>
  <c r="AS128" i="15"/>
  <c r="AU127" i="15"/>
  <c r="AS127" i="15"/>
  <c r="AU126" i="15"/>
  <c r="AS126" i="15"/>
  <c r="AU125" i="15"/>
  <c r="AS125" i="15"/>
  <c r="N108" i="15"/>
  <c r="L108" i="15"/>
  <c r="J108" i="15"/>
  <c r="H108" i="15"/>
  <c r="D108" i="15"/>
  <c r="D109" i="15" s="1"/>
  <c r="AV106" i="15"/>
  <c r="O107" i="15"/>
  <c r="M107" i="15"/>
  <c r="K107" i="15"/>
  <c r="I107" i="15"/>
  <c r="G107" i="15"/>
  <c r="E107" i="15"/>
  <c r="AV105" i="15"/>
  <c r="O106" i="15"/>
  <c r="M106" i="15"/>
  <c r="K106" i="15"/>
  <c r="I106" i="15"/>
  <c r="G106" i="15"/>
  <c r="E106" i="15"/>
  <c r="AV104" i="15"/>
  <c r="AV132" i="15" s="1"/>
  <c r="O105" i="15"/>
  <c r="M105" i="15"/>
  <c r="K105" i="15"/>
  <c r="I105" i="15"/>
  <c r="G105" i="15"/>
  <c r="E105" i="15"/>
  <c r="AV103" i="15"/>
  <c r="O104" i="15"/>
  <c r="M104" i="15"/>
  <c r="K104" i="15"/>
  <c r="I104" i="15"/>
  <c r="E104" i="15"/>
  <c r="AV102" i="15"/>
  <c r="O103" i="15"/>
  <c r="M103" i="15"/>
  <c r="K103" i="15"/>
  <c r="I103" i="15"/>
  <c r="G103" i="15"/>
  <c r="E103" i="15"/>
  <c r="AV101" i="15"/>
  <c r="O102" i="15"/>
  <c r="M102" i="15"/>
  <c r="K102" i="15"/>
  <c r="I102" i="15"/>
  <c r="G102" i="15"/>
  <c r="E102" i="15"/>
  <c r="AV100" i="15"/>
  <c r="O101" i="15"/>
  <c r="M101" i="15"/>
  <c r="K101" i="15"/>
  <c r="I101" i="15"/>
  <c r="G101" i="15"/>
  <c r="E101" i="15"/>
  <c r="AV99" i="15"/>
  <c r="O100" i="15"/>
  <c r="M100" i="15"/>
  <c r="K100" i="15"/>
  <c r="I100" i="15"/>
  <c r="G100" i="15"/>
  <c r="E100" i="15"/>
  <c r="AV98" i="15"/>
  <c r="O99" i="15"/>
  <c r="M99" i="15"/>
  <c r="K99" i="15"/>
  <c r="I99" i="15"/>
  <c r="G99" i="15"/>
  <c r="E99" i="15"/>
  <c r="AV97" i="15"/>
  <c r="O98" i="15"/>
  <c r="M98" i="15"/>
  <c r="K98" i="15"/>
  <c r="I98" i="15"/>
  <c r="G98" i="15"/>
  <c r="E98" i="15"/>
  <c r="AV96" i="15"/>
  <c r="AV131" i="15" s="1"/>
  <c r="O97" i="15"/>
  <c r="M97" i="15"/>
  <c r="K97" i="15"/>
  <c r="I97" i="15"/>
  <c r="G97" i="15"/>
  <c r="E97" i="15"/>
  <c r="AV95" i="15"/>
  <c r="M96" i="15"/>
  <c r="K96" i="15"/>
  <c r="I96" i="15"/>
  <c r="G96" i="15"/>
  <c r="E96" i="15"/>
  <c r="AV94" i="15"/>
  <c r="AV93" i="15"/>
  <c r="AV92" i="15"/>
  <c r="AV91" i="15"/>
  <c r="AV90" i="15"/>
  <c r="AV89" i="15"/>
  <c r="AV88" i="15"/>
  <c r="U89" i="15"/>
  <c r="V84" i="15" s="1"/>
  <c r="Q89" i="15"/>
  <c r="R84" i="15" s="1"/>
  <c r="O89" i="15"/>
  <c r="P87" i="15" s="1"/>
  <c r="K89" i="15"/>
  <c r="L86" i="15" s="1"/>
  <c r="G89" i="15"/>
  <c r="B89" i="15"/>
  <c r="AV87" i="15"/>
  <c r="AG88" i="15"/>
  <c r="E88" i="15"/>
  <c r="C88" i="15"/>
  <c r="AV86" i="15"/>
  <c r="AG87" i="15"/>
  <c r="E87" i="15"/>
  <c r="C87" i="15"/>
  <c r="AV85" i="15"/>
  <c r="AG86" i="15"/>
  <c r="E86" i="15"/>
  <c r="C86" i="15"/>
  <c r="AV84" i="15"/>
  <c r="AV130" i="15" s="1"/>
  <c r="AG85" i="15"/>
  <c r="E85" i="15"/>
  <c r="C85" i="15"/>
  <c r="AV83" i="15"/>
  <c r="AG84" i="15"/>
  <c r="E84" i="15"/>
  <c r="C84" i="15"/>
  <c r="AV82" i="15"/>
  <c r="AG83" i="15"/>
  <c r="M83" i="15"/>
  <c r="M89" i="15" s="1"/>
  <c r="I83" i="15"/>
  <c r="C83" i="15"/>
  <c r="AV81" i="15"/>
  <c r="AV80" i="15"/>
  <c r="AV79" i="15"/>
  <c r="AV78" i="15"/>
  <c r="AV128" i="15" s="1"/>
  <c r="AV77" i="15"/>
  <c r="AV76" i="15"/>
  <c r="AV75" i="15"/>
  <c r="AV127" i="15" s="1"/>
  <c r="AV73" i="15"/>
  <c r="AA74" i="15"/>
  <c r="B74" i="15"/>
  <c r="V74" i="15" s="1"/>
  <c r="AV72" i="15"/>
  <c r="AA73" i="15"/>
  <c r="B73" i="15"/>
  <c r="J73" i="15" s="1"/>
  <c r="AV71" i="15"/>
  <c r="AA72" i="15"/>
  <c r="B72" i="15"/>
  <c r="AV70" i="15"/>
  <c r="AV126" i="15" s="1"/>
  <c r="AA71" i="15"/>
  <c r="B71" i="15"/>
  <c r="H71" i="15" s="1"/>
  <c r="AV69" i="15"/>
  <c r="AV68" i="15"/>
  <c r="AV125" i="15" s="1"/>
  <c r="AV67" i="15"/>
  <c r="AV66" i="15"/>
  <c r="AV65" i="15"/>
  <c r="AV64" i="15"/>
  <c r="AV63" i="15"/>
  <c r="AV62" i="15"/>
  <c r="AO62" i="15"/>
  <c r="AN62" i="15"/>
  <c r="AM62" i="15"/>
  <c r="AL62" i="15"/>
  <c r="AK62" i="15"/>
  <c r="AJ62" i="15"/>
  <c r="AI62" i="15"/>
  <c r="AH62" i="15"/>
  <c r="AG62" i="15"/>
  <c r="AF62" i="15"/>
  <c r="AE62" i="15"/>
  <c r="AD62" i="15"/>
  <c r="AA62" i="15"/>
  <c r="B62" i="15"/>
  <c r="V61" i="15" s="1"/>
  <c r="AV61" i="15"/>
  <c r="AO61" i="15"/>
  <c r="AN61" i="15"/>
  <c r="AM61" i="15"/>
  <c r="AL61" i="15"/>
  <c r="AK61" i="15"/>
  <c r="AJ61" i="15"/>
  <c r="AI61" i="15"/>
  <c r="AH61" i="15"/>
  <c r="AG61" i="15"/>
  <c r="AF61" i="15"/>
  <c r="AE61" i="15"/>
  <c r="AD61" i="15"/>
  <c r="AA61" i="15"/>
  <c r="B61" i="15"/>
  <c r="AV60" i="15"/>
  <c r="AO60" i="15"/>
  <c r="AN60" i="15"/>
  <c r="AM60" i="15"/>
  <c r="AL60" i="15"/>
  <c r="AK60" i="15"/>
  <c r="AJ60" i="15"/>
  <c r="AI60" i="15"/>
  <c r="AH60" i="15"/>
  <c r="AG60" i="15"/>
  <c r="AF60" i="15"/>
  <c r="AE60" i="15"/>
  <c r="AD60" i="15"/>
  <c r="AA60" i="15"/>
  <c r="AV59" i="15"/>
  <c r="AO59" i="15"/>
  <c r="AN59" i="15"/>
  <c r="AM59" i="15"/>
  <c r="AL59" i="15"/>
  <c r="AK59" i="15"/>
  <c r="AJ59" i="15"/>
  <c r="AI59" i="15"/>
  <c r="AH59" i="15"/>
  <c r="AG59" i="15"/>
  <c r="AF59" i="15"/>
  <c r="AE59" i="15"/>
  <c r="AD59" i="15"/>
  <c r="AA59" i="15"/>
  <c r="B59" i="15"/>
  <c r="B50" i="15"/>
  <c r="V50" i="15" s="1"/>
  <c r="B48" i="15"/>
  <c r="Z48" i="15" s="1"/>
  <c r="B47" i="15"/>
  <c r="B22" i="15" s="1"/>
  <c r="K22" i="15" s="1"/>
  <c r="Y40" i="15"/>
  <c r="W40" i="15"/>
  <c r="U40" i="15"/>
  <c r="S40" i="15"/>
  <c r="Q40" i="15"/>
  <c r="O40" i="15"/>
  <c r="M40" i="15"/>
  <c r="K40" i="15"/>
  <c r="I40" i="15"/>
  <c r="G40" i="15"/>
  <c r="E40" i="15"/>
  <c r="C40" i="15"/>
  <c r="AA39" i="15"/>
  <c r="AA38" i="15"/>
  <c r="AA37" i="15"/>
  <c r="AA36" i="15"/>
  <c r="AA35" i="15"/>
  <c r="AA34" i="15"/>
  <c r="W83" i="15"/>
  <c r="AI83" i="15" s="1"/>
  <c r="AF27" i="15"/>
  <c r="AE27" i="15"/>
  <c r="O62" i="3"/>
  <c r="J26" i="3"/>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S114" i="3"/>
  <c r="AU114" i="3"/>
  <c r="AA39" i="3"/>
  <c r="AA38" i="3"/>
  <c r="AA37" i="3"/>
  <c r="AA36" i="3"/>
  <c r="AA35" i="3"/>
  <c r="AA34" i="3"/>
  <c r="AA69" i="3"/>
  <c r="AA70" i="3"/>
  <c r="AA71" i="3"/>
  <c r="AA72" i="3"/>
  <c r="AA61" i="3"/>
  <c r="B48" i="3"/>
  <c r="Z48" i="3" s="1"/>
  <c r="AU112" i="3"/>
  <c r="AS112" i="3"/>
  <c r="AU111" i="3"/>
  <c r="AS111" i="3"/>
  <c r="AU113" i="3"/>
  <c r="AS113" i="3"/>
  <c r="AS116" i="3"/>
  <c r="AU116" i="3"/>
  <c r="AU117" i="3"/>
  <c r="AS117" i="3"/>
  <c r="AU118" i="3"/>
  <c r="AS118" i="3"/>
  <c r="AV60" i="3"/>
  <c r="AV105" i="3"/>
  <c r="AV104" i="3"/>
  <c r="AV102" i="3"/>
  <c r="AV118" i="3" s="1"/>
  <c r="AV103" i="3"/>
  <c r="AV101" i="3"/>
  <c r="AV100" i="3"/>
  <c r="AV99" i="3"/>
  <c r="AV98" i="3"/>
  <c r="AV97" i="3"/>
  <c r="AV96" i="3"/>
  <c r="AV95" i="3"/>
  <c r="AV94" i="3"/>
  <c r="AV117" i="3" s="1"/>
  <c r="AV93" i="3"/>
  <c r="AV92" i="3"/>
  <c r="AV91" i="3"/>
  <c r="AV90" i="3"/>
  <c r="AV89" i="3"/>
  <c r="AV88" i="3"/>
  <c r="AV87" i="3"/>
  <c r="AV115" i="3" s="1"/>
  <c r="AV86" i="3"/>
  <c r="AV85" i="3"/>
  <c r="AV84" i="3"/>
  <c r="AV83" i="3"/>
  <c r="AV82" i="3"/>
  <c r="AV116" i="3" s="1"/>
  <c r="AV81" i="3"/>
  <c r="AV80" i="3"/>
  <c r="AV79" i="3"/>
  <c r="AV78" i="3"/>
  <c r="AV77" i="3"/>
  <c r="AV76" i="3"/>
  <c r="AV114" i="3" s="1"/>
  <c r="AV75" i="3"/>
  <c r="AV74" i="3"/>
  <c r="AV73" i="3"/>
  <c r="AV113" i="3" s="1"/>
  <c r="AV72" i="3"/>
  <c r="AV71" i="3"/>
  <c r="AV70" i="3"/>
  <c r="AV69" i="3"/>
  <c r="AV112" i="3" s="1"/>
  <c r="AV68" i="3"/>
  <c r="AV67" i="3"/>
  <c r="AV111" i="3" s="1"/>
  <c r="AV66" i="3"/>
  <c r="AV65" i="3"/>
  <c r="AV64" i="3"/>
  <c r="AV63" i="3"/>
  <c r="AV62" i="3"/>
  <c r="AV61" i="3"/>
  <c r="AV59" i="3"/>
  <c r="AV58" i="3"/>
  <c r="A7" i="13"/>
  <c r="A8" i="13" s="1"/>
  <c r="B61" i="3"/>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X31" i="3"/>
  <c r="Y31" i="3"/>
  <c r="AA58" i="3"/>
  <c r="AA59" i="3"/>
  <c r="AA60" i="3"/>
  <c r="F99" i="3"/>
  <c r="G99" i="3" s="1"/>
  <c r="K97" i="3"/>
  <c r="F95" i="3"/>
  <c r="G95" i="3" s="1"/>
  <c r="S40" i="3"/>
  <c r="X28" i="3"/>
  <c r="X27" i="3"/>
  <c r="X26" i="3"/>
  <c r="AF26" i="3"/>
  <c r="AE26" i="3"/>
  <c r="AO61" i="3"/>
  <c r="AO60" i="3"/>
  <c r="AO59" i="3"/>
  <c r="AO58" i="3"/>
  <c r="AN61" i="3"/>
  <c r="AN60" i="3"/>
  <c r="AN59" i="3"/>
  <c r="AN58" i="3"/>
  <c r="AM61" i="3"/>
  <c r="AM60" i="3"/>
  <c r="AM59" i="3"/>
  <c r="AM58" i="3"/>
  <c r="AL61" i="3"/>
  <c r="AL60" i="3"/>
  <c r="AL59" i="3"/>
  <c r="AL58" i="3"/>
  <c r="AK61" i="3"/>
  <c r="AK60" i="3"/>
  <c r="AK59" i="3"/>
  <c r="AK58" i="3"/>
  <c r="AJ61" i="3"/>
  <c r="AJ60" i="3"/>
  <c r="AJ59" i="3"/>
  <c r="AJ58" i="3"/>
  <c r="AI61" i="3"/>
  <c r="AI60" i="3"/>
  <c r="AI59" i="3"/>
  <c r="AI58" i="3"/>
  <c r="AH61" i="3"/>
  <c r="AH60" i="3"/>
  <c r="AH59" i="3"/>
  <c r="AH58" i="3"/>
  <c r="AG61" i="3"/>
  <c r="AG60" i="3"/>
  <c r="AG59" i="3"/>
  <c r="AG58" i="3"/>
  <c r="AF61" i="3"/>
  <c r="AF60" i="3"/>
  <c r="AF59" i="3"/>
  <c r="AF58" i="3"/>
  <c r="AE61" i="3"/>
  <c r="AE60" i="3"/>
  <c r="AE59" i="3"/>
  <c r="AE58" i="3"/>
  <c r="AD61" i="3"/>
  <c r="AD60" i="3"/>
  <c r="AD59" i="3"/>
  <c r="AD58" i="3"/>
  <c r="X24" i="3"/>
  <c r="X23" i="3"/>
  <c r="X22" i="3"/>
  <c r="U62" i="3"/>
  <c r="C51" i="3"/>
  <c r="A3" i="11"/>
  <c r="A4" i="11" s="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K86" i="3"/>
  <c r="L84" i="3" s="1"/>
  <c r="Z85" i="3"/>
  <c r="Z84" i="3"/>
  <c r="Z83" i="3"/>
  <c r="Z82" i="3"/>
  <c r="Z81" i="3"/>
  <c r="Z80" i="3"/>
  <c r="AA85" i="3"/>
  <c r="AA84" i="3"/>
  <c r="AA83" i="3"/>
  <c r="AA82" i="3"/>
  <c r="AA81" i="3"/>
  <c r="AA80" i="3"/>
  <c r="AB85" i="3"/>
  <c r="AB84" i="3"/>
  <c r="AB83" i="3"/>
  <c r="AB82" i="3"/>
  <c r="AB81" i="3"/>
  <c r="AB80" i="3"/>
  <c r="A3" i="10"/>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K98" i="3"/>
  <c r="B49" i="3"/>
  <c r="Z49" i="3" s="1"/>
  <c r="B50" i="3"/>
  <c r="N50" i="3" s="1"/>
  <c r="B47" i="3"/>
  <c r="Z47" i="3" s="1"/>
  <c r="I93" i="3"/>
  <c r="W51" i="3"/>
  <c r="F104" i="3"/>
  <c r="G104" i="3" s="1"/>
  <c r="F103" i="3"/>
  <c r="G103" i="3" s="1"/>
  <c r="F102" i="3"/>
  <c r="G102" i="3" s="1"/>
  <c r="F101" i="3"/>
  <c r="G101" i="3" s="1"/>
  <c r="F100" i="3"/>
  <c r="F97" i="3"/>
  <c r="G97" i="3" s="1"/>
  <c r="F96" i="3"/>
  <c r="G96" i="3" s="1"/>
  <c r="F94" i="3"/>
  <c r="G94" i="3" s="1"/>
  <c r="G93" i="3"/>
  <c r="E104" i="3"/>
  <c r="E103" i="3"/>
  <c r="E102" i="3"/>
  <c r="E101" i="3"/>
  <c r="E100" i="3"/>
  <c r="E99" i="3"/>
  <c r="E98" i="3"/>
  <c r="E97" i="3"/>
  <c r="E96" i="3"/>
  <c r="E95" i="3"/>
  <c r="E94" i="3"/>
  <c r="E93" i="3"/>
  <c r="O104" i="3"/>
  <c r="O103" i="3"/>
  <c r="O102" i="3"/>
  <c r="O101" i="3"/>
  <c r="O100" i="3"/>
  <c r="O99" i="3"/>
  <c r="O98" i="3"/>
  <c r="O97" i="3"/>
  <c r="O96" i="3"/>
  <c r="O95" i="3"/>
  <c r="O94" i="3"/>
  <c r="O93" i="3"/>
  <c r="M104" i="3"/>
  <c r="M103" i="3"/>
  <c r="M102" i="3"/>
  <c r="M101" i="3"/>
  <c r="M100" i="3"/>
  <c r="M99" i="3"/>
  <c r="M98" i="3"/>
  <c r="M97" i="3"/>
  <c r="M96" i="3"/>
  <c r="M95" i="3"/>
  <c r="M94" i="3"/>
  <c r="M93" i="3"/>
  <c r="K104" i="3"/>
  <c r="K103" i="3"/>
  <c r="K102" i="3"/>
  <c r="K101" i="3"/>
  <c r="K100" i="3"/>
  <c r="K99" i="3"/>
  <c r="K96" i="3"/>
  <c r="K95" i="3"/>
  <c r="K94" i="3"/>
  <c r="K93" i="3"/>
  <c r="I104" i="3"/>
  <c r="I103" i="3"/>
  <c r="I102" i="3"/>
  <c r="I101" i="3"/>
  <c r="I100" i="3"/>
  <c r="I99" i="3"/>
  <c r="I98" i="3"/>
  <c r="I97" i="3"/>
  <c r="I96" i="3"/>
  <c r="I95" i="3"/>
  <c r="I94" i="3"/>
  <c r="N105" i="3"/>
  <c r="L105" i="3"/>
  <c r="J105" i="3"/>
  <c r="H105" i="3"/>
  <c r="D105" i="3"/>
  <c r="I80" i="3"/>
  <c r="I86" i="3" s="1"/>
  <c r="M80" i="3"/>
  <c r="E85" i="3"/>
  <c r="E84" i="3"/>
  <c r="E83" i="3"/>
  <c r="E32" i="7"/>
  <c r="E30" i="7"/>
  <c r="E28" i="7"/>
  <c r="E26" i="7"/>
  <c r="E24" i="7"/>
  <c r="E22" i="7"/>
  <c r="E20" i="7"/>
  <c r="E18" i="7"/>
  <c r="C32" i="7"/>
  <c r="C30" i="7"/>
  <c r="C28" i="7"/>
  <c r="C26" i="7"/>
  <c r="C24" i="7"/>
  <c r="C22" i="7"/>
  <c r="C20" i="7"/>
  <c r="C18" i="7"/>
  <c r="U86" i="3"/>
  <c r="Q86" i="3"/>
  <c r="R83" i="3" s="1"/>
  <c r="O86" i="3"/>
  <c r="P84" i="3" s="1"/>
  <c r="G86" i="3"/>
  <c r="H82" i="3" s="1"/>
  <c r="C84" i="3"/>
  <c r="C83" i="3"/>
  <c r="C82" i="3"/>
  <c r="C81" i="3"/>
  <c r="C80" i="3"/>
  <c r="C85" i="3"/>
  <c r="E82" i="3"/>
  <c r="E81" i="3"/>
  <c r="G98" i="3"/>
  <c r="B59" i="3"/>
  <c r="R59" i="3" s="1"/>
  <c r="Y73" i="3"/>
  <c r="W73" i="3"/>
  <c r="U73" i="3"/>
  <c r="S73" i="3"/>
  <c r="Q73" i="3"/>
  <c r="O73" i="3"/>
  <c r="M73" i="3"/>
  <c r="K73" i="3"/>
  <c r="I73" i="3"/>
  <c r="G73" i="3"/>
  <c r="E73" i="3"/>
  <c r="C73" i="3"/>
  <c r="B72" i="3"/>
  <c r="X72" i="3" s="1"/>
  <c r="B71" i="3"/>
  <c r="P71" i="3" s="1"/>
  <c r="B70" i="3"/>
  <c r="N70" i="3" s="1"/>
  <c r="B69" i="3"/>
  <c r="J69" i="3" s="1"/>
  <c r="B37" i="3"/>
  <c r="Z37" i="3" s="1"/>
  <c r="B38" i="3"/>
  <c r="X38" i="3" s="1"/>
  <c r="B36" i="3"/>
  <c r="N36" i="3" s="1"/>
  <c r="Y40" i="3"/>
  <c r="W40" i="3"/>
  <c r="U40" i="3"/>
  <c r="Q40" i="3"/>
  <c r="O40" i="3"/>
  <c r="M40" i="3"/>
  <c r="K40" i="3"/>
  <c r="I40" i="3"/>
  <c r="G40" i="3"/>
  <c r="E40" i="3"/>
  <c r="C40" i="3"/>
  <c r="B39" i="3"/>
  <c r="L39" i="3" s="1"/>
  <c r="B35" i="3"/>
  <c r="X35" i="3" s="1"/>
  <c r="B34" i="3"/>
  <c r="D34" i="3" s="1"/>
  <c r="B58" i="3"/>
  <c r="F58" i="3" s="1"/>
  <c r="D26" i="3"/>
  <c r="I26" i="3"/>
  <c r="H26" i="3"/>
  <c r="G26" i="3"/>
  <c r="F26" i="3"/>
  <c r="E26" i="3"/>
  <c r="C26" i="3"/>
  <c r="Y62" i="3"/>
  <c r="W62" i="3"/>
  <c r="S62" i="3"/>
  <c r="Q62" i="3"/>
  <c r="M62" i="3"/>
  <c r="K62" i="3"/>
  <c r="I62" i="3"/>
  <c r="G62" i="3"/>
  <c r="E62" i="3"/>
  <c r="C62" i="3"/>
  <c r="Y51" i="3"/>
  <c r="U51" i="3"/>
  <c r="S51" i="3"/>
  <c r="Q51" i="3"/>
  <c r="O51" i="3"/>
  <c r="M51" i="3"/>
  <c r="K51" i="3"/>
  <c r="I51" i="3"/>
  <c r="G51" i="3"/>
  <c r="E51" i="3"/>
  <c r="B86" i="3"/>
  <c r="A379" i="1" l="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9" i="13"/>
  <c r="A10" i="13" s="1"/>
  <c r="P109" i="15"/>
  <c r="Z60" i="15"/>
  <c r="V59" i="15"/>
  <c r="Z59" i="15"/>
  <c r="D59" i="15"/>
  <c r="T59" i="15"/>
  <c r="R59" i="15"/>
  <c r="N59" i="15"/>
  <c r="L59" i="15"/>
  <c r="J59" i="15"/>
  <c r="H59" i="15"/>
  <c r="F59" i="15"/>
  <c r="P59" i="15"/>
  <c r="P61" i="3"/>
  <c r="V60" i="3"/>
  <c r="V60" i="15"/>
  <c r="Z61" i="15"/>
  <c r="F61" i="15"/>
  <c r="R61" i="15"/>
  <c r="N61" i="15"/>
  <c r="J61" i="15"/>
  <c r="X61" i="15"/>
  <c r="D61" i="15"/>
  <c r="T61" i="15"/>
  <c r="L61" i="15"/>
  <c r="H61" i="15"/>
  <c r="P61" i="15"/>
  <c r="N35" i="15"/>
  <c r="W84" i="15"/>
  <c r="AI84" i="15" s="1"/>
  <c r="Z36" i="15"/>
  <c r="W85" i="15"/>
  <c r="AI85" i="15" s="1"/>
  <c r="Z62" i="15"/>
  <c r="F37" i="15"/>
  <c r="W86" i="15"/>
  <c r="AI86" i="15" s="1"/>
  <c r="J39" i="15"/>
  <c r="W88" i="15"/>
  <c r="AI88" i="15" s="1"/>
  <c r="Z38" i="15"/>
  <c r="W87" i="15"/>
  <c r="J60" i="15"/>
  <c r="H60" i="15"/>
  <c r="L60" i="15"/>
  <c r="N60" i="15"/>
  <c r="P60" i="15"/>
  <c r="R60" i="15"/>
  <c r="T60" i="15"/>
  <c r="D60" i="15"/>
  <c r="X60" i="15"/>
  <c r="F60" i="15"/>
  <c r="H48" i="15"/>
  <c r="J48" i="15"/>
  <c r="L48" i="15"/>
  <c r="N48" i="15"/>
  <c r="P48" i="15"/>
  <c r="R48" i="15"/>
  <c r="T48" i="15"/>
  <c r="V48" i="15"/>
  <c r="D48" i="15"/>
  <c r="X48" i="15"/>
  <c r="F48" i="15"/>
  <c r="B64" i="15"/>
  <c r="B52" i="15"/>
  <c r="C53" i="15" s="1"/>
  <c r="J63" i="15"/>
  <c r="L63" i="15"/>
  <c r="N63" i="15"/>
  <c r="P63" i="15"/>
  <c r="R63" i="15"/>
  <c r="T63" i="15"/>
  <c r="D63" i="15"/>
  <c r="X63" i="15"/>
  <c r="F63" i="15"/>
  <c r="Z63" i="15"/>
  <c r="B26" i="15"/>
  <c r="H51" i="15"/>
  <c r="L51" i="15"/>
  <c r="J51" i="15"/>
  <c r="N51" i="15"/>
  <c r="P51" i="15"/>
  <c r="R51" i="15"/>
  <c r="T51" i="15"/>
  <c r="V51" i="15"/>
  <c r="D51" i="15"/>
  <c r="X51" i="15"/>
  <c r="F51" i="15"/>
  <c r="V87" i="15"/>
  <c r="B23" i="15"/>
  <c r="E83" i="15"/>
  <c r="E89" i="15" s="1"/>
  <c r="F84" i="15" s="1"/>
  <c r="L73" i="15"/>
  <c r="R87" i="15"/>
  <c r="N87" i="15"/>
  <c r="N86" i="15"/>
  <c r="V37" i="15"/>
  <c r="V88" i="15"/>
  <c r="I89" i="15"/>
  <c r="J86" i="15" s="1"/>
  <c r="B76" i="15"/>
  <c r="K77" i="15" s="1"/>
  <c r="G104" i="15"/>
  <c r="H109" i="15"/>
  <c r="P75" i="15"/>
  <c r="L75" i="15"/>
  <c r="N75" i="15"/>
  <c r="R75" i="15"/>
  <c r="T75" i="15"/>
  <c r="V75" i="15"/>
  <c r="X75" i="15"/>
  <c r="F75" i="15"/>
  <c r="Z75" i="15"/>
  <c r="H75" i="15"/>
  <c r="N73" i="15"/>
  <c r="V72" i="15"/>
  <c r="J71" i="15"/>
  <c r="L71" i="15"/>
  <c r="C89" i="15"/>
  <c r="D88" i="15" s="1"/>
  <c r="L88" i="15"/>
  <c r="P71" i="15"/>
  <c r="L85" i="15"/>
  <c r="L84" i="15"/>
  <c r="P85" i="15"/>
  <c r="D37" i="15"/>
  <c r="L83" i="15"/>
  <c r="R71" i="15"/>
  <c r="R85" i="15"/>
  <c r="T73" i="15"/>
  <c r="N83" i="15"/>
  <c r="V86" i="15"/>
  <c r="T71" i="15"/>
  <c r="R73" i="15"/>
  <c r="P84" i="15"/>
  <c r="V83" i="15"/>
  <c r="V85" i="15"/>
  <c r="P86" i="15"/>
  <c r="B24" i="15"/>
  <c r="K24" i="15" s="1"/>
  <c r="N109" i="15"/>
  <c r="H62" i="15"/>
  <c r="J62" i="15"/>
  <c r="B25" i="15"/>
  <c r="K25" i="15" s="1"/>
  <c r="L25" i="15" s="1"/>
  <c r="N25" i="15" s="1"/>
  <c r="F50" i="15"/>
  <c r="H50" i="15"/>
  <c r="L62" i="15"/>
  <c r="N62" i="15"/>
  <c r="P62" i="15"/>
  <c r="R62" i="15"/>
  <c r="T62" i="15"/>
  <c r="X50" i="15"/>
  <c r="D50" i="15"/>
  <c r="Z50" i="15"/>
  <c r="J50" i="15"/>
  <c r="L50" i="15"/>
  <c r="N50" i="15"/>
  <c r="P50" i="15"/>
  <c r="R50" i="15"/>
  <c r="T50" i="15"/>
  <c r="J34" i="15"/>
  <c r="R34" i="15"/>
  <c r="H34" i="15"/>
  <c r="T34" i="15"/>
  <c r="Z34" i="15"/>
  <c r="L35" i="15"/>
  <c r="F36" i="15"/>
  <c r="H36" i="15"/>
  <c r="L36" i="15"/>
  <c r="N36" i="15"/>
  <c r="R36" i="15"/>
  <c r="J36" i="15"/>
  <c r="P36" i="15"/>
  <c r="V35" i="15"/>
  <c r="T36" i="15"/>
  <c r="D34" i="15"/>
  <c r="F34" i="15"/>
  <c r="X36" i="15"/>
  <c r="D36" i="15"/>
  <c r="H39" i="15"/>
  <c r="T39" i="15"/>
  <c r="F39" i="15"/>
  <c r="H38" i="15"/>
  <c r="J38" i="15"/>
  <c r="L38" i="15"/>
  <c r="N38" i="15"/>
  <c r="P38" i="15"/>
  <c r="R38" i="15"/>
  <c r="T38" i="15"/>
  <c r="L22" i="15"/>
  <c r="N22" i="15" s="1"/>
  <c r="M22" i="15"/>
  <c r="R39" i="15"/>
  <c r="L39" i="15"/>
  <c r="P39" i="15"/>
  <c r="V38" i="15"/>
  <c r="N39" i="15"/>
  <c r="X39" i="15"/>
  <c r="D39" i="15"/>
  <c r="T74" i="15"/>
  <c r="R74" i="15"/>
  <c r="L74" i="15"/>
  <c r="P74" i="15"/>
  <c r="N74" i="15"/>
  <c r="Z74" i="15"/>
  <c r="F74" i="15"/>
  <c r="X74" i="15"/>
  <c r="D74" i="15"/>
  <c r="H74" i="15"/>
  <c r="J35" i="15"/>
  <c r="F35" i="15"/>
  <c r="X35" i="15"/>
  <c r="H35" i="15"/>
  <c r="Z35" i="15"/>
  <c r="D35" i="15"/>
  <c r="E41" i="15"/>
  <c r="P35" i="15"/>
  <c r="V34" i="15"/>
  <c r="N37" i="15"/>
  <c r="V36" i="15"/>
  <c r="L37" i="15"/>
  <c r="J37" i="15"/>
  <c r="H37" i="15"/>
  <c r="T37" i="15"/>
  <c r="J74" i="15"/>
  <c r="H85" i="15"/>
  <c r="H86" i="15"/>
  <c r="H87" i="15"/>
  <c r="H88" i="15"/>
  <c r="H84" i="15"/>
  <c r="H83" i="15"/>
  <c r="AC22" i="15"/>
  <c r="T47" i="15"/>
  <c r="N47" i="15"/>
  <c r="R47" i="15"/>
  <c r="L47" i="15"/>
  <c r="P47" i="15"/>
  <c r="Z47" i="15"/>
  <c r="F47" i="15"/>
  <c r="V39" i="15"/>
  <c r="D47" i="15"/>
  <c r="P37" i="15"/>
  <c r="T35" i="15"/>
  <c r="R37" i="15"/>
  <c r="Z39" i="15"/>
  <c r="H47" i="15"/>
  <c r="J47" i="15"/>
  <c r="T72" i="15"/>
  <c r="P72" i="15"/>
  <c r="L72" i="15"/>
  <c r="R72" i="15"/>
  <c r="N72" i="15"/>
  <c r="V71" i="15"/>
  <c r="Z72" i="15"/>
  <c r="F72" i="15"/>
  <c r="X72" i="15"/>
  <c r="D72" i="15"/>
  <c r="R35" i="15"/>
  <c r="H72" i="15"/>
  <c r="X37" i="15"/>
  <c r="V47" i="15"/>
  <c r="Z37" i="15"/>
  <c r="X47" i="15"/>
  <c r="J72" i="15"/>
  <c r="K90" i="15"/>
  <c r="N71" i="15"/>
  <c r="P73" i="15"/>
  <c r="N85" i="15"/>
  <c r="R86" i="15"/>
  <c r="J109" i="15"/>
  <c r="N84" i="15"/>
  <c r="F108" i="15"/>
  <c r="F109" i="15" s="1"/>
  <c r="L109" i="15"/>
  <c r="L34" i="15"/>
  <c r="V62" i="15"/>
  <c r="Z71" i="15"/>
  <c r="F73" i="15"/>
  <c r="P83" i="15"/>
  <c r="L87" i="15"/>
  <c r="X73" i="15"/>
  <c r="N88" i="15"/>
  <c r="N34" i="15"/>
  <c r="D38" i="15"/>
  <c r="X38" i="15"/>
  <c r="D62" i="15"/>
  <c r="X62" i="15"/>
  <c r="F71" i="15"/>
  <c r="H73" i="15"/>
  <c r="R83" i="15"/>
  <c r="R88" i="15"/>
  <c r="V73" i="15"/>
  <c r="D73" i="15"/>
  <c r="D71" i="15"/>
  <c r="Z73" i="15"/>
  <c r="P88" i="15"/>
  <c r="P34" i="15"/>
  <c r="F38" i="15"/>
  <c r="F62" i="15"/>
  <c r="A28" i="12"/>
  <c r="A29" i="12" s="1"/>
  <c r="A30" i="12" s="1"/>
  <c r="A31" i="12" s="1"/>
  <c r="A32" i="12" s="1"/>
  <c r="A33" i="12" s="1"/>
  <c r="A34" i="12" s="1"/>
  <c r="A35" i="12" s="1"/>
  <c r="A36" i="12" s="1"/>
  <c r="A37" i="12" s="1"/>
  <c r="A38" i="12" s="1"/>
  <c r="A39" i="12" s="1"/>
  <c r="A40" i="12" s="1"/>
  <c r="A41" i="12" s="1"/>
  <c r="A42" i="12" s="1"/>
  <c r="A43" i="12" s="1"/>
  <c r="B25" i="3"/>
  <c r="AC25" i="3" s="1"/>
  <c r="AG25" i="3" s="1"/>
  <c r="T69" i="3"/>
  <c r="V69" i="3"/>
  <c r="H106" i="3"/>
  <c r="J71" i="3"/>
  <c r="H80" i="3"/>
  <c r="Z70" i="3"/>
  <c r="F71" i="3"/>
  <c r="L71" i="3"/>
  <c r="H85" i="3"/>
  <c r="H83" i="3"/>
  <c r="D47" i="3"/>
  <c r="D106" i="3"/>
  <c r="J80" i="3"/>
  <c r="J81" i="3"/>
  <c r="J83" i="3"/>
  <c r="X71" i="3"/>
  <c r="L37" i="3"/>
  <c r="Z69" i="3"/>
  <c r="E80" i="3"/>
  <c r="E86" i="3" s="1"/>
  <c r="J72" i="3"/>
  <c r="Z71" i="3"/>
  <c r="P70" i="3"/>
  <c r="D71" i="3"/>
  <c r="N48" i="3"/>
  <c r="N69" i="3"/>
  <c r="J82" i="3"/>
  <c r="P80" i="3"/>
  <c r="L106" i="3"/>
  <c r="P81" i="3"/>
  <c r="T47" i="3"/>
  <c r="S80" i="3"/>
  <c r="S83" i="15" s="1"/>
  <c r="M86" i="3"/>
  <c r="N84" i="3" s="1"/>
  <c r="P85" i="3"/>
  <c r="L47" i="3"/>
  <c r="P47" i="3"/>
  <c r="H47" i="3"/>
  <c r="L70" i="3"/>
  <c r="F69" i="3"/>
  <c r="R81" i="3"/>
  <c r="N71" i="3"/>
  <c r="V70" i="3"/>
  <c r="X25" i="3"/>
  <c r="F47" i="3"/>
  <c r="R80" i="3"/>
  <c r="J34" i="3"/>
  <c r="T37" i="3"/>
  <c r="R69" i="3"/>
  <c r="R71" i="3"/>
  <c r="P48" i="3"/>
  <c r="P37" i="3"/>
  <c r="D69" i="3"/>
  <c r="P82" i="3"/>
  <c r="P83" i="3"/>
  <c r="V59" i="3"/>
  <c r="X39" i="3"/>
  <c r="H38" i="3"/>
  <c r="J59" i="3"/>
  <c r="P59" i="3"/>
  <c r="J106" i="3"/>
  <c r="H81" i="3"/>
  <c r="G87" i="3"/>
  <c r="H84" i="3"/>
  <c r="X47" i="3"/>
  <c r="J58" i="3"/>
  <c r="L80" i="3"/>
  <c r="L85" i="3"/>
  <c r="D59" i="3"/>
  <c r="L59" i="3"/>
  <c r="X59" i="3"/>
  <c r="Z59" i="3"/>
  <c r="V36" i="3"/>
  <c r="Z31" i="3"/>
  <c r="F59" i="3"/>
  <c r="V47" i="3"/>
  <c r="H58" i="3"/>
  <c r="Z38" i="3"/>
  <c r="L69" i="3"/>
  <c r="P69" i="3"/>
  <c r="J84" i="3"/>
  <c r="L83" i="3"/>
  <c r="C86" i="3"/>
  <c r="D83" i="3" s="1"/>
  <c r="L72" i="3"/>
  <c r="L82" i="3"/>
  <c r="N59" i="3"/>
  <c r="V58" i="3"/>
  <c r="N38" i="3"/>
  <c r="H69" i="3"/>
  <c r="J85" i="3"/>
  <c r="T59" i="3"/>
  <c r="R47" i="3"/>
  <c r="F38" i="3"/>
  <c r="D72" i="3"/>
  <c r="H70" i="3"/>
  <c r="L81" i="3"/>
  <c r="R82" i="3"/>
  <c r="H59" i="3"/>
  <c r="N47" i="3"/>
  <c r="H34" i="3"/>
  <c r="P72" i="3"/>
  <c r="S84" i="3"/>
  <c r="B22" i="3"/>
  <c r="Z72" i="3"/>
  <c r="V35" i="3"/>
  <c r="X29" i="3"/>
  <c r="H49" i="3"/>
  <c r="J47" i="3"/>
  <c r="R36" i="3"/>
  <c r="J70" i="3"/>
  <c r="R85" i="3"/>
  <c r="N106" i="3"/>
  <c r="L61" i="3"/>
  <c r="Z61" i="3"/>
  <c r="F61" i="3"/>
  <c r="P38" i="3"/>
  <c r="T38" i="3"/>
  <c r="V37" i="3"/>
  <c r="D61" i="3"/>
  <c r="J38" i="3"/>
  <c r="L38" i="3"/>
  <c r="Z34" i="3"/>
  <c r="L34" i="3"/>
  <c r="L36" i="3"/>
  <c r="F34" i="3"/>
  <c r="P36" i="3"/>
  <c r="R38" i="3"/>
  <c r="T34" i="3"/>
  <c r="S83" i="3"/>
  <c r="R34" i="3"/>
  <c r="P34" i="3"/>
  <c r="N34" i="3"/>
  <c r="J36" i="3"/>
  <c r="D38" i="3"/>
  <c r="V61" i="3"/>
  <c r="J61" i="3"/>
  <c r="B62" i="3"/>
  <c r="T61" i="3"/>
  <c r="V38" i="3"/>
  <c r="V39" i="3"/>
  <c r="S85" i="3"/>
  <c r="S88" i="15" s="1"/>
  <c r="R39" i="3"/>
  <c r="H39" i="3"/>
  <c r="Z39" i="3"/>
  <c r="T39" i="3"/>
  <c r="P39" i="3"/>
  <c r="D39" i="3"/>
  <c r="R61" i="3"/>
  <c r="X61" i="3"/>
  <c r="H61" i="3"/>
  <c r="N61" i="3"/>
  <c r="N39" i="3"/>
  <c r="F39" i="3"/>
  <c r="J39" i="3"/>
  <c r="B40" i="3"/>
  <c r="I41" i="3" s="1"/>
  <c r="Z50" i="3"/>
  <c r="T50" i="3"/>
  <c r="R50" i="3"/>
  <c r="F50" i="3"/>
  <c r="D50" i="3"/>
  <c r="V50" i="3"/>
  <c r="J50" i="3"/>
  <c r="X50" i="3"/>
  <c r="H50" i="3"/>
  <c r="L50" i="3"/>
  <c r="P50" i="3"/>
  <c r="R49" i="3"/>
  <c r="P58" i="3"/>
  <c r="R58" i="3"/>
  <c r="T58" i="3"/>
  <c r="D58" i="3"/>
  <c r="Z58" i="3"/>
  <c r="N58" i="3"/>
  <c r="R72" i="3"/>
  <c r="F72" i="3"/>
  <c r="H72" i="3"/>
  <c r="T72" i="3"/>
  <c r="V72" i="3"/>
  <c r="V82" i="3"/>
  <c r="V84" i="3"/>
  <c r="V80" i="3"/>
  <c r="V85" i="3"/>
  <c r="V81" i="3"/>
  <c r="X49" i="3"/>
  <c r="D49" i="3"/>
  <c r="J49" i="3"/>
  <c r="T49" i="3"/>
  <c r="B24" i="3"/>
  <c r="P49" i="3"/>
  <c r="V49" i="3"/>
  <c r="F49" i="3"/>
  <c r="L49" i="3"/>
  <c r="S81" i="3"/>
  <c r="S84" i="15" s="1"/>
  <c r="J37" i="3"/>
  <c r="D37" i="3"/>
  <c r="N37" i="3"/>
  <c r="X37" i="3"/>
  <c r="H37" i="3"/>
  <c r="R37" i="3"/>
  <c r="F37" i="3"/>
  <c r="G100" i="3"/>
  <c r="F105" i="3"/>
  <c r="F106" i="3" s="1"/>
  <c r="B23" i="3"/>
  <c r="F48" i="3"/>
  <c r="R48" i="3"/>
  <c r="L48" i="3"/>
  <c r="X48" i="3"/>
  <c r="D48" i="3"/>
  <c r="N49" i="3"/>
  <c r="V48" i="3"/>
  <c r="T48" i="3"/>
  <c r="H48" i="3"/>
  <c r="T35" i="3"/>
  <c r="N35" i="3"/>
  <c r="Z35" i="3"/>
  <c r="J48" i="3"/>
  <c r="N72" i="3"/>
  <c r="V83" i="3"/>
  <c r="H35" i="3"/>
  <c r="J35" i="3"/>
  <c r="P35" i="3"/>
  <c r="D35" i="3"/>
  <c r="V34" i="3"/>
  <c r="L35" i="3"/>
  <c r="L58" i="3"/>
  <c r="F35" i="3"/>
  <c r="R35" i="3"/>
  <c r="X36" i="3"/>
  <c r="Z36" i="3"/>
  <c r="F36" i="3"/>
  <c r="H36" i="3"/>
  <c r="T36" i="3"/>
  <c r="S82" i="3"/>
  <c r="S85" i="15" s="1"/>
  <c r="AH85" i="15" s="1"/>
  <c r="D36" i="3"/>
  <c r="T71" i="3"/>
  <c r="V71" i="3"/>
  <c r="H71" i="3"/>
  <c r="F70" i="3"/>
  <c r="X70" i="3"/>
  <c r="T70" i="3"/>
  <c r="R84" i="3"/>
  <c r="B73" i="3"/>
  <c r="E74" i="3" s="1"/>
  <c r="D70" i="3"/>
  <c r="R70" i="3"/>
  <c r="B51" i="3"/>
  <c r="Q52" i="3" s="1"/>
  <c r="A1088" i="1" l="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45" i="12"/>
  <c r="A46" i="12" s="1"/>
  <c r="A47" i="12" s="1"/>
  <c r="A48" i="12" s="1"/>
  <c r="A49" i="12" s="1"/>
  <c r="A50" i="12" s="1"/>
  <c r="A51" i="12" s="1"/>
  <c r="A52" i="12" s="1"/>
  <c r="A53" i="12" s="1"/>
  <c r="A54" i="12" s="1"/>
  <c r="A55" i="12" s="1"/>
  <c r="A56" i="12" s="1"/>
  <c r="A57" i="12" s="1"/>
  <c r="A58" i="12" s="1"/>
  <c r="A59" i="12" s="1"/>
  <c r="A60" i="12" s="1"/>
  <c r="A61" i="12" s="1"/>
  <c r="A62" i="12" s="1"/>
  <c r="A63" i="12" s="1"/>
  <c r="A64" i="12" s="1"/>
  <c r="A66" i="12" s="1"/>
  <c r="A44" i="12"/>
  <c r="Y26" i="3"/>
  <c r="Z26" i="3" s="1"/>
  <c r="S86" i="15"/>
  <c r="AH86" i="15" s="1"/>
  <c r="AC84" i="3"/>
  <c r="S87" i="15"/>
  <c r="AH87" i="15" s="1"/>
  <c r="Y27" i="3"/>
  <c r="Z27" i="3" s="1"/>
  <c r="AI87" i="15"/>
  <c r="W89" i="15"/>
  <c r="AC80" i="3"/>
  <c r="AH83" i="15"/>
  <c r="D83" i="15"/>
  <c r="K23" i="15"/>
  <c r="L23" i="15" s="1"/>
  <c r="N23" i="15" s="1"/>
  <c r="B27" i="15"/>
  <c r="C28" i="15" s="1"/>
  <c r="S65" i="15"/>
  <c r="V63" i="15"/>
  <c r="AC23" i="15"/>
  <c r="AG23" i="15" s="1"/>
  <c r="AC26" i="15"/>
  <c r="AG26" i="15" s="1"/>
  <c r="K26" i="15"/>
  <c r="M25" i="15"/>
  <c r="AC25" i="15"/>
  <c r="AG25" i="15" s="1"/>
  <c r="L24" i="15"/>
  <c r="N24" i="15" s="1"/>
  <c r="D87" i="15"/>
  <c r="D86" i="15"/>
  <c r="D85" i="15"/>
  <c r="G90" i="15"/>
  <c r="F88" i="15"/>
  <c r="D84" i="15"/>
  <c r="F86" i="15"/>
  <c r="J84" i="15"/>
  <c r="F87" i="15"/>
  <c r="J87" i="15"/>
  <c r="J88" i="15"/>
  <c r="AC24" i="15"/>
  <c r="AG24" i="15" s="1"/>
  <c r="J85" i="15"/>
  <c r="M24" i="15"/>
  <c r="F85" i="15"/>
  <c r="J83" i="15"/>
  <c r="Q77" i="15"/>
  <c r="U77" i="15"/>
  <c r="S77" i="15"/>
  <c r="W77" i="15"/>
  <c r="C77" i="15"/>
  <c r="G53" i="15"/>
  <c r="K53" i="15"/>
  <c r="E53" i="15"/>
  <c r="S53" i="15"/>
  <c r="Y53" i="15"/>
  <c r="Q53" i="15"/>
  <c r="W53" i="15"/>
  <c r="I53" i="15"/>
  <c r="U41" i="15"/>
  <c r="Q41" i="15"/>
  <c r="K41" i="15"/>
  <c r="Y41" i="15"/>
  <c r="O41" i="15"/>
  <c r="I41" i="15"/>
  <c r="G41" i="15"/>
  <c r="AH84" i="15"/>
  <c r="AG22" i="15"/>
  <c r="Q65" i="15"/>
  <c r="K65" i="15"/>
  <c r="G65" i="15"/>
  <c r="I65" i="15"/>
  <c r="W41" i="15"/>
  <c r="S41" i="15"/>
  <c r="O65" i="15"/>
  <c r="C90" i="15"/>
  <c r="O77" i="15"/>
  <c r="M77" i="15"/>
  <c r="I77" i="15"/>
  <c r="G77" i="15"/>
  <c r="E77" i="15"/>
  <c r="Y77" i="15"/>
  <c r="U53" i="15"/>
  <c r="O53" i="15"/>
  <c r="M53" i="15"/>
  <c r="M65" i="15"/>
  <c r="Y65" i="15"/>
  <c r="W65" i="15"/>
  <c r="AH88" i="15"/>
  <c r="F83" i="15"/>
  <c r="C41" i="15"/>
  <c r="E65" i="15"/>
  <c r="C65" i="15"/>
  <c r="U65" i="15"/>
  <c r="M41" i="15"/>
  <c r="S63" i="3"/>
  <c r="O63" i="3"/>
  <c r="A65" i="12"/>
  <c r="N85" i="3"/>
  <c r="D85" i="3"/>
  <c r="K87" i="3"/>
  <c r="N80" i="3"/>
  <c r="N83" i="3"/>
  <c r="N81" i="3"/>
  <c r="F82" i="3"/>
  <c r="F84" i="3"/>
  <c r="F81" i="3"/>
  <c r="F83" i="3"/>
  <c r="F80" i="3"/>
  <c r="F85" i="3"/>
  <c r="N82" i="3"/>
  <c r="Y22" i="3"/>
  <c r="Z22" i="3" s="1"/>
  <c r="D82" i="3"/>
  <c r="D80" i="3"/>
  <c r="D84" i="3"/>
  <c r="D81" i="3"/>
  <c r="C87" i="3"/>
  <c r="K22" i="3"/>
  <c r="AC22" i="3"/>
  <c r="AG22" i="3" s="1"/>
  <c r="W74" i="3"/>
  <c r="Q63" i="3"/>
  <c r="U63" i="3"/>
  <c r="Y63" i="3"/>
  <c r="E63" i="3"/>
  <c r="M63" i="3"/>
  <c r="E41" i="3"/>
  <c r="AC83" i="3"/>
  <c r="U41" i="3"/>
  <c r="C63" i="3"/>
  <c r="W63" i="3"/>
  <c r="I63" i="3"/>
  <c r="K63" i="3"/>
  <c r="K25" i="3"/>
  <c r="G63" i="3"/>
  <c r="C41" i="3"/>
  <c r="K41" i="3"/>
  <c r="Y28" i="3"/>
  <c r="AC85" i="3"/>
  <c r="O41" i="3"/>
  <c r="Y41" i="3"/>
  <c r="M41" i="3"/>
  <c r="W41" i="3"/>
  <c r="Q41" i="3"/>
  <c r="G41" i="3"/>
  <c r="S41" i="3"/>
  <c r="K52" i="3"/>
  <c r="Y52" i="3"/>
  <c r="E52" i="3"/>
  <c r="G52" i="3"/>
  <c r="C52" i="3"/>
  <c r="I52" i="3"/>
  <c r="O52" i="3"/>
  <c r="W52" i="3"/>
  <c r="K74" i="3"/>
  <c r="G74" i="3"/>
  <c r="S74" i="3"/>
  <c r="I74" i="3"/>
  <c r="Q74" i="3"/>
  <c r="M74" i="3"/>
  <c r="O74" i="3"/>
  <c r="U52" i="3"/>
  <c r="AC82" i="3"/>
  <c r="Y24" i="3"/>
  <c r="Z24" i="3" s="1"/>
  <c r="AC81" i="3"/>
  <c r="Y23" i="3"/>
  <c r="Z23" i="3" s="1"/>
  <c r="AC24" i="3"/>
  <c r="AG24" i="3" s="1"/>
  <c r="K24" i="3"/>
  <c r="AC23" i="3"/>
  <c r="K23" i="3"/>
  <c r="M23" i="3" s="1"/>
  <c r="B26" i="3"/>
  <c r="S86" i="3"/>
  <c r="M52" i="3"/>
  <c r="C74" i="3"/>
  <c r="S52" i="3"/>
  <c r="Y74" i="3"/>
  <c r="U74" i="3"/>
  <c r="L26" i="15" l="1"/>
  <c r="N26" i="15" s="1"/>
  <c r="M26" i="15"/>
  <c r="X86" i="15"/>
  <c r="X88" i="15"/>
  <c r="X85" i="15"/>
  <c r="X84" i="15"/>
  <c r="X83" i="15"/>
  <c r="X87" i="15"/>
  <c r="S89" i="15"/>
  <c r="T86" i="15" s="1"/>
  <c r="M23" i="15"/>
  <c r="K27" i="15"/>
  <c r="L27" i="15" s="1"/>
  <c r="D28" i="15"/>
  <c r="AC27" i="15"/>
  <c r="AG27" i="15" s="1"/>
  <c r="AG28" i="15" s="1"/>
  <c r="A67" i="12"/>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L24" i="3"/>
  <c r="N24" i="3" s="1"/>
  <c r="M24" i="3"/>
  <c r="L22" i="3"/>
  <c r="N22" i="3" s="1"/>
  <c r="M22" i="3"/>
  <c r="L25" i="3"/>
  <c r="N25" i="3" s="1"/>
  <c r="Z28" i="3"/>
  <c r="Y29" i="3"/>
  <c r="Z29" i="3" s="1"/>
  <c r="D27" i="3"/>
  <c r="C27" i="3"/>
  <c r="AC26" i="3"/>
  <c r="AG23" i="3"/>
  <c r="T85" i="3"/>
  <c r="T83" i="3"/>
  <c r="T80" i="3"/>
  <c r="T84" i="3"/>
  <c r="T82" i="3"/>
  <c r="L23" i="3"/>
  <c r="N23" i="3" s="1"/>
  <c r="K26" i="3"/>
  <c r="L26" i="3" s="1"/>
  <c r="Y25" i="3"/>
  <c r="Z25" i="3" s="1"/>
  <c r="T81" i="3"/>
  <c r="T85" i="15" l="1"/>
  <c r="T83" i="15"/>
  <c r="T88" i="15"/>
  <c r="T87" i="15"/>
  <c r="T84" i="15"/>
  <c r="AE28" i="15"/>
  <c r="AF28" i="15"/>
  <c r="AG26" i="3"/>
  <c r="AG27" i="3" s="1"/>
  <c r="AE27" i="3"/>
  <c r="AF27" i="3"/>
  <c r="A2245" i="1" l="1"/>
  <c r="A2246" i="1" s="1"/>
  <c r="A2247" i="1" s="1"/>
  <c r="A2248" i="1" s="1"/>
  <c r="A2249" i="1" s="1"/>
  <c r="A2250" i="1" s="1"/>
  <c r="A2251" i="1" s="1"/>
  <c r="A2252" i="1" s="1"/>
  <c r="A2253" i="1" s="1"/>
  <c r="A2254" i="1" s="1"/>
  <c r="A2255" i="1" s="1"/>
  <c r="A2256" i="1" s="1"/>
  <c r="A2257" i="1" s="1"/>
  <c r="A2258" i="1" s="1"/>
  <c r="A2259" i="1" s="1"/>
  <c r="A2260" i="1" s="1"/>
  <c r="A2261" i="1" s="1"/>
  <c r="A2262" i="1" l="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l="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l="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l="1"/>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2507" i="1" l="1"/>
  <c r="A2508" i="1" s="1"/>
  <c r="A2509" i="1" s="1"/>
  <c r="A2510" i="1" s="1"/>
  <c r="A48" i="13"/>
  <c r="A49" i="13" s="1"/>
  <c r="A50" i="13" s="1"/>
  <c r="A51" i="13" s="1"/>
  <c r="A52" i="13" s="1"/>
  <c r="A53" i="13" s="1"/>
  <c r="A54" i="13" s="1"/>
  <c r="A55" i="13" s="1"/>
  <c r="A56" i="13" s="1"/>
  <c r="A57"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4" i="13" l="1"/>
  <c r="A103" i="13"/>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1310070901-eng" type="6" refreshedVersion="8" background="1" saveData="1">
    <textPr codePage="65001" sourceFile="/Users/cocpt/Downloads/1310070901-eng.csv">
      <textFields>
        <textField/>
      </textFields>
    </textPr>
  </connection>
</connections>
</file>

<file path=xl/sharedStrings.xml><?xml version="1.0" encoding="utf-8"?>
<sst xmlns="http://schemas.openxmlformats.org/spreadsheetml/2006/main" count="38862" uniqueCount="12975">
  <si>
    <t>Landry</t>
  </si>
  <si>
    <t>Morris</t>
  </si>
  <si>
    <t>Barnett</t>
  </si>
  <si>
    <t>Karpiak</t>
  </si>
  <si>
    <t>Justus</t>
  </si>
  <si>
    <t>Craig</t>
  </si>
  <si>
    <t>Dureke</t>
  </si>
  <si>
    <t>Harrison</t>
  </si>
  <si>
    <t>Cooper</t>
  </si>
  <si>
    <t>Stewart</t>
  </si>
  <si>
    <t>Grant</t>
  </si>
  <si>
    <t>Ziter</t>
  </si>
  <si>
    <t>Al-Beer</t>
  </si>
  <si>
    <t>MacDonald</t>
  </si>
  <si>
    <t>Patel</t>
  </si>
  <si>
    <t>Bridger</t>
  </si>
  <si>
    <t>Chakravorty</t>
  </si>
  <si>
    <t>Labrie</t>
  </si>
  <si>
    <t>McCallum</t>
  </si>
  <si>
    <t>Donnelly</t>
  </si>
  <si>
    <t>Carere</t>
  </si>
  <si>
    <t>Vartazarmian</t>
  </si>
  <si>
    <t>Arya</t>
  </si>
  <si>
    <t>Taylor</t>
  </si>
  <si>
    <t>Lau</t>
  </si>
  <si>
    <t>Peters</t>
  </si>
  <si>
    <t>Mclean</t>
  </si>
  <si>
    <t>Fam</t>
  </si>
  <si>
    <t>Cullum</t>
  </si>
  <si>
    <t>Rowland</t>
  </si>
  <si>
    <t>Cameron</t>
  </si>
  <si>
    <t>Mercer</t>
  </si>
  <si>
    <t>Abbott</t>
  </si>
  <si>
    <t>Vosu</t>
  </si>
  <si>
    <t>Lotto</t>
  </si>
  <si>
    <t>Brown</t>
  </si>
  <si>
    <t>Asa</t>
  </si>
  <si>
    <t>McPhee</t>
  </si>
  <si>
    <t>Bunt</t>
  </si>
  <si>
    <t>Crowley</t>
  </si>
  <si>
    <t>Istvan</t>
  </si>
  <si>
    <t>Huschilt</t>
  </si>
  <si>
    <t>Honein</t>
  </si>
  <si>
    <t>Sahin</t>
  </si>
  <si>
    <t>Belhumeur</t>
  </si>
  <si>
    <t>Kushniruk</t>
  </si>
  <si>
    <t>Cleator</t>
  </si>
  <si>
    <t>Belleau</t>
  </si>
  <si>
    <t>Wong</t>
  </si>
  <si>
    <t>Muzumdar</t>
  </si>
  <si>
    <t>Thomas</t>
  </si>
  <si>
    <t>Karrel</t>
  </si>
  <si>
    <t>Jemson</t>
  </si>
  <si>
    <t>Epstein</t>
  </si>
  <si>
    <t>Mathur</t>
  </si>
  <si>
    <t>Kumar</t>
  </si>
  <si>
    <t>White</t>
  </si>
  <si>
    <t>Fleming</t>
  </si>
  <si>
    <t>Shea</t>
  </si>
  <si>
    <t>Elkan</t>
  </si>
  <si>
    <t>Fraser</t>
  </si>
  <si>
    <t>Westwood</t>
  </si>
  <si>
    <t>Edgett</t>
  </si>
  <si>
    <t>Wherrett</t>
  </si>
  <si>
    <t>Arranz</t>
  </si>
  <si>
    <t>Onyett</t>
  </si>
  <si>
    <t>Owen</t>
  </si>
  <si>
    <t>Nykiforuk</t>
  </si>
  <si>
    <t>Smith</t>
  </si>
  <si>
    <t>Clifford</t>
  </si>
  <si>
    <t>Brannan</t>
  </si>
  <si>
    <t>Gilkinson</t>
  </si>
  <si>
    <t>Hutchinson</t>
  </si>
  <si>
    <t>Digby</t>
  </si>
  <si>
    <t>Dooley</t>
  </si>
  <si>
    <t>Whiteman</t>
  </si>
  <si>
    <t>Rodenburg</t>
  </si>
  <si>
    <t>Andersen</t>
  </si>
  <si>
    <t>Little</t>
  </si>
  <si>
    <t>Bédard</t>
  </si>
  <si>
    <t>D’Agata</t>
  </si>
  <si>
    <t>Birchard</t>
  </si>
  <si>
    <t>Houston</t>
  </si>
  <si>
    <t>Singer</t>
  </si>
  <si>
    <t>Eggertson</t>
  </si>
  <si>
    <t>Ghent</t>
  </si>
  <si>
    <t>Buie</t>
  </si>
  <si>
    <t>Morin</t>
  </si>
  <si>
    <t>Hwang</t>
  </si>
  <si>
    <t>MacQueen</t>
  </si>
  <si>
    <t>Kingstone</t>
  </si>
  <si>
    <t>Guard</t>
  </si>
  <si>
    <t>Norris</t>
  </si>
  <si>
    <t>Kim</t>
  </si>
  <si>
    <t>From</t>
  </si>
  <si>
    <t>Braaten</t>
  </si>
  <si>
    <t>Jinnah</t>
  </si>
  <si>
    <t>MacKenzie</t>
  </si>
  <si>
    <t>Moors</t>
  </si>
  <si>
    <t>Caldwell</t>
  </si>
  <si>
    <t>Kandalaft</t>
  </si>
  <si>
    <t>Macdonald</t>
  </si>
  <si>
    <t>Morey</t>
  </si>
  <si>
    <t>MacLeod</t>
  </si>
  <si>
    <t>MacNeill</t>
  </si>
  <si>
    <t>Henderson</t>
  </si>
  <si>
    <t>Roukema</t>
  </si>
  <si>
    <t>Koven</t>
  </si>
  <si>
    <t>Solymoss</t>
  </si>
  <si>
    <t>Prakash</t>
  </si>
  <si>
    <t>Genest</t>
  </si>
  <si>
    <t>Boucher</t>
  </si>
  <si>
    <t>Dupras</t>
  </si>
  <si>
    <t>Andrews</t>
  </si>
  <si>
    <t>Symington</t>
  </si>
  <si>
    <t>Irwin</t>
  </si>
  <si>
    <t>Miller</t>
  </si>
  <si>
    <t>Moller</t>
  </si>
  <si>
    <t>Devlin</t>
  </si>
  <si>
    <t>Reef</t>
  </si>
  <si>
    <t>Lafond</t>
  </si>
  <si>
    <t>Blizzard</t>
  </si>
  <si>
    <t>Ledgerwood</t>
  </si>
  <si>
    <t>Salvendy</t>
  </si>
  <si>
    <t>Backus</t>
  </si>
  <si>
    <t>Button</t>
  </si>
  <si>
    <t>Odale</t>
  </si>
  <si>
    <t>Tait</t>
  </si>
  <si>
    <t>Pannetier</t>
  </si>
  <si>
    <t>Vanier</t>
  </si>
  <si>
    <t>Whitfield</t>
  </si>
  <si>
    <t>Laberge</t>
  </si>
  <si>
    <t>Lafarga</t>
  </si>
  <si>
    <t>Papadopoulos</t>
  </si>
  <si>
    <t>Somani</t>
  </si>
  <si>
    <t>Lee</t>
  </si>
  <si>
    <t>Gasewicz</t>
  </si>
  <si>
    <t>Tchang</t>
  </si>
  <si>
    <t>Filler</t>
  </si>
  <si>
    <t>Lipinski</t>
  </si>
  <si>
    <t>Selman</t>
  </si>
  <si>
    <t>Calder</t>
  </si>
  <si>
    <t>Walker</t>
  </si>
  <si>
    <t>Dougan</t>
  </si>
  <si>
    <t>Greaves</t>
  </si>
  <si>
    <t>Seymour</t>
  </si>
  <si>
    <t>Hedges</t>
  </si>
  <si>
    <t>Dumais</t>
  </si>
  <si>
    <t>Cumberlidge</t>
  </si>
  <si>
    <t>Hong</t>
  </si>
  <si>
    <t>Andry</t>
  </si>
  <si>
    <t>Hamidi</t>
  </si>
  <si>
    <t>Sefau</t>
  </si>
  <si>
    <t>Price</t>
  </si>
  <si>
    <t>Crosby</t>
  </si>
  <si>
    <t>Webster</t>
  </si>
  <si>
    <t>Lemieux</t>
  </si>
  <si>
    <t>Hardie</t>
  </si>
  <si>
    <t>Briggs</t>
  </si>
  <si>
    <t>Cumming</t>
  </si>
  <si>
    <t>Sinclair</t>
  </si>
  <si>
    <t>Dubé</t>
  </si>
  <si>
    <t>Myburgh</t>
  </si>
  <si>
    <t>Behrmann</t>
  </si>
  <si>
    <t>Bartlett</t>
  </si>
  <si>
    <t>Stinson</t>
  </si>
  <si>
    <t>Matuk</t>
  </si>
  <si>
    <t>Jackson</t>
  </si>
  <si>
    <t>Entwisle</t>
  </si>
  <si>
    <t>Turnbull</t>
  </si>
  <si>
    <t>Kettle</t>
  </si>
  <si>
    <t>Bester</t>
  </si>
  <si>
    <t>James</t>
  </si>
  <si>
    <t>Wasef</t>
  </si>
  <si>
    <t>Roemmele</t>
  </si>
  <si>
    <t>Braham</t>
  </si>
  <si>
    <t>Davis</t>
  </si>
  <si>
    <t>Reynolds</t>
  </si>
  <si>
    <t>Wilder</t>
  </si>
  <si>
    <t>Chiu</t>
  </si>
  <si>
    <t>Kapur</t>
  </si>
  <si>
    <t>Schlebusch</t>
  </si>
  <si>
    <t>Burgess</t>
  </si>
  <si>
    <t>Chalvardjian</t>
  </si>
  <si>
    <t>Rotem</t>
  </si>
  <si>
    <t>McPherson</t>
  </si>
  <si>
    <t>Mallick</t>
  </si>
  <si>
    <t>Fischer</t>
  </si>
  <si>
    <t>Cretiu</t>
  </si>
  <si>
    <t>Goldman</t>
  </si>
  <si>
    <t>Tysdale</t>
  </si>
  <si>
    <t>Chao</t>
  </si>
  <si>
    <t>Panneton</t>
  </si>
  <si>
    <t>Dobbin</t>
  </si>
  <si>
    <t>Warneke</t>
  </si>
  <si>
    <t>Poliquin</t>
  </si>
  <si>
    <t>Ives</t>
  </si>
  <si>
    <t>Lavoie-Dufour</t>
  </si>
  <si>
    <t>Voth</t>
  </si>
  <si>
    <t>Pieron</t>
  </si>
  <si>
    <t>Drance</t>
  </si>
  <si>
    <t>Wood</t>
  </si>
  <si>
    <t>Stephen</t>
  </si>
  <si>
    <t>Pruzanski</t>
  </si>
  <si>
    <t>Presser</t>
  </si>
  <si>
    <t>VanLeeuwen</t>
  </si>
  <si>
    <t>Tokaryk</t>
  </si>
  <si>
    <t>Whelan</t>
  </si>
  <si>
    <t>Hayter</t>
  </si>
  <si>
    <t>Sheppard</t>
  </si>
  <si>
    <t>Scott</t>
  </si>
  <si>
    <t>Higgins</t>
  </si>
  <si>
    <t>Dyckhoff</t>
  </si>
  <si>
    <t>Fedorchuk</t>
  </si>
  <si>
    <t>Nowinska</t>
  </si>
  <si>
    <t>Paul</t>
  </si>
  <si>
    <t>Chan</t>
  </si>
  <si>
    <t>Blend</t>
  </si>
  <si>
    <t>Chen</t>
  </si>
  <si>
    <t>Massicotte</t>
  </si>
  <si>
    <t>Téllez-Zenteno</t>
  </si>
  <si>
    <t>Hébert</t>
  </si>
  <si>
    <t>Clermont</t>
  </si>
  <si>
    <t>Davison</t>
  </si>
  <si>
    <t>Ducharme</t>
  </si>
  <si>
    <t>Lang</t>
  </si>
  <si>
    <t>Zamel</t>
  </si>
  <si>
    <t>Wheeler</t>
  </si>
  <si>
    <t>Blake</t>
  </si>
  <si>
    <t>Owatz</t>
  </si>
  <si>
    <t>Morava-Protzner</t>
  </si>
  <si>
    <t>Jeffery</t>
  </si>
  <si>
    <t>Coy</t>
  </si>
  <si>
    <t>Trebell</t>
  </si>
  <si>
    <t>Billings</t>
  </si>
  <si>
    <t>Aneke</t>
  </si>
  <si>
    <t>Pollock</t>
  </si>
  <si>
    <t>Hambley</t>
  </si>
  <si>
    <t>Hill</t>
  </si>
  <si>
    <t>Lepage</t>
  </si>
  <si>
    <t>Ruiz</t>
  </si>
  <si>
    <t>Krzywicka</t>
  </si>
  <si>
    <t>Gauthier</t>
  </si>
  <si>
    <t>Fay</t>
  </si>
  <si>
    <t>Harvey</t>
  </si>
  <si>
    <t>Grahame</t>
  </si>
  <si>
    <t>Tremblay</t>
  </si>
  <si>
    <t>Uretsky</t>
  </si>
  <si>
    <t>Simoneau</t>
  </si>
  <si>
    <t>Scarfo</t>
  </si>
  <si>
    <t>Peat</t>
  </si>
  <si>
    <t>Spragge</t>
  </si>
  <si>
    <t>King</t>
  </si>
  <si>
    <t>McIntosh</t>
  </si>
  <si>
    <t>Gordon</t>
  </si>
  <si>
    <t>Nickerson</t>
  </si>
  <si>
    <t>Woodruff</t>
  </si>
  <si>
    <t>Roberts</t>
  </si>
  <si>
    <t>Bedi</t>
  </si>
  <si>
    <t>Steciuk</t>
  </si>
  <si>
    <t>Bertrand</t>
  </si>
  <si>
    <t>Maybee</t>
  </si>
  <si>
    <t>Rogers</t>
  </si>
  <si>
    <t>Donald</t>
  </si>
  <si>
    <t>Bégin</t>
  </si>
  <si>
    <t>Stevenson</t>
  </si>
  <si>
    <t>Sabin</t>
  </si>
  <si>
    <t>Taubner</t>
  </si>
  <si>
    <t>Niloff</t>
  </si>
  <si>
    <t>Coates</t>
  </si>
  <si>
    <t>Berry</t>
  </si>
  <si>
    <t>Keith</t>
  </si>
  <si>
    <t>Babchuk</t>
  </si>
  <si>
    <t>Hould</t>
  </si>
  <si>
    <t>Yen</t>
  </si>
  <si>
    <t>Zacharias</t>
  </si>
  <si>
    <t>Wyant</t>
  </si>
  <si>
    <t>Aubé</t>
  </si>
  <si>
    <t>Vasquez</t>
  </si>
  <si>
    <t>Humphrey</t>
  </si>
  <si>
    <t>Proulx</t>
  </si>
  <si>
    <t>Cheam</t>
  </si>
  <si>
    <t>Fine</t>
  </si>
  <si>
    <t>Choi</t>
  </si>
  <si>
    <t>Dabbs</t>
  </si>
  <si>
    <t>Shipley</t>
  </si>
  <si>
    <t>Batty</t>
  </si>
  <si>
    <t>Catherall</t>
  </si>
  <si>
    <t>Dupre</t>
  </si>
  <si>
    <t>McIlveen</t>
  </si>
  <si>
    <t>Bailes</t>
  </si>
  <si>
    <t>Bernier</t>
  </si>
  <si>
    <t>Yule</t>
  </si>
  <si>
    <t>Lafortune</t>
  </si>
  <si>
    <t>Hilbert</t>
  </si>
  <si>
    <t>Swierczek</t>
  </si>
  <si>
    <t>Weston</t>
  </si>
  <si>
    <t>Barnes</t>
  </si>
  <si>
    <t>Williams</t>
  </si>
  <si>
    <t>McKee</t>
  </si>
  <si>
    <t>Bouchereau</t>
  </si>
  <si>
    <t>Grégoire</t>
  </si>
  <si>
    <t>Gupta</t>
  </si>
  <si>
    <t>Venis</t>
  </si>
  <si>
    <t>Watson</t>
  </si>
  <si>
    <t>Merritt</t>
  </si>
  <si>
    <t>Goulet</t>
  </si>
  <si>
    <t>Barrera</t>
  </si>
  <si>
    <t>Rudnisky</t>
  </si>
  <si>
    <t>Stone</t>
  </si>
  <si>
    <t>Watt</t>
  </si>
  <si>
    <t>Leznoff</t>
  </si>
  <si>
    <t>Jilek</t>
  </si>
  <si>
    <t>Biagioni</t>
  </si>
  <si>
    <t>Stern</t>
  </si>
  <si>
    <t>Gray</t>
  </si>
  <si>
    <t>Harlos</t>
  </si>
  <si>
    <t>Demers</t>
  </si>
  <si>
    <t>Huang</t>
  </si>
  <si>
    <t>Anderson</t>
  </si>
  <si>
    <t>Kelly</t>
  </si>
  <si>
    <t>Molin</t>
  </si>
  <si>
    <t>Edwards</t>
  </si>
  <si>
    <t>Wilson King</t>
  </si>
  <si>
    <t>Sugiyama</t>
  </si>
  <si>
    <t>Tazzeo</t>
  </si>
  <si>
    <t>Coupe</t>
  </si>
  <si>
    <t>Frimer</t>
  </si>
  <si>
    <t>Wales</t>
  </si>
  <si>
    <t>McLennan</t>
  </si>
  <si>
    <t>Aldis</t>
  </si>
  <si>
    <t>Lysack</t>
  </si>
  <si>
    <t>Surka</t>
  </si>
  <si>
    <t>Surette</t>
  </si>
  <si>
    <t>Gérin-Lajoie</t>
  </si>
  <si>
    <t>Ho</t>
  </si>
  <si>
    <t>Bird</t>
  </si>
  <si>
    <t>Penfold</t>
  </si>
  <si>
    <t>Ali</t>
  </si>
  <si>
    <t>Lim</t>
  </si>
  <si>
    <t>Orizaga</t>
  </si>
  <si>
    <t>Bedford-Jones</t>
  </si>
  <si>
    <t>Graham</t>
  </si>
  <si>
    <t>Sharpe</t>
  </si>
  <si>
    <t>Pickett</t>
  </si>
  <si>
    <t>Czarnecki</t>
  </si>
  <si>
    <t>Hutchison</t>
  </si>
  <si>
    <t>Clark</t>
  </si>
  <si>
    <t>Premi</t>
  </si>
  <si>
    <t>Alam</t>
  </si>
  <si>
    <t>Jafari</t>
  </si>
  <si>
    <t>Sherin</t>
  </si>
  <si>
    <t>Kryt</t>
  </si>
  <si>
    <t>Spence</t>
  </si>
  <si>
    <t>Dixit</t>
  </si>
  <si>
    <t>Murphy</t>
  </si>
  <si>
    <t>DeWare</t>
  </si>
  <si>
    <t>Bayne</t>
  </si>
  <si>
    <t>Grondin</t>
  </si>
  <si>
    <t>Spurgeon</t>
  </si>
  <si>
    <t>Mitchell</t>
  </si>
  <si>
    <t>Thompson</t>
  </si>
  <si>
    <t>Lawrie</t>
  </si>
  <si>
    <t>Laevski</t>
  </si>
  <si>
    <t>McAuley</t>
  </si>
  <si>
    <t>Krochak</t>
  </si>
  <si>
    <t>Adamis</t>
  </si>
  <si>
    <t>Vandor</t>
  </si>
  <si>
    <t>Dawson</t>
  </si>
  <si>
    <t>Hogg</t>
  </si>
  <si>
    <t>Boldt</t>
  </si>
  <si>
    <t>McEwen</t>
  </si>
  <si>
    <t>Woychuk</t>
  </si>
  <si>
    <t>Gass</t>
  </si>
  <si>
    <t>Jassal</t>
  </si>
  <si>
    <t>Zahir</t>
  </si>
  <si>
    <t>Pauls</t>
  </si>
  <si>
    <t>Cartwright</t>
  </si>
  <si>
    <t>Varkey</t>
  </si>
  <si>
    <t>Pierce</t>
  </si>
  <si>
    <t>Buller</t>
  </si>
  <si>
    <t>Stewart-Hunter</t>
  </si>
  <si>
    <t>Eng</t>
  </si>
  <si>
    <t>Devaraj</t>
  </si>
  <si>
    <t>Briant</t>
  </si>
  <si>
    <t>Boutros</t>
  </si>
  <si>
    <t>Séguin</t>
  </si>
  <si>
    <t>Patterson</t>
  </si>
  <si>
    <t>Mark</t>
  </si>
  <si>
    <t>Vallance</t>
  </si>
  <si>
    <t>Ritenburg</t>
  </si>
  <si>
    <t>McLean</t>
  </si>
  <si>
    <t>Waymouth</t>
  </si>
  <si>
    <t>Coulombe</t>
  </si>
  <si>
    <t>Bovo</t>
  </si>
  <si>
    <t>Poulos</t>
  </si>
  <si>
    <t>Conway</t>
  </si>
  <si>
    <t>Climie</t>
  </si>
  <si>
    <t>Jones</t>
  </si>
  <si>
    <t>Lapointe</t>
  </si>
  <si>
    <t>Dickson</t>
  </si>
  <si>
    <t>Bowden</t>
  </si>
  <si>
    <t>Clerk</t>
  </si>
  <si>
    <t>Manson</t>
  </si>
  <si>
    <t>Naguib</t>
  </si>
  <si>
    <t>Garey</t>
  </si>
  <si>
    <t>Sniderman</t>
  </si>
  <si>
    <t>Daoust</t>
  </si>
  <si>
    <t>Browne</t>
  </si>
  <si>
    <t>Greenaway</t>
  </si>
  <si>
    <t>Schneider</t>
  </si>
  <si>
    <t>Métivier</t>
  </si>
  <si>
    <t>Pezzot</t>
  </si>
  <si>
    <t>Black</t>
  </si>
  <si>
    <t>Rojas Rideout</t>
  </si>
  <si>
    <t>Sadowski</t>
  </si>
  <si>
    <t>Guntamukkala</t>
  </si>
  <si>
    <t>Petersen</t>
  </si>
  <si>
    <t>Mills</t>
  </si>
  <si>
    <t>Drolet</t>
  </si>
  <si>
    <t>Kovacs</t>
  </si>
  <si>
    <t>Newall</t>
  </si>
  <si>
    <t>Askey</t>
  </si>
  <si>
    <t>Macleod</t>
  </si>
  <si>
    <t>Schieldrop</t>
  </si>
  <si>
    <t>Nuttall</t>
  </si>
  <si>
    <t>Lemire</t>
  </si>
  <si>
    <t>McGrail</t>
  </si>
  <si>
    <t>Coholan</t>
  </si>
  <si>
    <t>Sakamoto</t>
  </si>
  <si>
    <t>Hotz</t>
  </si>
  <si>
    <t>Beitchman</t>
  </si>
  <si>
    <t>Steven</t>
  </si>
  <si>
    <t>Maguire</t>
  </si>
  <si>
    <t>Dowd</t>
  </si>
  <si>
    <t>Riedl</t>
  </si>
  <si>
    <t>Enkin</t>
  </si>
  <si>
    <t>Schweda</t>
  </si>
  <si>
    <t>Lévesque</t>
  </si>
  <si>
    <t>Hoang</t>
  </si>
  <si>
    <t>Viets</t>
  </si>
  <si>
    <t>Lofters</t>
  </si>
  <si>
    <t>Swan</t>
  </si>
  <si>
    <t>Pinkerton</t>
  </si>
  <si>
    <t>Helt</t>
  </si>
  <si>
    <t>Vigh</t>
  </si>
  <si>
    <t>McConkey</t>
  </si>
  <si>
    <t>Nsisi</t>
  </si>
  <si>
    <t>Shatz</t>
  </si>
  <si>
    <t>Arnoux</t>
  </si>
  <si>
    <t>Bawa</t>
  </si>
  <si>
    <t>Prentice</t>
  </si>
  <si>
    <t>Davoudi</t>
  </si>
  <si>
    <t>Boivin</t>
  </si>
  <si>
    <t>Hurst</t>
  </si>
  <si>
    <t>Au</t>
  </si>
  <si>
    <t>Awad</t>
  </si>
  <si>
    <t>Yanchula</t>
  </si>
  <si>
    <t>Mape</t>
  </si>
  <si>
    <t>Renwick</t>
  </si>
  <si>
    <t>Winch</t>
  </si>
  <si>
    <t>Sabourin</t>
  </si>
  <si>
    <t>Junck</t>
  </si>
  <si>
    <t>Lacey</t>
  </si>
  <si>
    <t>Héon</t>
  </si>
  <si>
    <t>Hardin</t>
  </si>
  <si>
    <t>Moore</t>
  </si>
  <si>
    <t>Lam</t>
  </si>
  <si>
    <t>Angus</t>
  </si>
  <si>
    <t>Jean</t>
  </si>
  <si>
    <t>Abenheimer</t>
  </si>
  <si>
    <t>Sprague</t>
  </si>
  <si>
    <t>Hartley</t>
  </si>
  <si>
    <t>Ouellet</t>
  </si>
  <si>
    <t>Mallon</t>
  </si>
  <si>
    <t>Bratina</t>
  </si>
  <si>
    <t>Chambers</t>
  </si>
  <si>
    <t>Hazra</t>
  </si>
  <si>
    <t>Lupien</t>
  </si>
  <si>
    <t>Makhan</t>
  </si>
  <si>
    <t>Beaumier</t>
  </si>
  <si>
    <t>Demiany</t>
  </si>
  <si>
    <t>Johnston</t>
  </si>
  <si>
    <t>Lofchy</t>
  </si>
  <si>
    <t>Severs</t>
  </si>
  <si>
    <t>Krawetz</t>
  </si>
  <si>
    <t>Rix</t>
  </si>
  <si>
    <t>MacIsaac</t>
  </si>
  <si>
    <t>Spears</t>
  </si>
  <si>
    <t>Côté</t>
  </si>
  <si>
    <t>Perry</t>
  </si>
  <si>
    <t>Audet</t>
  </si>
  <si>
    <t>Jakovac</t>
  </si>
  <si>
    <t>Achal</t>
  </si>
  <si>
    <t>Pinilla</t>
  </si>
  <si>
    <t>Clarke</t>
  </si>
  <si>
    <t>Bautista</t>
  </si>
  <si>
    <t>Cochran</t>
  </si>
  <si>
    <t>Fearon</t>
  </si>
  <si>
    <t>Snihura</t>
  </si>
  <si>
    <t>Quan</t>
  </si>
  <si>
    <t>Hart</t>
  </si>
  <si>
    <t>Gozna</t>
  </si>
  <si>
    <t>Corbett</t>
  </si>
  <si>
    <t>Crawhall</t>
  </si>
  <si>
    <t>Monk</t>
  </si>
  <si>
    <t>Mayhew</t>
  </si>
  <si>
    <t>Etlin</t>
  </si>
  <si>
    <t>Fry</t>
  </si>
  <si>
    <t>Klahsen</t>
  </si>
  <si>
    <t>Zaremba</t>
  </si>
  <si>
    <t>Nicholls</t>
  </si>
  <si>
    <t>Davignon</t>
  </si>
  <si>
    <t>Lechter</t>
  </si>
  <si>
    <t>Tetz</t>
  </si>
  <si>
    <t>Martin</t>
  </si>
  <si>
    <t>Chung</t>
  </si>
  <si>
    <t>Mok</t>
  </si>
  <si>
    <t>Ashby</t>
  </si>
  <si>
    <t>Jeremias</t>
  </si>
  <si>
    <t>Myers</t>
  </si>
  <si>
    <t>Makkay</t>
  </si>
  <si>
    <t>Sittlinger</t>
  </si>
  <si>
    <t>Vézina</t>
  </si>
  <si>
    <t>Girard</t>
  </si>
  <si>
    <t>Hennen</t>
  </si>
  <si>
    <t>Foerster</t>
  </si>
  <si>
    <t>Kawakami</t>
  </si>
  <si>
    <t>Feldman</t>
  </si>
  <si>
    <t>Seraglia</t>
  </si>
  <si>
    <t>Slonim</t>
  </si>
  <si>
    <t>Koller</t>
  </si>
  <si>
    <t>Vaughan</t>
  </si>
  <si>
    <t>Haddad</t>
  </si>
  <si>
    <t>Blume</t>
  </si>
  <si>
    <t>Stancer</t>
  </si>
  <si>
    <t>Visvanathan</t>
  </si>
  <si>
    <t>Dunlop</t>
  </si>
  <si>
    <t>Crawford</t>
  </si>
  <si>
    <t>Scarfone</t>
  </si>
  <si>
    <t>Oliva-Custic</t>
  </si>
  <si>
    <t>Skala</t>
  </si>
  <si>
    <t>Podedworny</t>
  </si>
  <si>
    <t>Paleta</t>
  </si>
  <si>
    <t>Dent</t>
  </si>
  <si>
    <t>Rendell</t>
  </si>
  <si>
    <t>Pal</t>
  </si>
  <si>
    <t>Shaver</t>
  </si>
  <si>
    <t>Carter</t>
  </si>
  <si>
    <t>Hamilton</t>
  </si>
  <si>
    <t>Ross</t>
  </si>
  <si>
    <t>Sam</t>
  </si>
  <si>
    <t>Willoughby</t>
  </si>
  <si>
    <t>Lachance</t>
  </si>
  <si>
    <t>Nielsen</t>
  </si>
  <si>
    <t>MacIntosh</t>
  </si>
  <si>
    <t>Asp</t>
  </si>
  <si>
    <t>Davies</t>
  </si>
  <si>
    <t>Michel</t>
  </si>
  <si>
    <t>Mah</t>
  </si>
  <si>
    <t>Dill</t>
  </si>
  <si>
    <t>Pochereva</t>
  </si>
  <si>
    <t>Fogel</t>
  </si>
  <si>
    <t>Mundle</t>
  </si>
  <si>
    <t>O’Donnell</t>
  </si>
  <si>
    <t>McLaine</t>
  </si>
  <si>
    <t>Yip</t>
  </si>
  <si>
    <t>Backman</t>
  </si>
  <si>
    <t>Curtis</t>
  </si>
  <si>
    <t>Boileau</t>
  </si>
  <si>
    <t>Couture</t>
  </si>
  <si>
    <t>Zawada</t>
  </si>
  <si>
    <t>Dufresne</t>
  </si>
  <si>
    <t>DuBoulay</t>
  </si>
  <si>
    <t>Bykerk</t>
  </si>
  <si>
    <t>Fox</t>
  </si>
  <si>
    <t>Ng</t>
  </si>
  <si>
    <t>Lemay</t>
  </si>
  <si>
    <t>Carruthers</t>
  </si>
  <si>
    <t>Murray</t>
  </si>
  <si>
    <t>Ford</t>
  </si>
  <si>
    <t>Crewe</t>
  </si>
  <si>
    <t>Bustillo</t>
  </si>
  <si>
    <t>Holmes</t>
  </si>
  <si>
    <t>Al-Begamy</t>
  </si>
  <si>
    <t>Robertson</t>
  </si>
  <si>
    <t>Lutchmedial</t>
  </si>
  <si>
    <t>Abunassar</t>
  </si>
  <si>
    <t>Harries</t>
  </si>
  <si>
    <t>Seviour</t>
  </si>
  <si>
    <t>Young</t>
  </si>
  <si>
    <t>Pancham</t>
  </si>
  <si>
    <t>Goldbloom</t>
  </si>
  <si>
    <t>Kerr</t>
  </si>
  <si>
    <t>Longford</t>
  </si>
  <si>
    <t>Jordan</t>
  </si>
  <si>
    <t>Silva</t>
  </si>
  <si>
    <t>Ward</t>
  </si>
  <si>
    <t>Paré</t>
  </si>
  <si>
    <t>Boake</t>
  </si>
  <si>
    <t>Fairbairn</t>
  </si>
  <si>
    <t>Sadaruddin</t>
  </si>
  <si>
    <t>Pageau</t>
  </si>
  <si>
    <t>Sergerie</t>
  </si>
  <si>
    <t>Rath</t>
  </si>
  <si>
    <t>Nadler</t>
  </si>
  <si>
    <t>Barr</t>
  </si>
  <si>
    <t>Newman</t>
  </si>
  <si>
    <t>Larochelle</t>
  </si>
  <si>
    <t>Duncan</t>
  </si>
  <si>
    <t>Tomy</t>
  </si>
  <si>
    <t>Lessard</t>
  </si>
  <si>
    <t>Buttoo</t>
  </si>
  <si>
    <t>Friedberg</t>
  </si>
  <si>
    <t>Barbour</t>
  </si>
  <si>
    <t>Butler</t>
  </si>
  <si>
    <t>Colbert</t>
  </si>
  <si>
    <t>Farley</t>
  </si>
  <si>
    <t>Fazzari</t>
  </si>
  <si>
    <t>Giede</t>
  </si>
  <si>
    <t>Wright</t>
  </si>
  <si>
    <t>Salisbury</t>
  </si>
  <si>
    <t>Padoin</t>
  </si>
  <si>
    <t>Hoy</t>
  </si>
  <si>
    <t>Arzoumanian</t>
  </si>
  <si>
    <t>Burke</t>
  </si>
  <si>
    <t>Mulholland</t>
  </si>
  <si>
    <t>McKenzie</t>
  </si>
  <si>
    <t>Reznek</t>
  </si>
  <si>
    <t>Campion</t>
  </si>
  <si>
    <t>Feddema</t>
  </si>
  <si>
    <t>Nakai</t>
  </si>
  <si>
    <t>Copley</t>
  </si>
  <si>
    <t>Giffen</t>
  </si>
  <si>
    <t>Caira</t>
  </si>
  <si>
    <t>Ferguson</t>
  </si>
  <si>
    <t>Soudek</t>
  </si>
  <si>
    <t>Jilek-Aall</t>
  </si>
  <si>
    <t>Jeanbart</t>
  </si>
  <si>
    <t>Carom</t>
  </si>
  <si>
    <t>Stark</t>
  </si>
  <si>
    <t>Burns</t>
  </si>
  <si>
    <t>Bayrakal</t>
  </si>
  <si>
    <t>Garson</t>
  </si>
  <si>
    <t>Gruber</t>
  </si>
  <si>
    <t>Harding</t>
  </si>
  <si>
    <t>Reid</t>
  </si>
  <si>
    <t>Lundeen</t>
  </si>
  <si>
    <t>Allard</t>
  </si>
  <si>
    <t>Phillips</t>
  </si>
  <si>
    <t>Gentili</t>
  </si>
  <si>
    <t>Saunders</t>
  </si>
  <si>
    <t>Beeharry</t>
  </si>
  <si>
    <t>Farrell</t>
  </si>
  <si>
    <t>Valente</t>
  </si>
  <si>
    <t>Goad</t>
  </si>
  <si>
    <t>Strauss</t>
  </si>
  <si>
    <t>Lobley</t>
  </si>
  <si>
    <t>Larouche</t>
  </si>
  <si>
    <t>Schwarz</t>
  </si>
  <si>
    <t>Abdel-Barr</t>
  </si>
  <si>
    <t>Macaulay</t>
  </si>
  <si>
    <t>O’Brien-Bell</t>
  </si>
  <si>
    <t>Hennessy</t>
  </si>
  <si>
    <t>Levesque</t>
  </si>
  <si>
    <t>Macpherson</t>
  </si>
  <si>
    <t>Gosbee</t>
  </si>
  <si>
    <t>Hershfield</t>
  </si>
  <si>
    <t>Pereira</t>
  </si>
  <si>
    <t>Carré</t>
  </si>
  <si>
    <t>Daigle</t>
  </si>
  <si>
    <t>Ban</t>
  </si>
  <si>
    <t>Dunn</t>
  </si>
  <si>
    <t>Clendenning</t>
  </si>
  <si>
    <t>Gagné</t>
  </si>
  <si>
    <t>McDonald</t>
  </si>
  <si>
    <t>Roy</t>
  </si>
  <si>
    <t>Ferrier</t>
  </si>
  <si>
    <t>Fortin</t>
  </si>
  <si>
    <t>Arnold</t>
  </si>
  <si>
    <t>Allen</t>
  </si>
  <si>
    <t>Ménard</t>
  </si>
  <si>
    <t>Heath</t>
  </si>
  <si>
    <t>Hendriks</t>
  </si>
  <si>
    <t>Swanson</t>
  </si>
  <si>
    <t>Fairbank</t>
  </si>
  <si>
    <t>Steinhoff</t>
  </si>
  <si>
    <t>Poznan</t>
  </si>
  <si>
    <t>Screech</t>
  </si>
  <si>
    <t>Steele</t>
  </si>
  <si>
    <t>Balaton</t>
  </si>
  <si>
    <t>Tucker</t>
  </si>
  <si>
    <t>Campbell</t>
  </si>
  <si>
    <t>McGaughey</t>
  </si>
  <si>
    <t>Germain</t>
  </si>
  <si>
    <t>Adduri</t>
  </si>
  <si>
    <t>MacLean</t>
  </si>
  <si>
    <t>Harris</t>
  </si>
  <si>
    <t>Markham</t>
  </si>
  <si>
    <t>Amundson</t>
  </si>
  <si>
    <t>Sauvé</t>
  </si>
  <si>
    <t>Mikael</t>
  </si>
  <si>
    <t>Sangster</t>
  </si>
  <si>
    <t>Amundsen</t>
  </si>
  <si>
    <t>Coyle</t>
  </si>
  <si>
    <t>Creighton</t>
  </si>
  <si>
    <t>Wagner</t>
  </si>
  <si>
    <t>Ruparelia</t>
  </si>
  <si>
    <t>Ecker</t>
  </si>
  <si>
    <t>MacEachern</t>
  </si>
  <si>
    <t>Stefansson</t>
  </si>
  <si>
    <t>Stecko</t>
  </si>
  <si>
    <t>MacCallum</t>
  </si>
  <si>
    <t>Bercovitch</t>
  </si>
  <si>
    <t>Ford-Jones</t>
  </si>
  <si>
    <t>Hope</t>
  </si>
  <si>
    <t>Russell</t>
  </si>
  <si>
    <t>Gottesman</t>
  </si>
  <si>
    <t>Jenken</t>
  </si>
  <si>
    <t>Devroede</t>
  </si>
  <si>
    <t>Hallgren</t>
  </si>
  <si>
    <t>Patry</t>
  </si>
  <si>
    <t>McLaughlin</t>
  </si>
  <si>
    <t>Shouldice</t>
  </si>
  <si>
    <t>Donaldson</t>
  </si>
  <si>
    <t>Dobrowolski</t>
  </si>
  <si>
    <t>Yau</t>
  </si>
  <si>
    <t>Sheehan</t>
  </si>
  <si>
    <t>Maloney</t>
  </si>
  <si>
    <t>Asplin</t>
  </si>
  <si>
    <t>Comm</t>
  </si>
  <si>
    <t>Luce</t>
  </si>
  <si>
    <t>Shulman</t>
  </si>
  <si>
    <t>Montfort</t>
  </si>
  <si>
    <t>Asselstine</t>
  </si>
  <si>
    <t>Baker</t>
  </si>
  <si>
    <t>Simkin</t>
  </si>
  <si>
    <t>Laverdière</t>
  </si>
  <si>
    <t>Cranston</t>
  </si>
  <si>
    <t>Yoneda</t>
  </si>
  <si>
    <t>Evans</t>
  </si>
  <si>
    <t>McMillan</t>
  </si>
  <si>
    <t>Page</t>
  </si>
  <si>
    <t>Joseph</t>
  </si>
  <si>
    <t>Mullens</t>
  </si>
  <si>
    <t>Lawson</t>
  </si>
  <si>
    <t>Henry</t>
  </si>
  <si>
    <t>Rice</t>
  </si>
  <si>
    <t>Wills</t>
  </si>
  <si>
    <t>MacCormick</t>
  </si>
  <si>
    <t>Dartana</t>
  </si>
  <si>
    <t>Wray</t>
  </si>
  <si>
    <t>Kilgour</t>
  </si>
  <si>
    <t>Cahill</t>
  </si>
  <si>
    <t>Bredo</t>
  </si>
  <si>
    <t>Mockler</t>
  </si>
  <si>
    <t>Pouliot</t>
  </si>
  <si>
    <t>Peterkin</t>
  </si>
  <si>
    <t>Karr</t>
  </si>
  <si>
    <t>Pace</t>
  </si>
  <si>
    <t>Empey</t>
  </si>
  <si>
    <t>Bateman</t>
  </si>
  <si>
    <t>Bailey</t>
  </si>
  <si>
    <t>Siwak</t>
  </si>
  <si>
    <t>Enns</t>
  </si>
  <si>
    <t>Vaze</t>
  </si>
  <si>
    <t>Collins</t>
  </si>
  <si>
    <t>Richard</t>
  </si>
  <si>
    <t>Beaulieu</t>
  </si>
  <si>
    <t>Edgar</t>
  </si>
  <si>
    <t>Perreault</t>
  </si>
  <si>
    <t>Monks</t>
  </si>
  <si>
    <t>Meekison</t>
  </si>
  <si>
    <t>Johnson</t>
  </si>
  <si>
    <t>McGeachy</t>
  </si>
  <si>
    <t>Cunningham</t>
  </si>
  <si>
    <t>Woo</t>
  </si>
  <si>
    <t>Wensel</t>
  </si>
  <si>
    <t>Barakett</t>
  </si>
  <si>
    <t>Starko</t>
  </si>
  <si>
    <t>Horne</t>
  </si>
  <si>
    <t>Hanks</t>
  </si>
  <si>
    <t>Huhn</t>
  </si>
  <si>
    <t>Milligan</t>
  </si>
  <si>
    <t>Stephenson</t>
  </si>
  <si>
    <t>Geukjian</t>
  </si>
  <si>
    <t>Antonio</t>
  </si>
  <si>
    <t>Yang</t>
  </si>
  <si>
    <t>Pugh</t>
  </si>
  <si>
    <t>Rubin</t>
  </si>
  <si>
    <t>Penner</t>
  </si>
  <si>
    <t>Meema</t>
  </si>
  <si>
    <t>Robinson</t>
  </si>
  <si>
    <t>Koch</t>
  </si>
  <si>
    <t>Gibson</t>
  </si>
  <si>
    <t>Nicholson</t>
  </si>
  <si>
    <t>Levinson</t>
  </si>
  <si>
    <t>Vega-Jacome</t>
  </si>
  <si>
    <t>Scandiffio</t>
  </si>
  <si>
    <t>Logel</t>
  </si>
  <si>
    <t>Winsor</t>
  </si>
  <si>
    <t>Cronhelm</t>
  </si>
  <si>
    <t>Vasarinsh</t>
  </si>
  <si>
    <t>Eaton</t>
  </si>
  <si>
    <t>Deeb</t>
  </si>
  <si>
    <t>Prud’homme</t>
  </si>
  <si>
    <t>Jarikre</t>
  </si>
  <si>
    <t>Andermann</t>
  </si>
  <si>
    <t>Godsalve</t>
  </si>
  <si>
    <t>Goumeniouk</t>
  </si>
  <si>
    <t>Peddle</t>
  </si>
  <si>
    <t>Kisilevsky</t>
  </si>
  <si>
    <t>Michaud</t>
  </si>
  <si>
    <t>Vozis</t>
  </si>
  <si>
    <t>Ethans</t>
  </si>
  <si>
    <t>Mihic</t>
  </si>
  <si>
    <t>Rousseau</t>
  </si>
  <si>
    <t>St-Pierre</t>
  </si>
  <si>
    <t>Sullivan</t>
  </si>
  <si>
    <t>Verville</t>
  </si>
  <si>
    <t>Hampson</t>
  </si>
  <si>
    <t>Dundas</t>
  </si>
  <si>
    <t>Cholod</t>
  </si>
  <si>
    <t>Warriner</t>
  </si>
  <si>
    <t>McKinnon</t>
  </si>
  <si>
    <t>Kinnear</t>
  </si>
  <si>
    <t>April</t>
  </si>
  <si>
    <t>MacCannell</t>
  </si>
  <si>
    <t>Klipin</t>
  </si>
  <si>
    <t>King-Brown</t>
  </si>
  <si>
    <t>Asfeldt</t>
  </si>
  <si>
    <t>Persram</t>
  </si>
  <si>
    <t>Léo-Paul</t>
  </si>
  <si>
    <t>Sylvia</t>
  </si>
  <si>
    <t>A.</t>
  </si>
  <si>
    <t>Dennis</t>
  </si>
  <si>
    <t>Duane</t>
  </si>
  <si>
    <t>W.</t>
  </si>
  <si>
    <t>C.</t>
  </si>
  <si>
    <t>Ernest</t>
  </si>
  <si>
    <t>Sidney</t>
  </si>
  <si>
    <t>Frank</t>
  </si>
  <si>
    <t>Alexander</t>
  </si>
  <si>
    <t>R.</t>
  </si>
  <si>
    <t>Doris</t>
  </si>
  <si>
    <t>J.</t>
  </si>
  <si>
    <t>Michael</t>
  </si>
  <si>
    <t>Robert</t>
  </si>
  <si>
    <t>L.</t>
  </si>
  <si>
    <t>Shashi</t>
  </si>
  <si>
    <t>Spencer</t>
  </si>
  <si>
    <t>M.</t>
  </si>
  <si>
    <t>Aseem</t>
  </si>
  <si>
    <t>P.</t>
  </si>
  <si>
    <t>Fernand</t>
  </si>
  <si>
    <t>Lester</t>
  </si>
  <si>
    <t>Martha</t>
  </si>
  <si>
    <t>Romolo</t>
  </si>
  <si>
    <t>Garabed</t>
  </si>
  <si>
    <t>Brijesh</t>
  </si>
  <si>
    <t>William</t>
  </si>
  <si>
    <t>Man</t>
  </si>
  <si>
    <t>Pang</t>
  </si>
  <si>
    <t>Harold</t>
  </si>
  <si>
    <t>O.</t>
  </si>
  <si>
    <t>Malcolm</t>
  </si>
  <si>
    <t>Samuel</t>
  </si>
  <si>
    <t>T.</t>
  </si>
  <si>
    <t>Patric</t>
  </si>
  <si>
    <t>Gerald</t>
  </si>
  <si>
    <t>Howard</t>
  </si>
  <si>
    <t>S.</t>
  </si>
  <si>
    <t>D.</t>
  </si>
  <si>
    <t>Dagmar</t>
  </si>
  <si>
    <t>Wallace</t>
  </si>
  <si>
    <t>N.</t>
  </si>
  <si>
    <t>G.</t>
  </si>
  <si>
    <t>Patrick</t>
  </si>
  <si>
    <t>Edward</t>
  </si>
  <si>
    <t>Nicholaus</t>
  </si>
  <si>
    <t>Charles</t>
  </si>
  <si>
    <t>F.</t>
  </si>
  <si>
    <t>Ahmet</t>
  </si>
  <si>
    <t>Mackim</t>
  </si>
  <si>
    <t>Iain</t>
  </si>
  <si>
    <t>Roger</t>
  </si>
  <si>
    <t>H.</t>
  </si>
  <si>
    <t>Fook-Nam</t>
  </si>
  <si>
    <t>Venkatray</t>
  </si>
  <si>
    <t>V.</t>
  </si>
  <si>
    <t>B.</t>
  </si>
  <si>
    <t>Mamie</t>
  </si>
  <si>
    <t>E.</t>
  </si>
  <si>
    <t>Israel</t>
  </si>
  <si>
    <t>John</t>
  </si>
  <si>
    <t>Norman</t>
  </si>
  <si>
    <t>Parshottam</t>
  </si>
  <si>
    <t>Roopee</t>
  </si>
  <si>
    <t>Mary</t>
  </si>
  <si>
    <t>Philip</t>
  </si>
  <si>
    <t>Ivan</t>
  </si>
  <si>
    <t>David</t>
  </si>
  <si>
    <t>Brian</t>
  </si>
  <si>
    <t>Carlos</t>
  </si>
  <si>
    <t>Heather</t>
  </si>
  <si>
    <t>Douglas</t>
  </si>
  <si>
    <t>Trevor</t>
  </si>
  <si>
    <t>Alan</t>
  </si>
  <si>
    <t>Georges</t>
  </si>
  <si>
    <t>Victor</t>
  </si>
  <si>
    <t>Edna</t>
  </si>
  <si>
    <t>K.</t>
  </si>
  <si>
    <t>Wei-Terk</t>
  </si>
  <si>
    <t>Glenda</t>
  </si>
  <si>
    <t>Doreen</t>
  </si>
  <si>
    <t>I.</t>
  </si>
  <si>
    <t>Kwang</t>
  </si>
  <si>
    <t>Lynn</t>
  </si>
  <si>
    <t>Erik</t>
  </si>
  <si>
    <t>Mohamed</t>
  </si>
  <si>
    <t>Sharon</t>
  </si>
  <si>
    <t>Y.</t>
  </si>
  <si>
    <t>Nicolas</t>
  </si>
  <si>
    <t>Ronald</t>
  </si>
  <si>
    <t>Eric</t>
  </si>
  <si>
    <t>Helen</t>
  </si>
  <si>
    <t>Job</t>
  </si>
  <si>
    <t>Irving</t>
  </si>
  <si>
    <t>Susan</t>
  </si>
  <si>
    <t>Anil</t>
  </si>
  <si>
    <t>Léopold</t>
  </si>
  <si>
    <t>Peter</t>
  </si>
  <si>
    <t>Debra</t>
  </si>
  <si>
    <t>Melvin</t>
  </si>
  <si>
    <t>Isidore</t>
  </si>
  <si>
    <t>Jean-Yves</t>
  </si>
  <si>
    <t>Stuart</t>
  </si>
  <si>
    <t>Winston</t>
  </si>
  <si>
    <t>Évelyne</t>
  </si>
  <si>
    <t>Claude</t>
  </si>
  <si>
    <t>Louis-Philippe</t>
  </si>
  <si>
    <t>Angel</t>
  </si>
  <si>
    <t>Parviz</t>
  </si>
  <si>
    <t>Jonathan</t>
  </si>
  <si>
    <t>Wilson</t>
  </si>
  <si>
    <t>Pablo</t>
  </si>
  <si>
    <t>Herbert</t>
  </si>
  <si>
    <t>Bruce</t>
  </si>
  <si>
    <t>Bijan</t>
  </si>
  <si>
    <t>Suleiman</t>
  </si>
  <si>
    <t>Bernard</t>
  </si>
  <si>
    <t>Geoffrey</t>
  </si>
  <si>
    <t>Marcel</t>
  </si>
  <si>
    <t>Colin</t>
  </si>
  <si>
    <t>Stanley</t>
  </si>
  <si>
    <t>Olive</t>
  </si>
  <si>
    <t>Johannes</t>
  </si>
  <si>
    <t>Frédérique</t>
  </si>
  <si>
    <t>Wayne</t>
  </si>
  <si>
    <t>Dora</t>
  </si>
  <si>
    <t>Naeema</t>
  </si>
  <si>
    <t>Louise</t>
  </si>
  <si>
    <t>Ian</t>
  </si>
  <si>
    <t>Daniel</t>
  </si>
  <si>
    <t>Mourkus</t>
  </si>
  <si>
    <t>Kenneth</t>
  </si>
  <si>
    <t>Ruth</t>
  </si>
  <si>
    <t>Walter</t>
  </si>
  <si>
    <t>Sylvester</t>
  </si>
  <si>
    <t>Shin-Yat</t>
  </si>
  <si>
    <t>Prem</t>
  </si>
  <si>
    <t>Gert</t>
  </si>
  <si>
    <t>Lois</t>
  </si>
  <si>
    <t>Ara</t>
  </si>
  <si>
    <t>Chava</t>
  </si>
  <si>
    <t>George</t>
  </si>
  <si>
    <t>Kiron</t>
  </si>
  <si>
    <t>Phyllis</t>
  </si>
  <si>
    <t>Marvin</t>
  </si>
  <si>
    <t>Albert</t>
  </si>
  <si>
    <t>Chuan-Wei</t>
  </si>
  <si>
    <t>André</t>
  </si>
  <si>
    <t>Stafford</t>
  </si>
  <si>
    <t>Lorne</t>
  </si>
  <si>
    <t>Line</t>
  </si>
  <si>
    <t>Abraham</t>
  </si>
  <si>
    <t>Waldemar</t>
  </si>
  <si>
    <t>Baldomero</t>
  </si>
  <si>
    <t>Caroline</t>
  </si>
  <si>
    <t>Pauline</t>
  </si>
  <si>
    <t>Randy</t>
  </si>
  <si>
    <t>Barbara</t>
  </si>
  <si>
    <t>Leslie</t>
  </si>
  <si>
    <t>Shiu</t>
  </si>
  <si>
    <t>Fai</t>
  </si>
  <si>
    <t>Ralph</t>
  </si>
  <si>
    <t>Chi</t>
  </si>
  <si>
    <t>Nan</t>
  </si>
  <si>
    <t>Patricia</t>
  </si>
  <si>
    <t>José</t>
  </si>
  <si>
    <t>Louis</t>
  </si>
  <si>
    <t>Yvan</t>
  </si>
  <si>
    <t>Noe</t>
  </si>
  <si>
    <t>Barry</t>
  </si>
  <si>
    <t>Todd</t>
  </si>
  <si>
    <t>Izabella</t>
  </si>
  <si>
    <t>Joanne</t>
  </si>
  <si>
    <t>Christian</t>
  </si>
  <si>
    <t>Francis</t>
  </si>
  <si>
    <t>Gilbert</t>
  </si>
  <si>
    <t>Jean-Marc</t>
  </si>
  <si>
    <t>Maria</t>
  </si>
  <si>
    <t>Marlène</t>
  </si>
  <si>
    <t>Paul-Émile</t>
  </si>
  <si>
    <t>Glen</t>
  </si>
  <si>
    <t>Jocelyne</t>
  </si>
  <si>
    <t>Christine</t>
  </si>
  <si>
    <t>Harbin</t>
  </si>
  <si>
    <t>Terrance</t>
  </si>
  <si>
    <t>Granville</t>
  </si>
  <si>
    <t>Frederick</t>
  </si>
  <si>
    <t>Bhupinder</t>
  </si>
  <si>
    <t>Kieran</t>
  </si>
  <si>
    <t>Theodore</t>
  </si>
  <si>
    <t>Aileen</t>
  </si>
  <si>
    <t>Raymond</t>
  </si>
  <si>
    <t>Kee</t>
  </si>
  <si>
    <t>Abe</t>
  </si>
  <si>
    <t>Leanne</t>
  </si>
  <si>
    <t>Manuel</t>
  </si>
  <si>
    <t>Barrie</t>
  </si>
  <si>
    <t>See</t>
  </si>
  <si>
    <t>Matthew</t>
  </si>
  <si>
    <t>Cynthia</t>
  </si>
  <si>
    <t>Yee</t>
  </si>
  <si>
    <t>Jacques</t>
  </si>
  <si>
    <t>Ludmila</t>
  </si>
  <si>
    <t>Janusz</t>
  </si>
  <si>
    <t>Eldon</t>
  </si>
  <si>
    <t>Yves</t>
  </si>
  <si>
    <t>Ram</t>
  </si>
  <si>
    <t>Jean-Paul</t>
  </si>
  <si>
    <t>Efrain</t>
  </si>
  <si>
    <t>Eugene</t>
  </si>
  <si>
    <t>Arthur</t>
  </si>
  <si>
    <t>Wolfgang</t>
  </si>
  <si>
    <t>Roland</t>
  </si>
  <si>
    <t>Pierre-Paul</t>
  </si>
  <si>
    <t>Tsu</t>
  </si>
  <si>
    <t>Ching</t>
  </si>
  <si>
    <t>Alvin</t>
  </si>
  <si>
    <t>Beverly</t>
  </si>
  <si>
    <t>Franck</t>
  </si>
  <si>
    <t>Enid</t>
  </si>
  <si>
    <t>Rolla</t>
  </si>
  <si>
    <t>Johann</t>
  </si>
  <si>
    <t>Allan</t>
  </si>
  <si>
    <t>Milosh</t>
  </si>
  <si>
    <t>Wai</t>
  </si>
  <si>
    <t>Amjad</t>
  </si>
  <si>
    <t>Benito</t>
  </si>
  <si>
    <t>Alice</t>
  </si>
  <si>
    <t>Wlodzimierz</t>
  </si>
  <si>
    <t>Anthony</t>
  </si>
  <si>
    <t>Mohammad</t>
  </si>
  <si>
    <t>Siavash</t>
  </si>
  <si>
    <t>Ronnie</t>
  </si>
  <si>
    <t>Si-Wah</t>
  </si>
  <si>
    <t>Hing</t>
  </si>
  <si>
    <t>Hon</t>
  </si>
  <si>
    <t>Suresh</t>
  </si>
  <si>
    <t>Kimberley</t>
  </si>
  <si>
    <t>Jon</t>
  </si>
  <si>
    <t>Werner</t>
  </si>
  <si>
    <t>Shirley</t>
  </si>
  <si>
    <t>Inderjit</t>
  </si>
  <si>
    <t>Muhammad</t>
  </si>
  <si>
    <t>Ferdinand</t>
  </si>
  <si>
    <t>Glenn</t>
  </si>
  <si>
    <t>Ah-Yin</t>
  </si>
  <si>
    <t>Ramachandran</t>
  </si>
  <si>
    <t>Cécile</t>
  </si>
  <si>
    <t>Gérard</t>
  </si>
  <si>
    <t>Evelyn</t>
  </si>
  <si>
    <t>Maelor</t>
  </si>
  <si>
    <t>Hannelore</t>
  </si>
  <si>
    <t>Pierre</t>
  </si>
  <si>
    <t>Harry</t>
  </si>
  <si>
    <t>Valentine</t>
  </si>
  <si>
    <t>Gilles</t>
  </si>
  <si>
    <t>Drummond</t>
  </si>
  <si>
    <t>Shirish</t>
  </si>
  <si>
    <t>Saad</t>
  </si>
  <si>
    <t>Lise</t>
  </si>
  <si>
    <t>Alfred</t>
  </si>
  <si>
    <t>Oscar</t>
  </si>
  <si>
    <t>Audrey</t>
  </si>
  <si>
    <t>Rosalita</t>
  </si>
  <si>
    <t>Padmavathy</t>
  </si>
  <si>
    <t>Reginald</t>
  </si>
  <si>
    <t>Terrence</t>
  </si>
  <si>
    <t>Eva</t>
  </si>
  <si>
    <t>Suzanne</t>
  </si>
  <si>
    <t>Simon</t>
  </si>
  <si>
    <t>Kats</t>
  </si>
  <si>
    <t>Nancy</t>
  </si>
  <si>
    <t>Norbert</t>
  </si>
  <si>
    <t>Henri-Paul</t>
  </si>
  <si>
    <t>Clinton</t>
  </si>
  <si>
    <t>Ngoc-Khoi</t>
  </si>
  <si>
    <t>Celia</t>
  </si>
  <si>
    <t>Wycliffe</t>
  </si>
  <si>
    <t>Andries</t>
  </si>
  <si>
    <t>Sandor</t>
  </si>
  <si>
    <t>Emmanuel</t>
  </si>
  <si>
    <t>Hussam</t>
  </si>
  <si>
    <t>Hassan</t>
  </si>
  <si>
    <t>Dick</t>
  </si>
  <si>
    <t>Said</t>
  </si>
  <si>
    <t>Catherine</t>
  </si>
  <si>
    <t>Avelino</t>
  </si>
  <si>
    <t>Wells</t>
  </si>
  <si>
    <t>Guy</t>
  </si>
  <si>
    <t>Gérald</t>
  </si>
  <si>
    <t>Randall</t>
  </si>
  <si>
    <t>Maurice</t>
  </si>
  <si>
    <t>Ainsley</t>
  </si>
  <si>
    <t>Megan</t>
  </si>
  <si>
    <t>Gerard</t>
  </si>
  <si>
    <t>Gloria</t>
  </si>
  <si>
    <t>Hugh</t>
  </si>
  <si>
    <t>Sachin</t>
  </si>
  <si>
    <t>Paul-Joseph</t>
  </si>
  <si>
    <t>Erwin</t>
  </si>
  <si>
    <t>Basil</t>
  </si>
  <si>
    <t>Edwin</t>
  </si>
  <si>
    <t>Cyril</t>
  </si>
  <si>
    <t>Carol</t>
  </si>
  <si>
    <t>Kathleen</t>
  </si>
  <si>
    <t>Romuald</t>
  </si>
  <si>
    <t>Ema</t>
  </si>
  <si>
    <t>Sanjay</t>
  </si>
  <si>
    <t>Juanito</t>
  </si>
  <si>
    <t>Jozef</t>
  </si>
  <si>
    <t>Herman</t>
  </si>
  <si>
    <t>Mortimer</t>
  </si>
  <si>
    <t>Wilford</t>
  </si>
  <si>
    <t>Madeline</t>
  </si>
  <si>
    <t>Lillian</t>
  </si>
  <si>
    <t>Wen</t>
  </si>
  <si>
    <t>Gabriel</t>
  </si>
  <si>
    <t>Zoltan</t>
  </si>
  <si>
    <t>Jean-Lorrain</t>
  </si>
  <si>
    <t>Jun</t>
  </si>
  <si>
    <t>Mario</t>
  </si>
  <si>
    <t>Rodney</t>
  </si>
  <si>
    <t>Lloyd</t>
  </si>
  <si>
    <t>Warren</t>
  </si>
  <si>
    <t>Komaluru</t>
  </si>
  <si>
    <t>Teresa</t>
  </si>
  <si>
    <t>Josef</t>
  </si>
  <si>
    <t>Jan</t>
  </si>
  <si>
    <t>Amarnath</t>
  </si>
  <si>
    <t>Jack</t>
  </si>
  <si>
    <t>Boi</t>
  </si>
  <si>
    <t>Ngoc</t>
  </si>
  <si>
    <t>Aloysius</t>
  </si>
  <si>
    <t>Paul-André</t>
  </si>
  <si>
    <t>Kurt</t>
  </si>
  <si>
    <t>Lachlan</t>
  </si>
  <si>
    <t>Eleanor</t>
  </si>
  <si>
    <t>Ivy</t>
  </si>
  <si>
    <t>Melville</t>
  </si>
  <si>
    <t>Stephanie</t>
  </si>
  <si>
    <t>James-Peter</t>
  </si>
  <si>
    <t>Simm</t>
  </si>
  <si>
    <t>Wing</t>
  </si>
  <si>
    <t>Camille</t>
  </si>
  <si>
    <t>Annabella</t>
  </si>
  <si>
    <t>Hendrik</t>
  </si>
  <si>
    <t>Tsun-Hung</t>
  </si>
  <si>
    <t>Isabelle</t>
  </si>
  <si>
    <t>Grace</t>
  </si>
  <si>
    <t>Joan</t>
  </si>
  <si>
    <t>Jose</t>
  </si>
  <si>
    <t>Desmond</t>
  </si>
  <si>
    <t>Youssef</t>
  </si>
  <si>
    <t>Sohrab</t>
  </si>
  <si>
    <t>Ramzi</t>
  </si>
  <si>
    <t>Jeffrey</t>
  </si>
  <si>
    <t>Archibald</t>
  </si>
  <si>
    <t>Sonilal</t>
  </si>
  <si>
    <t>Ulic</t>
  </si>
  <si>
    <t>Rex</t>
  </si>
  <si>
    <t>Jesus</t>
  </si>
  <si>
    <t>L.P.</t>
  </si>
  <si>
    <t>Zubeda</t>
  </si>
  <si>
    <t>Hip</t>
  </si>
  <si>
    <t>Wah</t>
  </si>
  <si>
    <t>Rémi</t>
  </si>
  <si>
    <t>Neil</t>
  </si>
  <si>
    <t>Ajit</t>
  </si>
  <si>
    <t>Jacob</t>
  </si>
  <si>
    <t>Pieter</t>
  </si>
  <si>
    <t>Sonia</t>
  </si>
  <si>
    <t>Cintia</t>
  </si>
  <si>
    <t>Haroutioun</t>
  </si>
  <si>
    <t>Emory</t>
  </si>
  <si>
    <t>Alastair</t>
  </si>
  <si>
    <t>Someshwar</t>
  </si>
  <si>
    <t>Loren</t>
  </si>
  <si>
    <t>Vera</t>
  </si>
  <si>
    <t>Sadi</t>
  </si>
  <si>
    <t>Dinah</t>
  </si>
  <si>
    <t>Godfrey</t>
  </si>
  <si>
    <t>Fred</t>
  </si>
  <si>
    <t>Deegrajsing</t>
  </si>
  <si>
    <t>Hans</t>
  </si>
  <si>
    <t>Percy</t>
  </si>
  <si>
    <t>Léon</t>
  </si>
  <si>
    <t>Gaston</t>
  </si>
  <si>
    <t>Samir</t>
  </si>
  <si>
    <t>Earl</t>
  </si>
  <si>
    <t>Valdemar</t>
  </si>
  <si>
    <t>Aurélien</t>
  </si>
  <si>
    <t>Egbert</t>
  </si>
  <si>
    <t>Denise</t>
  </si>
  <si>
    <t>Wilfred</t>
  </si>
  <si>
    <t>Angelita</t>
  </si>
  <si>
    <t>Sheldon</t>
  </si>
  <si>
    <t>Édouard</t>
  </si>
  <si>
    <t>Gary</t>
  </si>
  <si>
    <t>Gamal</t>
  </si>
  <si>
    <t>Paul-Eugène</t>
  </si>
  <si>
    <t>Rao</t>
  </si>
  <si>
    <t>Bradley</t>
  </si>
  <si>
    <t>Gaby</t>
  </si>
  <si>
    <t>Blair</t>
  </si>
  <si>
    <t>Bhagwanji</t>
  </si>
  <si>
    <t>Johnstone</t>
  </si>
  <si>
    <t>Gregory</t>
  </si>
  <si>
    <t>Frances</t>
  </si>
  <si>
    <t>Ghislain</t>
  </si>
  <si>
    <t>Bernadette</t>
  </si>
  <si>
    <t>Earle</t>
  </si>
  <si>
    <t>Marek</t>
  </si>
  <si>
    <t>Ciaran</t>
  </si>
  <si>
    <t>Justin</t>
  </si>
  <si>
    <t>Joshua</t>
  </si>
  <si>
    <t>Javed</t>
  </si>
  <si>
    <t>Lindsay</t>
  </si>
  <si>
    <t>Leo</t>
  </si>
  <si>
    <t>D</t>
  </si>
  <si>
    <t>Sioe</t>
  </si>
  <si>
    <t>Brent</t>
  </si>
  <si>
    <t>Jimmy</t>
  </si>
  <si>
    <t>Damodar</t>
  </si>
  <si>
    <t>Philippe</t>
  </si>
  <si>
    <t>Jean-Charles</t>
  </si>
  <si>
    <t>Randolph</t>
  </si>
  <si>
    <t>Otto</t>
  </si>
  <si>
    <t>Bette</t>
  </si>
  <si>
    <t>Setrak</t>
  </si>
  <si>
    <t>Amworth</t>
  </si>
  <si>
    <t>Ka</t>
  </si>
  <si>
    <t>Leon</t>
  </si>
  <si>
    <t>Constance</t>
  </si>
  <si>
    <t>Penelope</t>
  </si>
  <si>
    <t>Pavils</t>
  </si>
  <si>
    <t>Hortense</t>
  </si>
  <si>
    <t>Lawrence</t>
  </si>
  <si>
    <t>Fréderick</t>
  </si>
  <si>
    <t>Valerie</t>
  </si>
  <si>
    <t>Kendrick</t>
  </si>
  <si>
    <t>Michele</t>
  </si>
  <si>
    <t>Jean-Guy</t>
  </si>
  <si>
    <t>Constantine</t>
  </si>
  <si>
    <t>Marko</t>
  </si>
  <si>
    <t>Alain</t>
  </si>
  <si>
    <t>Murdock</t>
  </si>
  <si>
    <t>Pat</t>
  </si>
  <si>
    <t>Doc</t>
  </si>
  <si>
    <t>Bob</t>
  </si>
  <si>
    <t>Ashim</t>
  </si>
  <si>
    <t>Howie</t>
  </si>
  <si>
    <t>Wally</t>
  </si>
  <si>
    <t>Nick</t>
  </si>
  <si>
    <t>Ray</t>
  </si>
  <si>
    <t>Tom</t>
  </si>
  <si>
    <t>Jim</t>
  </si>
  <si>
    <t>Alick</t>
  </si>
  <si>
    <t>Ernie</t>
  </si>
  <si>
    <t>Jancsi</t>
  </si>
  <si>
    <t>Gel</t>
  </si>
  <si>
    <t>Hank</t>
  </si>
  <si>
    <t>Joe</t>
  </si>
  <si>
    <t>Loes</t>
  </si>
  <si>
    <t>Dave</t>
  </si>
  <si>
    <t>Buck</t>
  </si>
  <si>
    <t>Ted</t>
  </si>
  <si>
    <t>Patti</t>
  </si>
  <si>
    <t>Bill</t>
  </si>
  <si>
    <t>Arnie</t>
  </si>
  <si>
    <t>Bert</t>
  </si>
  <si>
    <t>Doug</t>
  </si>
  <si>
    <t>Rick</t>
  </si>
  <si>
    <t>Terry</t>
  </si>
  <si>
    <t>Cam</t>
  </si>
  <si>
    <t>Derek</t>
  </si>
  <si>
    <t>Jerry</t>
  </si>
  <si>
    <t>Bev</t>
  </si>
  <si>
    <t>Jamie</t>
  </si>
  <si>
    <t>Sue</t>
  </si>
  <si>
    <t>Andy</t>
  </si>
  <si>
    <t>Ferd</t>
  </si>
  <si>
    <t>Paddy</t>
  </si>
  <si>
    <t>Vic</t>
  </si>
  <si>
    <t>Val</t>
  </si>
  <si>
    <t>Alex</t>
  </si>
  <si>
    <t>Reg</t>
  </si>
  <si>
    <t>Meg</t>
  </si>
  <si>
    <t>Ben</t>
  </si>
  <si>
    <t>Mel</t>
  </si>
  <si>
    <t>Brad</t>
  </si>
  <si>
    <t>Cy</t>
  </si>
  <si>
    <t>Rob</t>
  </si>
  <si>
    <t>Vishy</t>
  </si>
  <si>
    <t>Bella</t>
  </si>
  <si>
    <t>Des</t>
  </si>
  <si>
    <t>Andrew</t>
  </si>
  <si>
    <t>Archie</t>
  </si>
  <si>
    <t>Soni</t>
  </si>
  <si>
    <t>Dalzell</t>
  </si>
  <si>
    <t>Ken</t>
  </si>
  <si>
    <t>Hearder</t>
  </si>
  <si>
    <t>Manny</t>
  </si>
  <si>
    <t>Gren</t>
  </si>
  <si>
    <t>Jay</t>
  </si>
  <si>
    <t>RJ</t>
  </si>
  <si>
    <t>B.C.</t>
  </si>
  <si>
    <t>Jonny</t>
  </si>
  <si>
    <t>Danny</t>
  </si>
  <si>
    <t>Byrnes</t>
  </si>
  <si>
    <t>Sandy</t>
  </si>
  <si>
    <t>Wimpy</t>
  </si>
  <si>
    <t>Gerry</t>
  </si>
  <si>
    <t>Mike</t>
  </si>
  <si>
    <t>Papa</t>
  </si>
  <si>
    <t>Greg</t>
  </si>
  <si>
    <t>Angela</t>
  </si>
  <si>
    <t>Penny</t>
  </si>
  <si>
    <t>Tino</t>
  </si>
  <si>
    <t>Gene</t>
  </si>
  <si>
    <t>Johs</t>
  </si>
  <si>
    <t>Last Name</t>
  </si>
  <si>
    <t>First Name</t>
  </si>
  <si>
    <t>Initial</t>
  </si>
  <si>
    <t>Other</t>
  </si>
  <si>
    <t>Month</t>
  </si>
  <si>
    <t>Day</t>
  </si>
  <si>
    <t>Year</t>
  </si>
  <si>
    <t>Eddie</t>
  </si>
  <si>
    <t>Kam Po</t>
  </si>
  <si>
    <t xml:space="preserve">Wilson (Wiz) </t>
  </si>
  <si>
    <t>Age</t>
  </si>
  <si>
    <t>Gender</t>
  </si>
  <si>
    <t>City</t>
  </si>
  <si>
    <t>Province</t>
  </si>
  <si>
    <t>Don</t>
  </si>
  <si>
    <t>Pat ( McConk)</t>
  </si>
  <si>
    <t xml:space="preserve">Charlie (Chuck) </t>
  </si>
  <si>
    <t>Ming Liu</t>
  </si>
  <si>
    <t>Doc (Don)</t>
  </si>
  <si>
    <t>Thi (Pearl)</t>
  </si>
  <si>
    <t>Morty</t>
  </si>
  <si>
    <t>JB</t>
  </si>
  <si>
    <t>Wlodek</t>
  </si>
  <si>
    <t>Myszka</t>
  </si>
  <si>
    <t>Hanna</t>
  </si>
  <si>
    <t>Max</t>
  </si>
  <si>
    <t>Ainz</t>
  </si>
  <si>
    <t>Amar</t>
  </si>
  <si>
    <t>Waldek</t>
  </si>
  <si>
    <t>CW</t>
  </si>
  <si>
    <t>Debbi</t>
  </si>
  <si>
    <t>Mac</t>
  </si>
  <si>
    <t>Raj</t>
  </si>
  <si>
    <t>Angie</t>
  </si>
  <si>
    <t>Pak Choong (Tony)</t>
  </si>
  <si>
    <t>NS</t>
  </si>
  <si>
    <t>Halifax</t>
  </si>
  <si>
    <t>MB</t>
  </si>
  <si>
    <t>Ottawa</t>
  </si>
  <si>
    <t>ON</t>
  </si>
  <si>
    <t>BC</t>
  </si>
  <si>
    <t>Victoria</t>
  </si>
  <si>
    <t>SK</t>
  </si>
  <si>
    <t>Regina</t>
  </si>
  <si>
    <t>Brantford</t>
  </si>
  <si>
    <t>Thorold</t>
  </si>
  <si>
    <t>Charlottetown</t>
  </si>
  <si>
    <t>PE</t>
  </si>
  <si>
    <t>Toronto</t>
  </si>
  <si>
    <t>Kamloops</t>
  </si>
  <si>
    <t>Burlington</t>
  </si>
  <si>
    <t>Chicoutimi</t>
  </si>
  <si>
    <t>Canmore</t>
  </si>
  <si>
    <t>AB</t>
  </si>
  <si>
    <t>North Bay</t>
  </si>
  <si>
    <t>Oakville</t>
  </si>
  <si>
    <t>Vancouver</t>
  </si>
  <si>
    <t>St. Catharines</t>
  </si>
  <si>
    <t>Calgary</t>
  </si>
  <si>
    <t>Essex</t>
  </si>
  <si>
    <t>Mississauga</t>
  </si>
  <si>
    <t>Pointe-Claire</t>
  </si>
  <si>
    <t>Sherbrooke</t>
  </si>
  <si>
    <t>Hampstead</t>
  </si>
  <si>
    <t>North York</t>
  </si>
  <si>
    <t>Paradise</t>
  </si>
  <si>
    <t>Peterborough</t>
  </si>
  <si>
    <t>Montréal</t>
  </si>
  <si>
    <t>Forest</t>
  </si>
  <si>
    <t>Guelph</t>
  </si>
  <si>
    <t>Kelowna</t>
  </si>
  <si>
    <t>Waterloo</t>
  </si>
  <si>
    <t>Brockville</t>
  </si>
  <si>
    <t>Walkerton</t>
  </si>
  <si>
    <t>Etobicoke</t>
  </si>
  <si>
    <t>Cowley</t>
  </si>
  <si>
    <t>London</t>
  </si>
  <si>
    <t>Collingwood</t>
  </si>
  <si>
    <t>Verdun</t>
  </si>
  <si>
    <t>Moncton</t>
  </si>
  <si>
    <t>NB</t>
  </si>
  <si>
    <t>Sechelt</t>
  </si>
  <si>
    <t>Royston</t>
  </si>
  <si>
    <t>Winnipeg</t>
  </si>
  <si>
    <t>Québec City</t>
  </si>
  <si>
    <t>Monarch</t>
  </si>
  <si>
    <t>Edmonton</t>
  </si>
  <si>
    <t>NF</t>
  </si>
  <si>
    <t>Warman</t>
  </si>
  <si>
    <t>Kingston</t>
  </si>
  <si>
    <t>St-Jacques</t>
  </si>
  <si>
    <t>Dartmouth</t>
  </si>
  <si>
    <t>Saint-Bruno</t>
  </si>
  <si>
    <t>Yes</t>
  </si>
  <si>
    <t>No</t>
  </si>
  <si>
    <t>M</t>
  </si>
  <si>
    <t>W</t>
  </si>
  <si>
    <t>Nayman</t>
  </si>
  <si>
    <t>Candace</t>
  </si>
  <si>
    <t>Segall</t>
  </si>
  <si>
    <t>Jakub</t>
  </si>
  <si>
    <t>Sawicki</t>
  </si>
  <si>
    <t>Mazlouman</t>
  </si>
  <si>
    <t>Hunnam</t>
  </si>
  <si>
    <t>Running</t>
  </si>
  <si>
    <t>Swimming (Triathlon)</t>
  </si>
  <si>
    <t>Baharan</t>
  </si>
  <si>
    <t>Behzadizad</t>
  </si>
  <si>
    <t>Cole</t>
  </si>
  <si>
    <t>Windsor</t>
  </si>
  <si>
    <t>Christopher</t>
  </si>
  <si>
    <t>Artin</t>
  </si>
  <si>
    <t>Saint John</t>
  </si>
  <si>
    <t>Seifert</t>
  </si>
  <si>
    <t>Idami</t>
  </si>
  <si>
    <t>Aurora</t>
  </si>
  <si>
    <t>Abbotsford</t>
  </si>
  <si>
    <t>Buyting</t>
  </si>
  <si>
    <t>Mak</t>
  </si>
  <si>
    <t>Vincent</t>
  </si>
  <si>
    <t>Chi Wai</t>
  </si>
  <si>
    <t>Lou</t>
  </si>
  <si>
    <t>Note</t>
  </si>
  <si>
    <t>Krahn</t>
  </si>
  <si>
    <t>Gayle</t>
  </si>
  <si>
    <t>https://www.cma.ca/memoriam</t>
  </si>
  <si>
    <t>Cambridge</t>
  </si>
  <si>
    <t>Ammon</t>
  </si>
  <si>
    <t>Delta</t>
  </si>
  <si>
    <t>J.O.B.B</t>
  </si>
  <si>
    <t>West Vancouver</t>
  </si>
  <si>
    <t>Campbellford</t>
  </si>
  <si>
    <t>Rothesay</t>
  </si>
  <si>
    <t>Comox</t>
  </si>
  <si>
    <t>CMA Listing</t>
  </si>
  <si>
    <t>Dion</t>
  </si>
  <si>
    <t>Granby</t>
  </si>
  <si>
    <t>https://www.cmaj.ca/content/193/5/E175</t>
  </si>
  <si>
    <t>Bracebridge</t>
  </si>
  <si>
    <t>Saint-Augustin-de-Desmaures</t>
  </si>
  <si>
    <t>Beauchemin</t>
  </si>
  <si>
    <t>Fredericton</t>
  </si>
  <si>
    <t>Surrey</t>
  </si>
  <si>
    <t>Sudbury</t>
  </si>
  <si>
    <t>Vernon</t>
  </si>
  <si>
    <t>Oshawa</t>
  </si>
  <si>
    <t>Dieppe</t>
  </si>
  <si>
    <t>Barrington</t>
  </si>
  <si>
    <t>Ragbir</t>
  </si>
  <si>
    <t>Karine</t>
  </si>
  <si>
    <t>Dhalla</t>
  </si>
  <si>
    <t>Oliver</t>
  </si>
  <si>
    <t>Ryan</t>
  </si>
  <si>
    <t>Source:</t>
  </si>
  <si>
    <t>Briscoe</t>
  </si>
  <si>
    <t>Maureen</t>
  </si>
  <si>
    <t xml:space="preserve">William </t>
  </si>
  <si>
    <t>Huestis</t>
  </si>
  <si>
    <t>Kentville</t>
  </si>
  <si>
    <t>Nic</t>
  </si>
  <si>
    <t>Strathroy</t>
  </si>
  <si>
    <t xml:space="preserve">Nicolae </t>
  </si>
  <si>
    <t>Molotiu</t>
  </si>
  <si>
    <t>Riese</t>
  </si>
  <si>
    <t xml:space="preserve">Nichole </t>
  </si>
  <si>
    <t>Goertzen</t>
  </si>
  <si>
    <t>Riverview</t>
  </si>
  <si>
    <t>Repentigny</t>
  </si>
  <si>
    <t>Beamsville</t>
  </si>
  <si>
    <t>Ancaster</t>
  </si>
  <si>
    <t>Thunder Bay</t>
  </si>
  <si>
    <t>Hatley</t>
  </si>
  <si>
    <t>Caledon Village</t>
  </si>
  <si>
    <t>Gatineau</t>
  </si>
  <si>
    <t>Sydney</t>
  </si>
  <si>
    <t>Stoney Creek</t>
  </si>
  <si>
    <t>McDougall</t>
  </si>
  <si>
    <t>Orillia</t>
  </si>
  <si>
    <t>Burnaby</t>
  </si>
  <si>
    <t>New Westminster</t>
  </si>
  <si>
    <t>Dauphin</t>
  </si>
  <si>
    <t>Shediac Bridge</t>
  </si>
  <si>
    <t>Richmond</t>
  </si>
  <si>
    <t>Orléans</t>
  </si>
  <si>
    <t>Tsawwassen</t>
  </si>
  <si>
    <t xml:space="preserve">Rimouski </t>
  </si>
  <si>
    <t>Cobourg</t>
  </si>
  <si>
    <t>Lakefield</t>
  </si>
  <si>
    <t>St. George</t>
  </si>
  <si>
    <t>Nanton</t>
  </si>
  <si>
    <t>Niagara Falls</t>
  </si>
  <si>
    <t>Prince George</t>
  </si>
  <si>
    <t>Gamal Fahmy</t>
  </si>
  <si>
    <t xml:space="preserve">Michael  </t>
  </si>
  <si>
    <t>Stefanos</t>
  </si>
  <si>
    <t>https://www.oma.org/newsroom/in-memoriam/dr-michael-stefanos/</t>
  </si>
  <si>
    <t>Source</t>
  </si>
  <si>
    <t>https://www.oma.org/newsroom/in-memoriam/</t>
  </si>
  <si>
    <t>https://newsroom.royalcollege.ca/category/in-memoriam/</t>
  </si>
  <si>
    <t xml:space="preserve">Safakish </t>
  </si>
  <si>
    <t>Ramin</t>
  </si>
  <si>
    <t>https://www.oma.org/newsroom/in-memoriam/dr-ramin-safakish/</t>
  </si>
  <si>
    <t xml:space="preserve">Holger </t>
  </si>
  <si>
    <t>Engels</t>
  </si>
  <si>
    <t>Hoagie</t>
  </si>
  <si>
    <t>https://www.oma.org/newsroom/in-memoriam/dr-nichole-margaret-m-riese/</t>
  </si>
  <si>
    <t>https://www.oma.org/newsroom/in-memoriam/dr-wayne-wing-chung-auyeung/</t>
  </si>
  <si>
    <t>Parkinson’s disease</t>
  </si>
  <si>
    <t>Wing Chung Auyeung</t>
  </si>
  <si>
    <t xml:space="preserve">Reed-Walkiewicz
</t>
  </si>
  <si>
    <t>Sherry-Lee</t>
  </si>
  <si>
    <t>Kenora</t>
  </si>
  <si>
    <t>https://www.oma.org/newsroom/in-memoriam/dr-sherry-lee-reed-walkiewicz/</t>
  </si>
  <si>
    <t>https://www.oma.org/newsroom/in-memoriam/dr-cintia-vontobel-padoin/</t>
  </si>
  <si>
    <t>Milton</t>
  </si>
  <si>
    <t>Zevallos</t>
  </si>
  <si>
    <t xml:space="preserve">Gonzalo </t>
  </si>
  <si>
    <t>https://www.oma.org/newsroom/in-memoriam/dr-gonzalo-zevallos/</t>
  </si>
  <si>
    <t>https://www.oma.org/newsroom/in-memoriam/dr-lilah-audrey-moore/</t>
  </si>
  <si>
    <t xml:space="preserve">Lilah </t>
  </si>
  <si>
    <t>https://www.oma.org/newsroom/in-memoriam/dr-jun-kawakami/</t>
  </si>
  <si>
    <t>Goldfarb</t>
  </si>
  <si>
    <t xml:space="preserve">David </t>
  </si>
  <si>
    <t>R</t>
  </si>
  <si>
    <t xml:space="preserve"> </t>
  </si>
  <si>
    <t>https://www.oma.org/newsroom/in-memoriam/dr-catherine-yanchula/</t>
  </si>
  <si>
    <t>https://www.oma.org/newsroom/in-memoriam/dr-farah-nasser-sharif/</t>
  </si>
  <si>
    <t>Port Perry</t>
  </si>
  <si>
    <t>Nasser-Sharif</t>
  </si>
  <si>
    <t>Farah</t>
  </si>
  <si>
    <t>Joseph Angelo</t>
  </si>
  <si>
    <t xml:space="preserve">Rea
</t>
  </si>
  <si>
    <t>https://www.oma.org/newsroom/in-memoriam/dr-joseph-angelo-rea/</t>
  </si>
  <si>
    <t>https://bcmj.org/article-type/obituaries</t>
  </si>
  <si>
    <t>BC Medical Journal Obituaries</t>
  </si>
  <si>
    <t xml:space="preserve">Michael </t>
  </si>
  <si>
    <t>McCann</t>
  </si>
  <si>
    <t>https://bcmj.org/obituaries/dr-michael-mccann-1958-2021</t>
  </si>
  <si>
    <t>https://bcmj.org/obituaries/dr-leanne-dahlgren-1972-2020</t>
  </si>
  <si>
    <t xml:space="preserve">Marianne </t>
  </si>
  <si>
    <t>https://bcmj.org/obituaries/dr-marianne-russell-1963-2020</t>
  </si>
  <si>
    <t>https://bcmj.org/obituaries/dr-ka-wai-angela-chan-1982-2019</t>
  </si>
  <si>
    <t>https://www.albertadoctors.org/leaders-partners/governance/agm/agm-reports-memoriam</t>
  </si>
  <si>
    <t>Ontario Medical Association</t>
  </si>
  <si>
    <t>Collège des médecins du Québec</t>
  </si>
  <si>
    <t>http://www.cmq.org/hub/en/a-propos-du-college.aspx</t>
  </si>
  <si>
    <t>Red Deer</t>
  </si>
  <si>
    <t>Wetaskiwin</t>
  </si>
  <si>
    <t>Lethbridge</t>
  </si>
  <si>
    <t>Brooks</t>
  </si>
  <si>
    <t>https://www.trinityfuneralhome.ca/obituary/dr-jon-maxim-adamis/</t>
  </si>
  <si>
    <t>https://www.hffs.com/obituary/mohammad-alam</t>
  </si>
  <si>
    <t>https://www.connelly-mckinley.com/obituaries/di-au/</t>
  </si>
  <si>
    <t>https://lethbridgenewsnow.com/listing/edwards-wayne-john/</t>
  </si>
  <si>
    <t>Gammon</t>
  </si>
  <si>
    <t>https://www.sfh.ca/guestbook/dr-michael-gammon</t>
  </si>
  <si>
    <t>https://www.racgp.org.au/the-racgp/history/obituaries/dr-nizar-kassam</t>
  </si>
  <si>
    <t>Kassam</t>
  </si>
  <si>
    <t>Nizar</t>
  </si>
  <si>
    <t xml:space="preserve">I.F. </t>
  </si>
  <si>
    <t xml:space="preserve">Lazarus </t>
  </si>
  <si>
    <t>https://www.cornerstonefuneralhome.com/obituary/nsisi-dr-michael</t>
  </si>
  <si>
    <t>Onischuk</t>
  </si>
  <si>
    <t xml:space="preserve">Mychail </t>
  </si>
  <si>
    <t>Pabst</t>
  </si>
  <si>
    <t xml:space="preserve">Henry </t>
  </si>
  <si>
    <t>Rajpal</t>
  </si>
  <si>
    <t xml:space="preserve">Sudarshan Kumar 			</t>
  </si>
  <si>
    <t>Lloydminster</t>
  </si>
  <si>
    <t xml:space="preserve">Charles </t>
  </si>
  <si>
    <t>Madoc</t>
  </si>
  <si>
    <t>https://toronto.ctvnews.ca/renowned-ontario-doctor-who-worked-until-102-dies-1.6012436</t>
  </si>
  <si>
    <t>https://www.schulich.uwo.ca/about/news/2022/march/in_memoriam_dr_john_sangster.html</t>
  </si>
  <si>
    <t>Coquitlam</t>
  </si>
  <si>
    <t>Langley </t>
  </si>
  <si>
    <t>https://www.campbellrivermirror.com/obituaries/dr-david-nigel-harries-james/</t>
  </si>
  <si>
    <t>Campbell River</t>
  </si>
  <si>
    <t>https://www.saltwire.com/atlantic-canada/obituaries/dr-frank-j-macdonald-72961/</t>
  </si>
  <si>
    <t>Alberta Medical Association</t>
  </si>
  <si>
    <t>Shahriar Jalali</t>
  </si>
  <si>
    <t>Owen Sound</t>
  </si>
  <si>
    <t>Portage la Prairie</t>
  </si>
  <si>
    <t>Northside East Bay</t>
  </si>
  <si>
    <t>Carleton Place</t>
  </si>
  <si>
    <t>St. John’s</t>
  </si>
  <si>
    <t>Powell River</t>
  </si>
  <si>
    <t xml:space="preserve">Gulshan </t>
  </si>
  <si>
    <t>Sawhney</t>
  </si>
  <si>
    <t>https://lotusfuneralandcremation.com/tribute/details/2080/Gulshan-Sawhney/obituary.html</t>
  </si>
  <si>
    <t>Bimbi-Kovacs</t>
  </si>
  <si>
    <t>https://www.paperman.com/en/funerals/2022-8-7-dr--agnes-bimbi-kovacs</t>
  </si>
  <si>
    <t>Westmount</t>
  </si>
  <si>
    <r>
      <t>Agnès</t>
    </r>
    <r>
      <rPr>
        <sz val="14"/>
        <color rgb="FF4D5156"/>
        <rFont val="Arial"/>
        <family val="2"/>
      </rPr>
      <t> </t>
    </r>
  </si>
  <si>
    <t>Marshall</t>
  </si>
  <si>
    <t>https://www.arbormemorial.ca/oakview/obituaries/dr-lynn-margaret-marshall/82026/Events</t>
  </si>
  <si>
    <t xml:space="preserve">Stickles </t>
  </si>
  <si>
    <t xml:space="preserve">Lee </t>
  </si>
  <si>
    <t>https://obituaries.tj.news/obituary/lee-stickles-1085812996</t>
  </si>
  <si>
    <t>https://brenansfh.com/tribute/details/28144/Dr-Don-Farrell/obituary.html</t>
  </si>
  <si>
    <t xml:space="preserve">Macdonald </t>
  </si>
  <si>
    <t xml:space="preserve">Glen </t>
  </si>
  <si>
    <t>Furlong</t>
  </si>
  <si>
    <t xml:space="preserve">Dennis </t>
  </si>
  <si>
    <t>https://www.dignitymemorial.com/obituaries/dalhousie-nb/dennis-furlong-7786194</t>
  </si>
  <si>
    <t>Dalhousie</t>
  </si>
  <si>
    <t>https://brenansfh.com/tribute/details/23983/Dr-Gordon-Mockler/obituary.html</t>
  </si>
  <si>
    <t>https://www.mfheritage.com/en/obituaries/4374/edouard-eddie</t>
  </si>
  <si>
    <t xml:space="preserve">Édouard </t>
  </si>
  <si>
    <t>Bathurst</t>
  </si>
  <si>
    <t>https://mightymiramichi.com/community/funerals/Details.aspx?f=37101</t>
  </si>
  <si>
    <t>Miramichi</t>
  </si>
  <si>
    <t>Allister</t>
  </si>
  <si>
    <t xml:space="preserve"> Al</t>
  </si>
  <si>
    <t xml:space="preserve">Carter </t>
  </si>
  <si>
    <t>Bélanger Ducharme</t>
  </si>
  <si>
    <t>https://www.dignitymemorial.com/en-ca/obituaries/chicoutimi-qc/david-laverdiere-10753978</t>
  </si>
  <si>
    <t xml:space="preserve">Ingersoll </t>
  </si>
  <si>
    <t>Staples</t>
  </si>
  <si>
    <t xml:space="preserve">Howard </t>
  </si>
  <si>
    <t>https://www.legacy.com/ca/obituaries/theglobeandmail/name/howard-bongard-obituary?pid=202490009</t>
  </si>
  <si>
    <t>Scarborough</t>
  </si>
  <si>
    <t>https://www.dignitymemorial.com/obituaries/thornhill-on/dr-barrington-gayle-10813128</t>
  </si>
  <si>
    <t>Advanced lung cancer</t>
  </si>
  <si>
    <t>https://mountpleasantgroup.permavita.com/site/LorneSegall.html</t>
  </si>
  <si>
    <t>Stage 4 gastric cancer</t>
  </si>
  <si>
    <t>https://www.insauga.com/scholarship-created-in-late-mississauga-doctors-honour/</t>
  </si>
  <si>
    <t>https://www.world-spectator.com/news_story.php?id=4377</t>
  </si>
  <si>
    <t>https://yorkfh.com/tribute/details/7627/Ryan-Buyting/obituary.html</t>
  </si>
  <si>
    <t>https://www.benjaminsparkmemorialchapel.ca/ServiceDetails.aspx?snum=138622&amp;fg=0&amp;AspxAutoDetectCookieSupport=1</t>
  </si>
  <si>
    <t>https://mountpleasantgroup.permavita.com/site/DrVincentChiWaiMak.html</t>
  </si>
  <si>
    <t>https://www.legacy.com/ca/obituaries/theglobeandmail/name/paul-hannam-obituary?pid=202436186</t>
  </si>
  <si>
    <t>https://chuffed.org/project/in-memory-of-drbaharan-behzadi</t>
  </si>
  <si>
    <t>https://www.legacy.com/ca/obituaries/timescolonist/name/andrew-van-der-westhuizen-obituary?pid=202387450</t>
  </si>
  <si>
    <t>https://www.forevermissed.com/drwilsonidami/about</t>
  </si>
  <si>
    <t>https://windsorstar.remembering.ca/obituary/christopher-cole-1085345353</t>
  </si>
  <si>
    <t>https://www.arbormemorial.ca/fairhaven/obituaries/gaby-georges-mikael/80733</t>
  </si>
  <si>
    <t>https://www.dignitymemorial.com/obituaries/courtenay-bc/bradley-harris-10638555</t>
  </si>
  <si>
    <t>https://www.dignitymemorial.com/obituaries/edmonton-ab/oliver-seifert-10568333</t>
  </si>
  <si>
    <t>https://www.abbynews.com/obituaries/dr-jonathan-alan-burns/</t>
  </si>
  <si>
    <t>https://www.legacy.com/ca/obituaries/thestar/name/neil-dhalla-obituary?pid=201158037</t>
  </si>
  <si>
    <t>https://www.princegeorgecitizen.com/opinion/nathan-giede-my-dad-dr-johannes-giede-would-have-been-60-today-5530469</t>
  </si>
  <si>
    <t>https://cardiovascularbusiness.com/topics/clinical/interventional-cardiology/esteemed-cardiologist-dies-unexpectedly-was-known-his</t>
  </si>
  <si>
    <t>https://www.legacy.com/ca/obituaries/sherbrookerecord/name/james-peter-o-donnell-obituary?pid=200472956</t>
  </si>
  <si>
    <t>https://ms-my.facebook.com/668092706642385/posts/dear-patientsas-some-of-you-know-dr-teresa-oliva-custic-passed-away-on-september/4346194722165480/</t>
  </si>
  <si>
    <t>https://www.legacy.com/ca/obituaries/thespec/name/ainsley-moore-obituary?pid=199374554</t>
  </si>
  <si>
    <t>https://www.benjaminsparkmemorialchapel.ca/ServiceDetails.aspx?snum=137655&amp;fg=0</t>
  </si>
  <si>
    <t>https://simplertimescremationcentre.ca/tribute/details/158/Dr-Ron-Chan/obituary.html</t>
  </si>
  <si>
    <t>https://www.mckenziefuneralservice.com/memorials/siavash-jafari/4543756/index.php</t>
  </si>
  <si>
    <t>https://www.orilliamatters.com/obituaries/tazzeo-james-isaiah-3361030</t>
  </si>
  <si>
    <t>https://www.journaldequebec.com/2021/02/11/d00566facb/molin-franck</t>
  </si>
  <si>
    <t>Led the Agent Orange Inquiry at Gagetown, NB</t>
  </si>
  <si>
    <t xml:space="preserve">Barrie </t>
  </si>
  <si>
    <t>Nelia</t>
  </si>
  <si>
    <t>Scheeres</t>
  </si>
  <si>
    <t>https://www.collingwoodtoday.ca/local-news/irish-community-mourns-barrie-medical-student-killed-in-crash-4239672</t>
  </si>
  <si>
    <t>Lamont</t>
  </si>
  <si>
    <t>Spruce Grove</t>
  </si>
  <si>
    <t>Cone</t>
  </si>
  <si>
    <t xml:space="preserve">Richard </t>
  </si>
  <si>
    <t>Nanaimo</t>
  </si>
  <si>
    <t>https://www.nanaimobulletin.com/obituaries/dr-richard-l-cone-md/</t>
  </si>
  <si>
    <t>https://www.cmaj.ca/content/162/7/1029.2</t>
  </si>
  <si>
    <t>Carole Ann</t>
  </si>
  <si>
    <t>Guzman</t>
  </si>
  <si>
    <t>https://fmwc.ca/obituary-dr-carole-ann-guzman/</t>
  </si>
  <si>
    <t>https://mhfh.com/tribute/details/36207/Dr-David-Patry/obituary.html</t>
  </si>
  <si>
    <t>Mineville</t>
  </si>
  <si>
    <t>https://www.saltwire.com/atlantic-canada/obituaries/dr-john-david-smith-75799/</t>
  </si>
  <si>
    <t>Cardoso-Medinilla</t>
  </si>
  <si>
    <t>Reynaldo</t>
  </si>
  <si>
    <t>https://speersfuneralchapel.com/tribute/details/9562/Dr-Reynaldo-Cardoso-Medinilla/obituary.html</t>
  </si>
  <si>
    <t>Brubacher</t>
  </si>
  <si>
    <t>https://www.westviewfuneralchapel.com/obituaries/dr-lloyd-brubacher/</t>
  </si>
  <si>
    <t>https://ottawacitizen.com/news/local-news/dr-justin-maloney-father-of-911-in-ottawa-remembered-as-a-giant-in-emergency-medicine</t>
  </si>
  <si>
    <t>https://thecjn.ca/lives/obituary-dr-richard-goldbloom-was-iconic-figure-in-pediatrics-in-canada/</t>
  </si>
  <si>
    <t>https://www.mckenziesportagefuneralchapel.com/obituary/DrPatrick-Rice</t>
  </si>
  <si>
    <t>Thomas  </t>
  </si>
  <si>
    <t>McCue</t>
  </si>
  <si>
    <t>https://kennebecasisfh.com/tribute/details/24632/Dr-Thomas-McCue/obituary.html</t>
  </si>
  <si>
    <t>https://mtlcommunitycontact.com/remembering-dr-roopnarine-singh-mr-canada/</t>
  </si>
  <si>
    <t>Singh</t>
  </si>
  <si>
    <t xml:space="preserve">Roopnarine </t>
  </si>
  <si>
    <t>Canadian Health Obituaries Index File</t>
  </si>
  <si>
    <t>https://osler.library.mcgill.ca/cfstand/</t>
  </si>
  <si>
    <t>https://www.legacy.com/ca/obituaries/thestar/name/david-evans-obituary?pid=202084892</t>
  </si>
  <si>
    <t>https://www.tributearchive.com/obituaries/22527998/dr-david-evans</t>
  </si>
  <si>
    <t>Chatham</t>
  </si>
  <si>
    <t xml:space="preserve">Evans </t>
  </si>
  <si>
    <t>https://www.theglobeandmail.com/news/national/a-humble-man-of-many-talents-john-evans-reinvented-medical-education/article23349905/</t>
  </si>
  <si>
    <t>https://www.thestar.com/news/gta/2015/02/13/obituary-john-evans-was-innovative-doctor-educator-and-businessman.html?rf</t>
  </si>
  <si>
    <t>https://www.legacy.com/ca/obituaries/thespec/name/john-evans-obituary?pid=202425511</t>
  </si>
  <si>
    <t>https://www.rmotoday.com/obituaries/louise-feddema-4947359</t>
  </si>
  <si>
    <t>https://www.dignitymemorial.com/obituaries/edmonton-ab/dr-someshwar-nick-nakai-10515286</t>
  </si>
  <si>
    <t>Sudden death</t>
  </si>
  <si>
    <t>Huntsville</t>
  </si>
  <si>
    <t>Bowmanville</t>
  </si>
  <si>
    <t>Hammonds Plains</t>
  </si>
  <si>
    <t xml:space="preserve">John </t>
  </si>
  <si>
    <t>Ramessar</t>
  </si>
  <si>
    <t>https://www.saltwire.com/halifax/obituaries/john-abdul-sattar-ramessar-66323/</t>
  </si>
  <si>
    <t>https://www.saltwire.com/halifax/obituaries/dr-sonia-rosamond-salisbury-murphy-68833/</t>
  </si>
  <si>
    <t>Corner Brook</t>
  </si>
  <si>
    <t>St. Thomas</t>
  </si>
  <si>
    <t>Trail</t>
  </si>
  <si>
    <t>Conception Bay South</t>
  </si>
  <si>
    <t>Grand Bend</t>
  </si>
  <si>
    <t>Boisbriand</t>
  </si>
  <si>
    <t>Roberval</t>
  </si>
  <si>
    <t>https://www.legacy.com/ca/obituaries/theglobeandmail/name/michael-davis-obituary?pid=200773682</t>
  </si>
  <si>
    <t>Drumheller</t>
  </si>
  <si>
    <t>Chilliwack</t>
  </si>
  <si>
    <t>https://www.saltwire.com/halifax/obituaries/dr-james-seviour-63638/</t>
  </si>
  <si>
    <t xml:space="preserve">Amyotrophic Lateral Sclerosis (ALS) </t>
  </si>
  <si>
    <t>https://docs.google.com/spreadsheets/d/1EwwmmwWGZbxPc4qFEDO17PqEG387fq-am2BOujRc1oc/edit#gid=406938528</t>
  </si>
  <si>
    <t>Steve Kirsch All Data With Age</t>
  </si>
  <si>
    <t xml:space="preserve">Jardon </t>
  </si>
  <si>
    <t xml:space="preserve">Kris </t>
  </si>
  <si>
    <t>https://healthenews.mcgill.ca/in-memoriam-dr-kris-jardon/</t>
  </si>
  <si>
    <t xml:space="preserve">Penticton </t>
  </si>
  <si>
    <t>https://www.providencefuneralhomes.com/obituary/Jeffrey-Harries</t>
  </si>
  <si>
    <t>https://www.moosejawtoday.com/local-news/moose-jaw-doctor-youssef-al-begamy-dies-in-toronto-hospital-of-covid-19-complications-4744374</t>
  </si>
  <si>
    <t>Eston</t>
  </si>
  <si>
    <t>Salt Spring Island</t>
  </si>
  <si>
    <t>Clarenville</t>
  </si>
  <si>
    <t>Reference Source</t>
  </si>
  <si>
    <t>Source URL</t>
  </si>
  <si>
    <t>Woodstock</t>
  </si>
  <si>
    <t>Kingsburg</t>
  </si>
  <si>
    <t>Shediac</t>
  </si>
  <si>
    <t>Laterrière</t>
  </si>
  <si>
    <t>https://www.afdr.coop/avis-de-deces/michael-proulx-196019/</t>
  </si>
  <si>
    <t>Outremont</t>
  </si>
  <si>
    <t>North Vancouver</t>
  </si>
  <si>
    <t>Penticton</t>
  </si>
  <si>
    <t>Campbellton</t>
  </si>
  <si>
    <t>Saskatoon</t>
  </si>
  <si>
    <t>Harrowsmith</t>
  </si>
  <si>
    <t>Welland</t>
  </si>
  <si>
    <t>Pembroke</t>
  </si>
  <si>
    <t>https://medicine.dal.ca/departments/department-sites/family/news-events/news/2021/03/23/honouring_dr__david_gass.html</t>
  </si>
  <si>
    <t>https://www.surreynowleader.com/news/friends-rally-to-help-family-of-surrey-doctor-42-dead-of-heart-attack/</t>
  </si>
  <si>
    <t>https://www.legacy.com/ca/obituaries/theglobeandmail/name/glenn-pierce-obituary?pid=198183733</t>
  </si>
  <si>
    <t>Vermilion</t>
  </si>
  <si>
    <t>Salaberry-de-Valleyfield</t>
  </si>
  <si>
    <t>Lantzville</t>
  </si>
  <si>
    <t>Harrow</t>
  </si>
  <si>
    <t>Vanderhoof</t>
  </si>
  <si>
    <t>Lions Bay</t>
  </si>
  <si>
    <t>Kanata</t>
  </si>
  <si>
    <t>Wasa Lake</t>
  </si>
  <si>
    <t>https://bcmj.org/obituaries/dr-lindsay-mcniven-lawson-1946-2022</t>
  </si>
  <si>
    <t>https://bcmj.org/obituaries/dr-william-bill-henry-dealtry-fairbank-1924-2022</t>
  </si>
  <si>
    <t>Motor neuron disease</t>
  </si>
  <si>
    <t xml:space="preserve">Sidney </t>
  </si>
  <si>
    <t>https://bcmj.org/obituaries/dr-gail-verlaine-dickinson-1944-2022</t>
  </si>
  <si>
    <t>Dickinson</t>
  </si>
  <si>
    <t>Gail </t>
  </si>
  <si>
    <t>Cartier</t>
  </si>
  <si>
    <t>https://actualitescanada.com/lalpiniste-quebecois-richard-cartier-meurt-sur-la-deuxieme-plus-haute-montagne-du-monde/</t>
  </si>
  <si>
    <t>Saint-Jérôme</t>
  </si>
  <si>
    <t>Coldbrook</t>
  </si>
  <si>
    <t>Fenwick</t>
  </si>
  <si>
    <t>Petrolia</t>
  </si>
  <si>
    <t>Atlin</t>
  </si>
  <si>
    <t>Richmond Hill</t>
  </si>
  <si>
    <t>Lillooet</t>
  </si>
  <si>
    <t>Côte Saint-Luc</t>
  </si>
  <si>
    <t>Napanee</t>
  </si>
  <si>
    <t>Port Colborne</t>
  </si>
  <si>
    <t>Rigaud</t>
  </si>
  <si>
    <t>Brossard</t>
  </si>
  <si>
    <t>Cowansville</t>
  </si>
  <si>
    <t>Garibaldi Highlands</t>
  </si>
  <si>
    <t>https://www.dignitymemorial.com/obituaries/vancouver-bc/megan-roberts-10252548</t>
  </si>
  <si>
    <t>Cochrane</t>
  </si>
  <si>
    <t>Nelson</t>
  </si>
  <si>
    <t>Rimouski</t>
  </si>
  <si>
    <t>Antigonish</t>
  </si>
  <si>
    <t>Sainte-Anne-de-Beaupré</t>
  </si>
  <si>
    <t>Qualicum Beach</t>
  </si>
  <si>
    <t>Bala</t>
  </si>
  <si>
    <t>https://www.countryhillscrematorium.ca/sanjay-achal/</t>
  </si>
  <si>
    <t>https://obituaries.tj.news/obituary/michael-cochran-1082991963</t>
  </si>
  <si>
    <t>Brampton</t>
  </si>
  <si>
    <t>Alliston</t>
  </si>
  <si>
    <t>Schomberg</t>
  </si>
  <si>
    <t>St. Andrews-by-the-Sea</t>
  </si>
  <si>
    <t>Bedford</t>
  </si>
  <si>
    <t>Thornhill</t>
  </si>
  <si>
    <t>Lacombe</t>
  </si>
  <si>
    <t>Hanover</t>
  </si>
  <si>
    <t>East York</t>
  </si>
  <si>
    <t>https://www.westviewfuneralchapel.com/obituaries/dr-david-george-bailey-phd</t>
  </si>
  <si>
    <t>https://www.catholic-cemeteries.ca/obituary/dr-john-alexander-stewart/</t>
  </si>
  <si>
    <t>https://www.legacy.com/ca/obituaries/thestar/name/barry-martin-obituary?pid=202671673</t>
  </si>
  <si>
    <t>Tatamagouche</t>
  </si>
  <si>
    <t>https://www.mmcfunerals.com/obituary/dr-rollie-langille</t>
  </si>
  <si>
    <t>Rollie</t>
  </si>
  <si>
    <t>Langille</t>
  </si>
  <si>
    <t>https://www.mccallgardens.com/obituaries/dr-jack-matvenko-b-a-m-d-c-r-c-sc</t>
  </si>
  <si>
    <t>Matvenko</t>
  </si>
  <si>
    <t>https://www.mccallgardens.com/obituaries/dr-william-s-bill-cave</t>
  </si>
  <si>
    <t>Cave</t>
  </si>
  <si>
    <t>https://www.mccallgardens.com/obituaries/dr-thomas-a-m-peet</t>
  </si>
  <si>
    <t xml:space="preserve">A.M. </t>
  </si>
  <si>
    <t>Peet</t>
  </si>
  <si>
    <t>Ewart</t>
  </si>
  <si>
    <t>Bertram</t>
  </si>
  <si>
    <t>https://www.legacy.com/ca/obituaries/theglobeandmail/name/ewart-bertram-obituary?pid=202727751</t>
  </si>
  <si>
    <t>Bienenstock </t>
  </si>
  <si>
    <t>https://healthsci.mcmaster.ca/home/2022/08/02/tributes-flow-in-for-john-bienenstock</t>
  </si>
  <si>
    <t>https://www.legacy.com/ca/obituaries/theglobeandmail/name/peter-blundell-obituary?n=peter-blundell&amp;pid=202570739</t>
  </si>
  <si>
    <t>Blundell</t>
  </si>
  <si>
    <t>https://www.legacy.com/ca/obituaries/theglobeandmail/name/janet-christie-seely-obituary?n=janet-christie-seely&amp;pid=202570749&amp;fhid=7457</t>
  </si>
  <si>
    <t>Janet</t>
  </si>
  <si>
    <t>Christie-Seely</t>
  </si>
  <si>
    <t>https://www.legacy.com/ca/obituaries/theglobeandmail/name/shirley-epstein-obituary?pid=202667387</t>
  </si>
  <si>
    <t>??</t>
  </si>
  <si>
    <t>https://www.legacy.com/ca/obituaries/theglobeandmail/name/ian-graham-obituary?pid=202714802</t>
  </si>
  <si>
    <t>https://www.legacy.com/ca/obituaries/theglobeandmail/name/sherif-hanna-obituary?n=sherif-hanna&amp;pid=202689811&amp;fhid=11161</t>
  </si>
  <si>
    <t>Sherif</t>
  </si>
  <si>
    <t>https://www.legacy.com/ca/obituaries/theglobeandmail/name/howard-krieger-obituary?pid=202610313</t>
  </si>
  <si>
    <t>Krieger</t>
  </si>
  <si>
    <t>Merrick</t>
  </si>
  <si>
    <t>https://maautoronto.ca/winter2021/in-memoriam-3/</t>
  </si>
  <si>
    <t>https://ottawacitizen.remembering.ca/obituary/dr-francis-quan-1083136250</t>
  </si>
  <si>
    <t>https://lfpress.remembering.ca/obituary/john-button-1079395085</t>
  </si>
  <si>
    <t xml:space="preserve">Ridgetown </t>
  </si>
  <si>
    <t>Druck</t>
  </si>
  <si>
    <t>https://www.legacy.com/ca/obituaries/theglobeandmail/name/maurice-druck-obituary?n=maurice-druck&amp;pid=200392471</t>
  </si>
  <si>
    <t>Courtenay</t>
  </si>
  <si>
    <t>Whistler</t>
  </si>
  <si>
    <t>https://bcmj.org/obituaries/dr-robert-douglas-burgess-1950-2021</t>
  </si>
  <si>
    <t>Dunnville</t>
  </si>
  <si>
    <t>Stayner</t>
  </si>
  <si>
    <t>Prince Albert</t>
  </si>
  <si>
    <t>Lake Country</t>
  </si>
  <si>
    <t>https://www.vernonmorningstar.com/news/body-of-missing-lake-country-man-found/</t>
  </si>
  <si>
    <t>Port Williams</t>
  </si>
  <si>
    <t>https://www.saltwire.com/halifax/obituaries/roger-david-hamilton-61856/</t>
  </si>
  <si>
    <t>Quesnel</t>
  </si>
  <si>
    <t>Brandon</t>
  </si>
  <si>
    <t>https://vancouversunandprovince.remembering.ca/obituary/stephanie-mah-1083531753</t>
  </si>
  <si>
    <t>Lachute</t>
  </si>
  <si>
    <t>https://www.journaldemontreal.com/2021/10/23/dee9c8daf8/couture-dre-pauline</t>
  </si>
  <si>
    <t>Uxbridge</t>
  </si>
  <si>
    <t>https://www.cfbsl.com/avisdedeces/lemay-isabelle</t>
  </si>
  <si>
    <t>Total</t>
  </si>
  <si>
    <t>Men</t>
  </si>
  <si>
    <t>Women</t>
  </si>
  <si>
    <t>Erin</t>
  </si>
  <si>
    <t xml:space="preserve">Lorne </t>
  </si>
  <si>
    <t xml:space="preserve">Marsh </t>
  </si>
  <si>
    <t>https://www.saltwire.com/atlantic-canada/obituaries/dr-rusi-j-buhariwalla-mbbs-dchbom-dchlon-mrcpedin-frcpedin-76921/</t>
  </si>
  <si>
    <t xml:space="preserve">J. </t>
  </si>
  <si>
    <t>Buhariwalla</t>
  </si>
  <si>
    <t xml:space="preserve">Rusi </t>
  </si>
  <si>
    <t>https://www.legacy.com/ca/obituaries/theglobeandmail/name/johnstone-maccallum-obituary?pid=201726146</t>
  </si>
  <si>
    <t>https://www.donaldkwalker.ca/obituaries/dr-john-ron-ronald-muir/</t>
  </si>
  <si>
    <t>Ron</t>
  </si>
  <si>
    <t>Muir</t>
  </si>
  <si>
    <t xml:space="preserve">Ronald </t>
  </si>
  <si>
    <t>https://www.tricitynews.com/local-news/donations-pour-in-for-beloved-port-coquitlam-doctor-dying-of-cancer-3203371</t>
  </si>
  <si>
    <t>Prince George </t>
  </si>
  <si>
    <t>Hearst</t>
  </si>
  <si>
    <t>Gabriola Island</t>
  </si>
  <si>
    <t>Saint-Lambert</t>
  </si>
  <si>
    <t>https://www.legacy.com/ca/obituaries/thestar/name/charles-cameron-obituary?pid=202574196</t>
  </si>
  <si>
    <t xml:space="preserve">Bruce </t>
  </si>
  <si>
    <t>https://www.med.ubc.ca/news/remembering-dr-bruce-fleming/</t>
  </si>
  <si>
    <t>https://www.arbormemorial.ca/leclair/obituaries/robert-william-reader/90287</t>
  </si>
  <si>
    <t>Reader</t>
  </si>
  <si>
    <t>Midland</t>
  </si>
  <si>
    <t>https://www.salonbergeron.ca/avis-fiche.php?id=dr-raymond-hould-1953-2020</t>
  </si>
  <si>
    <t>Victoriaville</t>
  </si>
  <si>
    <t>Silton</t>
  </si>
  <si>
    <t>Cumberland</t>
  </si>
  <si>
    <t>Georgetown</t>
  </si>
  <si>
    <t>Swift Current</t>
  </si>
  <si>
    <t>Summerland</t>
  </si>
  <si>
    <t>Léry</t>
  </si>
  <si>
    <t>Alma</t>
  </si>
  <si>
    <t>Port Dover</t>
  </si>
  <si>
    <t>https://maautoronto.ca/winter2021/peter-dent/</t>
  </si>
  <si>
    <t>Sargeant</t>
  </si>
  <si>
    <t>https://www.legacy.com/ca/obituaries/theglobeandmail/name/robert-sargeant-obituary?pid=200734239</t>
  </si>
  <si>
    <t>https://maautoronto.ca/summer2021/in-memoriam/</t>
  </si>
  <si>
    <t>https://maautoronto.ca/spring2021/memoriam/</t>
  </si>
  <si>
    <t>Chris</t>
  </si>
  <si>
    <t>Christine </t>
  </si>
  <si>
    <t>https://www.dignitymemorial.com/en-ca/obituaries/hamilton-on/christine-newman-9967513</t>
  </si>
  <si>
    <t>O'Hara</t>
  </si>
  <si>
    <t>https://www.legacy.com/ca/obituaries/chroniclejournal/name/william-o-hara-obituary?pid=197253592</t>
  </si>
  <si>
    <t>https://www.rushnellfamilyservices.com/memorials/dr-william-shipley/4479332/</t>
  </si>
  <si>
    <t>Greenfield Park</t>
  </si>
  <si>
    <t>Campbellcroft</t>
  </si>
  <si>
    <t>Hampton</t>
  </si>
  <si>
    <t>Rossland</t>
  </si>
  <si>
    <t>https://www.myalternatives.ca/castlegar/obituaries/2020-owatz-todd-stephen</t>
  </si>
  <si>
    <t>Truro</t>
  </si>
  <si>
    <t>Joliette</t>
  </si>
  <si>
    <t>Magog</t>
  </si>
  <si>
    <t>https://www.ilae.org/about-ilae/in-memoriam/in-memoriam-recent-and-archive-deaths/jos-tellez-zenteno-1971-2020</t>
  </si>
  <si>
    <t>Port Alberni</t>
  </si>
  <si>
    <t>https://mcadamsfh.com/tribute/details/115/Michael-Hayter/obituary.html</t>
  </si>
  <si>
    <t>https://vancouversunandprovince.remembering.ca/obituary/arnold-pieron-1080226580</t>
  </si>
  <si>
    <t>Grand-Sault</t>
  </si>
  <si>
    <t>Coldwater</t>
  </si>
  <si>
    <t>Sarnia</t>
  </si>
  <si>
    <t>Tokkie</t>
  </si>
  <si>
    <t>https://www.news24.com/news24/southafrica/news/tributes-for-sa-doctor-murdered-in-canada-we-lost-a-person-who-lived-life-to-the-fullest-20200814</t>
  </si>
  <si>
    <t>Hampden</t>
  </si>
  <si>
    <t>https://www.barretts.ca/obituaries/Dr-Mourkus-Wasef?obId=17730728</t>
  </si>
  <si>
    <t>Cardston</t>
  </si>
  <si>
    <t>https://www.dignitymemorial.com/obituaries/vancouver-bc/daniel-bester-9310263</t>
  </si>
  <si>
    <t>Gaspé</t>
  </si>
  <si>
    <t>Sylvan Lake</t>
  </si>
  <si>
    <t>https://www.sylvanlakenews.com/community/sylvan-lake-remembers-the-life-of-dr-joe-myburgh/</t>
  </si>
  <si>
    <t>https://www.cma.ca/behrmann-bernard-jack</t>
  </si>
  <si>
    <t>Port Coquitlam</t>
  </si>
  <si>
    <t>https://www.saltwire.com/obituaries/suleiman-sefau-42527/</t>
  </si>
  <si>
    <t xml:space="preserve">Former Medical Officer with World Health Organization </t>
  </si>
  <si>
    <t>https://ca.linkedin.com/in/bijan-hamidi-7841934</t>
  </si>
  <si>
    <t>Armstrong</t>
  </si>
  <si>
    <t>Newmarket</t>
  </si>
  <si>
    <t>Glace Bay</t>
  </si>
  <si>
    <t>Dollard-des-Ormeaux</t>
  </si>
  <si>
    <t>https://calgaryherald.remembering.ca/obituary/jonathan-lee-1079937629</t>
  </si>
  <si>
    <t>Longueuil</t>
  </si>
  <si>
    <t>January</t>
  </si>
  <si>
    <t>February</t>
  </si>
  <si>
    <t>March</t>
  </si>
  <si>
    <t>May</t>
  </si>
  <si>
    <t>June</t>
  </si>
  <si>
    <t>July</t>
  </si>
  <si>
    <t>August</t>
  </si>
  <si>
    <t>September</t>
  </si>
  <si>
    <t>October</t>
  </si>
  <si>
    <t>November</t>
  </si>
  <si>
    <t>December</t>
  </si>
  <si>
    <t>https://mountroyalcem.permavita.com/site/ClaudeVanier.html?s=40</t>
  </si>
  <si>
    <t>Sault Ste. Marie</t>
  </si>
  <si>
    <t>Athabasca</t>
  </si>
  <si>
    <t>Squamish</t>
  </si>
  <si>
    <t>https://humphreymiles.com/tribute/details/5994/Henry-Hinrich-Moller/obituary.html</t>
  </si>
  <si>
    <t>Hinrich</t>
  </si>
  <si>
    <t>Sherwood Park</t>
  </si>
  <si>
    <t>St. Albert</t>
  </si>
  <si>
    <t>Balaishis</t>
  </si>
  <si>
    <t>https://www.catholic-cemeteries.ca/obituary/dr-david-anthony-balaishis/</t>
  </si>
  <si>
    <t>Salem</t>
  </si>
  <si>
    <t>Laval</t>
  </si>
  <si>
    <t>https://www.arbormemorial.ca/desjardins/obituaries/sharon-lynne-collister/48730</t>
  </si>
  <si>
    <t>UK</t>
  </si>
  <si>
    <t>https://mhfh.com/tribute/details/30517/Glenda-MacQUEEN/obituary.html</t>
  </si>
  <si>
    <t>Port Credit</t>
  </si>
  <si>
    <t>Belleville</t>
  </si>
  <si>
    <t>Parry Sound</t>
  </si>
  <si>
    <t>Sydenham</t>
  </si>
  <si>
    <t>Trenton</t>
  </si>
  <si>
    <t>Ladysmith</t>
  </si>
  <si>
    <t>https://lfpress.remembering.ca/obituary/trevor-gilkinson-1078338798</t>
  </si>
  <si>
    <t>https://www.dignitymemorial.com/obituaries/halifax-ns/james-smith-9010011</t>
  </si>
  <si>
    <t>https://www.cornerstonefuneralhome.com/obituary/owen-michael</t>
  </si>
  <si>
    <t>https://www.legacy.com/ca/obituaries/theglobeandmail/name/heather-onyett-obituary?pid=195156406</t>
  </si>
  <si>
    <t>https://www.echovita.com/ca/obituaries/ab/medicine-hat/sidney-wade-harrison-8781067</t>
  </si>
  <si>
    <t>Medicine Hat</t>
  </si>
  <si>
    <t xml:space="preserve">Wilbert </t>
  </si>
  <si>
    <t>Belch</t>
  </si>
  <si>
    <t>Canadian Medical Association In Memoriam</t>
  </si>
  <si>
    <t>The Royal College of Physicians and Surgeons of Canada In Memoriam</t>
  </si>
  <si>
    <t>Ontario Medical Association In Memoriam</t>
  </si>
  <si>
    <t>Alberta Medical Association In Memoriam</t>
  </si>
  <si>
    <t>https://www.lepinecloutier.com/necrologie-avis-de-deces/59491-frederique-belanger-ducharme</t>
  </si>
  <si>
    <t>https://necrologie.cn2i.ca/begin-nicolas/avis-de-deces/le-droit/41446</t>
  </si>
  <si>
    <t>https://newsroom.royalcollege.ca/in-memoriam-october-2021/</t>
  </si>
  <si>
    <t>https://www.carnells.com/obituaries/dr-david-edward-lacey/</t>
  </si>
  <si>
    <t>https://famillebessette.com/avis-de-deces/details/?id=110501</t>
  </si>
  <si>
    <t>https://infotel.ca/newsitem/aspiring-kamloops-physician-died-of-cancer-while-carrying-out-late-fathers-legacy/it92292</t>
  </si>
  <si>
    <t>Laing</t>
  </si>
  <si>
    <t>https://www.legacy.com/ca/obituaries/theglobeandmail/name/lorne-laing-obituary?pid=200997891</t>
  </si>
  <si>
    <t>Ranalli</t>
  </si>
  <si>
    <t>https://www.legacy.com/ca/obituaries/thespec/name/joseph-ranalli-obituary?pid=201061718</t>
  </si>
  <si>
    <t>Corless</t>
  </si>
  <si>
    <t>https://thesudburystar.remembering.ca/obituary/dr-john-corless-1079012428</t>
  </si>
  <si>
    <t>Redhill</t>
  </si>
  <si>
    <t xml:space="preserve">Marshall </t>
  </si>
  <si>
    <t>https://www.benjaminsparkmemorialchapel.ca/ServiceDetails.aspx?snum=135702&amp;fg=0</t>
  </si>
  <si>
    <t>https://www.arbormemorial.ca/kelly-orleans/obituaries/dr-alan-johnston/75509</t>
  </si>
  <si>
    <t>Laurie</t>
  </si>
  <si>
    <t xml:space="preserve">Silverberg </t>
  </si>
  <si>
    <t>https://www.arbormemorial.ca/oakview/obituaries/dr-laurie-silverberg/75307</t>
  </si>
  <si>
    <t>Turner</t>
  </si>
  <si>
    <t>https://www.legacy.com/ca/obituaries/thestar/name/george-turner-obituary?pid=201133486</t>
  </si>
  <si>
    <t>Ajax</t>
  </si>
  <si>
    <t>https://www.echovita.com/ca/obituaries/on/ajax/william-arthur-tilly-14369845</t>
  </si>
  <si>
    <t>Tilly</t>
  </si>
  <si>
    <t>https://www.legacy.com/ca/obituaries/thestar/name/jeffrey-hurwitz-obituary?pid=201333049</t>
  </si>
  <si>
    <t>Levy</t>
  </si>
  <si>
    <t>https://www.benjaminsparkmemorialchapel.ca/ServiceDetails.aspx?snum=138131&amp;fg=0</t>
  </si>
  <si>
    <t xml:space="preserve"> F.</t>
  </si>
  <si>
    <t>Bennett</t>
  </si>
  <si>
    <t>https://www.koprivataylor.com/obituary/dr-william-bennett</t>
  </si>
  <si>
    <t>https://www.legacy.com/ca/obituaries/theglobeandmail/name/hans-strauss-obituary?pid=201200191</t>
  </si>
  <si>
    <t>https://www.legacy.com/ca/obituaries/simcoe/name/larry-mccutcheon-obituary?pid=200999377</t>
  </si>
  <si>
    <t xml:space="preserve">Larry </t>
  </si>
  <si>
    <t>McCutcheon</t>
  </si>
  <si>
    <t>Canadian Medical Protective Association</t>
  </si>
  <si>
    <t>https://www.cmpa-acpm.ca/en/covid19/vaccination</t>
  </si>
  <si>
    <t>CMA and CNA call for mandatory COVID-19 vaccinations for health care workers</t>
  </si>
  <si>
    <t>Date</t>
  </si>
  <si>
    <t>2021.08.03</t>
  </si>
  <si>
    <t>https://www.cma.ca/news-releases-and-statements/cma-and-cna-call-mandatory-covid-19-vaccinations-health-care-workers</t>
  </si>
  <si>
    <t>Topic</t>
  </si>
  <si>
    <t>Vaccination</t>
  </si>
  <si>
    <t>2022.05.04</t>
  </si>
  <si>
    <t>Canadian Medical Association &amp; Canadian Nurses Association</t>
  </si>
  <si>
    <t>Mandatory COVID-19 vaccination of health care workers</t>
  </si>
  <si>
    <t>Canadian Medical Association</t>
  </si>
  <si>
    <t>https://policybase.cma.ca/media/PolicyPDF/PD21-15.pdf</t>
  </si>
  <si>
    <t>2021.08.00</t>
  </si>
  <si>
    <t>Mandatory vaccination for health care workers: an analysis of law and policy</t>
  </si>
  <si>
    <t>https://www.cmaj.ca/content/193/6/E217</t>
  </si>
  <si>
    <t>2021.02.08</t>
  </si>
  <si>
    <t>CFPC Position Statement on Mandatory COVID-19 Vaccination for Health Care Workers</t>
  </si>
  <si>
    <t>https://www.cfpc.ca/en/news-and-events/news-events/news-events/news-releases/2021/cfpc-position-statement-on-mandatory-covid-19-vacc</t>
  </si>
  <si>
    <t>2021.08.12</t>
  </si>
  <si>
    <t xml:space="preserve">The College of Family Physicians of Canada </t>
  </si>
  <si>
    <t>Society of Rural Physicians of Canada</t>
  </si>
  <si>
    <t>SRPC Supports Mandatory COVID‐19 Vaccinations for Health Care Workers</t>
  </si>
  <si>
    <t>https://srpc.ca/resources/Documents/PDFs/Manditory%20Vacinations%20FINAL.pdf</t>
  </si>
  <si>
    <t>2021.08.17</t>
  </si>
  <si>
    <t>Ontario Makes COVID-19 Vaccination Policies Mandatory for High-Risk Settings</t>
  </si>
  <si>
    <t>https://news.ontario.ca/en/release/1000750/ontario-makes-covid-19-vaccination-policies-mandatory-for-high-risk-settings</t>
  </si>
  <si>
    <t>Mirhady</t>
  </si>
  <si>
    <t xml:space="preserve">Katharine </t>
  </si>
  <si>
    <t>https://vancouversunandprovince.remembering.ca/obituary/katharine-mirhady-1081672611</t>
  </si>
  <si>
    <t>née Martin</t>
  </si>
  <si>
    <t>Cranbrook</t>
  </si>
  <si>
    <t>Lowden</t>
  </si>
  <si>
    <t>O'Neil</t>
  </si>
  <si>
    <t>https://www.echovita.com/ca/obituaries/on/toronto/charles-blazic-9393229</t>
  </si>
  <si>
    <t>Blazic</t>
  </si>
  <si>
    <t>https://maautoronto.ca/summer2021/stein/</t>
  </si>
  <si>
    <t>Stein</t>
  </si>
  <si>
    <t xml:space="preserve">Harold </t>
  </si>
  <si>
    <t>https://hendrenfuneralhome.com/tribute/details/5042/Dr-John-Sherin/obituary.html</t>
  </si>
  <si>
    <t>https://www.legacy.com/ca/obituaries/theglobeandmail/name/bernard-glazman-obituary?n=bernard-glazman&amp;pid=198167323</t>
  </si>
  <si>
    <t xml:space="preserve">Bernard </t>
  </si>
  <si>
    <t>Glazman</t>
  </si>
  <si>
    <t>https://steelesmemorialchapel.com/condolence/norton-medline/</t>
  </si>
  <si>
    <t xml:space="preserve">Medline </t>
  </si>
  <si>
    <t xml:space="preserve">Norton </t>
  </si>
  <si>
    <t>https://www.legacy.com/ca/obituaries/chroniclejournal/name/robert-moulson-obituary?pid=197570202</t>
  </si>
  <si>
    <t>Moulson</t>
  </si>
  <si>
    <t xml:space="preserve">Robert </t>
  </si>
  <si>
    <t xml:space="preserve">Morris </t>
  </si>
  <si>
    <t>https://www.cmaj.ca/content/178/12/1623</t>
  </si>
  <si>
    <t>The CMAJ Death notices will be transferred to www.cma.ca beginning July 1, 2008</t>
  </si>
  <si>
    <t>Fonthill</t>
  </si>
  <si>
    <t>Niagara-on-the-Lake</t>
  </si>
  <si>
    <t>Creemore</t>
  </si>
  <si>
    <t>Southampton</t>
  </si>
  <si>
    <t>Tillsonburg</t>
  </si>
  <si>
    <t xml:space="preserve">Williams Lake </t>
  </si>
  <si>
    <t>Canadian Medical Association In Memoriam (WayBackMachine)</t>
  </si>
  <si>
    <t>Boucherville</t>
  </si>
  <si>
    <t>Whitby</t>
  </si>
  <si>
    <t>Quispamsis</t>
  </si>
  <si>
    <t>Avoca</t>
  </si>
  <si>
    <t>Westlock</t>
  </si>
  <si>
    <t>https://globalnews.ca/news/4883092/ross-memorial-hospital-orthopedic-surgeon-clarington-crash/</t>
  </si>
  <si>
    <t xml:space="preserve">Frank </t>
  </si>
  <si>
    <t xml:space="preserve">Doris </t>
  </si>
  <si>
    <t>Elliott</t>
  </si>
  <si>
    <t>Markson</t>
  </si>
  <si>
    <t>https://www.benjaminsparkmemorialchapel.ca/ServiceDetails.aspx?snum=137097&amp;fg=0&amp;AspxAutoDetectCookieSupport=1</t>
  </si>
  <si>
    <t>https://www.legacy.com/ca/obituaries/theglobeandmail/name/m-dobbin-obituary?pid=197263696</t>
  </si>
  <si>
    <t>Mustard</t>
  </si>
  <si>
    <t>https://memorials.ballardminorfh.ca/kenneth-mustard/4439417/index.php</t>
  </si>
  <si>
    <t>https://www.legacy.com/ca/obituaries/theglobeandmail/name/nicholas-jaco-obituary?pid=202756948</t>
  </si>
  <si>
    <t xml:space="preserve">Nicholas </t>
  </si>
  <si>
    <t>Jaco</t>
  </si>
  <si>
    <t>https://www.cardinalfuneralhomes.com/obituaries/dr-henry-berry/</t>
  </si>
  <si>
    <t>https://www.legacy.com/ca/obituaries/theglobeandmail/name/james-ainslie-obituary?pid=197461266</t>
  </si>
  <si>
    <t>D.T.</t>
  </si>
  <si>
    <t>Ainslie</t>
  </si>
  <si>
    <t>https://www.legacy.com/ca/obituaries/thestar/name/alexander-macpherson-obituary?pid=196958438</t>
  </si>
  <si>
    <t xml:space="preserve">Macpherson </t>
  </si>
  <si>
    <t>https://www.legacy.com/ca/obituaries/insidehalton/name/richard-brooke-edwards-obituary?n=richard-brooke-edwards&amp;pid=196967761</t>
  </si>
  <si>
    <t>Lucky Dickie</t>
  </si>
  <si>
    <t>Finn</t>
  </si>
  <si>
    <t>https://www.legacy.com/ca/obituaries/theglobeandmail/name/william-finn-obituary?pid=197322521</t>
  </si>
  <si>
    <t>https://www.legacy.com/ca/obituaries/thestar/name/douglas-baird-obituary?pid=197142820</t>
  </si>
  <si>
    <t>Baird</t>
  </si>
  <si>
    <t>https://www.legacy.com/ca/obituaries/theglobeandmail/name/james-warren-obituary?n=james-warren&amp;pid=197018114</t>
  </si>
  <si>
    <t>né Whan</t>
  </si>
  <si>
    <t>https://ogden.funeraltechweb.com/tribute/details/18213/Dr-Peter-Webster/obituary.html</t>
  </si>
  <si>
    <t>https://www.legacy.com/ca/obituaries/thestar/name/jeannette-obney-obituary?n=jeannette-obney&amp;pid=196991746&amp;fhid=2956</t>
  </si>
  <si>
    <t>Obney </t>
  </si>
  <si>
    <t xml:space="preserve">Jeannette </t>
  </si>
  <si>
    <t>https://www.legacy.com/ca/obituaries/theglobeandmail/name/murray-enkin-obituary?n=murray-enkin&amp;pid=199007761</t>
  </si>
  <si>
    <t xml:space="preserve">Murray </t>
  </si>
  <si>
    <t>née Hunter</t>
  </si>
  <si>
    <t xml:space="preserve">Normand </t>
  </si>
  <si>
    <t>Hurwitz</t>
  </si>
  <si>
    <t>https://humphreymiles.com/tribute/details/6341/Margaret-Normand/obituary.html</t>
  </si>
  <si>
    <t>https://www.legacy.com/ca/obituaries/muskokaregion/name/katherine-cross-obituary?n=katherine-cross&amp;pid=200333516&amp;fhid=17709</t>
  </si>
  <si>
    <t>https://vancouversunandprovince.remembering.ca/obituary/jagdis-siddoo-1074426332</t>
  </si>
  <si>
    <t xml:space="preserve">Peter </t>
  </si>
  <si>
    <t xml:space="preserve">Siddoo </t>
  </si>
  <si>
    <t xml:space="preserve">Jagdis </t>
  </si>
  <si>
    <t xml:space="preserve">K. </t>
  </si>
  <si>
    <t>https://www.henrywalser.com/memorials/philip-melville/4637238/</t>
  </si>
  <si>
    <t>Bishop</t>
  </si>
  <si>
    <t xml:space="preserve">née Crocker </t>
  </si>
  <si>
    <t>https://mhfh.com/tribute/details/32789/John-DAWSON/obituary.html</t>
  </si>
  <si>
    <t xml:space="preserve">James </t>
  </si>
  <si>
    <t>Meakin</t>
  </si>
  <si>
    <t>https://www.echovita.com/ca/obituaries/on/scarborough/james-william-meakin-11977054</t>
  </si>
  <si>
    <t>https://www.legacy.com/ca/obituaries/theglobeandmail/name/harvey-coopersmith-obituary?n=harvey-coopersmith&amp;pid=198198464&amp;fhid=7437</t>
  </si>
  <si>
    <t>Coopersmith</t>
  </si>
  <si>
    <t>Marilyn</t>
  </si>
  <si>
    <t>Sonley</t>
  </si>
  <si>
    <t>https://www.dignitymemorial.com/obituaries/toronto-on/marilyn-sonley-10267535</t>
  </si>
  <si>
    <t>https://montrealgazette.remembering.ca/obituary/beverley-murphy-1079153743</t>
  </si>
  <si>
    <t xml:space="preserve">Beverley </t>
  </si>
  <si>
    <t>Bev </t>
  </si>
  <si>
    <t xml:space="preserve">A period of declining health </t>
  </si>
  <si>
    <t>https://www.legacy.com/ca/obituaries/yorkregion/name/john-fearon-obituary?pid=199746258</t>
  </si>
  <si>
    <t>Reports of Sudden &amp; Unexpected Deaths</t>
  </si>
  <si>
    <t>https://totalityofevidence.com/reports-of-sudden-unexpected-deaths/</t>
  </si>
  <si>
    <t>https://www.legacy.com/obituaries/torstar/obituary.aspx?n=donald-dean-curtis&amp;pid=200455686</t>
  </si>
  <si>
    <t>https://www.legacy.com/ca/obituaries/thestar/name/marlyn-livermore-obituary?pid=199564041</t>
  </si>
  <si>
    <t>Marlyn</t>
  </si>
  <si>
    <t xml:space="preserve">Livermore </t>
  </si>
  <si>
    <t>née Collins</t>
  </si>
  <si>
    <t xml:space="preserve">Katherine </t>
  </si>
  <si>
    <t>Cross</t>
  </si>
  <si>
    <t>Dementia?</t>
  </si>
  <si>
    <t xml:space="preserve">Basil </t>
  </si>
  <si>
    <t>https://www.dignitymemorial.com/obituaries/peterborough-on/basil-johnston-10267197</t>
  </si>
  <si>
    <t>https://www.legacy.com/ca/obituaries/theglobeandmail/name/jaan-roos-obituary?pid=199701057</t>
  </si>
  <si>
    <t xml:space="preserve">Jaan Olav </t>
  </si>
  <si>
    <t>Roos</t>
  </si>
  <si>
    <t xml:space="preserve">Thomas </t>
  </si>
  <si>
    <t>Corkum</t>
  </si>
  <si>
    <t>https://www.legacy.com/ca/obituaries/theglobeandmail/name/thomas-corkum-obituary?pid=198271777</t>
  </si>
  <si>
    <t>https://www.saltwire.com/cape-breton/obituaries/harold-walker-41651/</t>
  </si>
  <si>
    <t>https://www.timiskamingfc.com/en/death-notices/edward-michael-yamka-193644/</t>
  </si>
  <si>
    <t xml:space="preserve">Yamka </t>
  </si>
  <si>
    <t xml:space="preserve">Edward </t>
  </si>
  <si>
    <t>https://www.legacy.com/ca/obituaries/bramptonguardian/name/alvin-kelly-obituary?pid=199728300</t>
  </si>
  <si>
    <t>https://www.legacy.com/ca/obituaries/thestar/name/robert-snihura-obituary?pid=199779872</t>
  </si>
  <si>
    <t>https://necrocanada.com/obituaries-2021/ken-sniderman-thursday-april-29-2021/</t>
  </si>
  <si>
    <t>https://turnerporter.permavita.com/site/ArnoldPatrickLang.html?s=40</t>
  </si>
  <si>
    <t>https://vancouversunandprovince.remembering.ca/obituary/john-christensen-1081561825</t>
  </si>
  <si>
    <t>Christensen</t>
  </si>
  <si>
    <t>https://edmontonjournal.remembering.ca/obituary/sioe-frances-dartana-liem-1077811696</t>
  </si>
  <si>
    <t>Barrhead</t>
  </si>
  <si>
    <t>https://www.arbormemorial.ca/evergreen/obituaries/brent-wray/41648</t>
  </si>
  <si>
    <t>https://ottawacitizen.remembering.ca/obituary/john-kilgour-1077862706</t>
  </si>
  <si>
    <t>https://www.gulfislandsdriftwood.com/obituaries/cooper-dr-frank-corbishley-tee/</t>
  </si>
  <si>
    <t>https://www.drakecremation.com/dr-johannes-asfeldt/</t>
  </si>
  <si>
    <t>https://www.guelphtoday.com/obituaries/persram-joseph-jagdath-1493755</t>
  </si>
  <si>
    <t>https://www.fundyfuneralhome.com/obituary/DrLouise-Klipin</t>
  </si>
  <si>
    <t>Greely</t>
  </si>
  <si>
    <t>Timmins</t>
  </si>
  <si>
    <t>La Prairie</t>
  </si>
  <si>
    <t>https://www.dignitymemorial.com/obituaries/north-vancouver-bc/alexander-goumeniouk-8742908</t>
  </si>
  <si>
    <t>Odessa</t>
  </si>
  <si>
    <t>Benedictson-Fox</t>
  </si>
  <si>
    <t>https://mhfh.com/tribute/details/974/Michele-BENEDICTSON-FOX/obituary.html</t>
  </si>
  <si>
    <t>Fredericksburg</t>
  </si>
  <si>
    <t>https://web.archive.org/web/20191218092718/https://www.cma.ca/memoriam</t>
  </si>
  <si>
    <t>Hogan’s Pond</t>
  </si>
  <si>
    <t>https://revelstokecurrent.com/obituary-notice-peter-nicholson/</t>
  </si>
  <si>
    <t>Parksville</t>
  </si>
  <si>
    <t>Saanichton</t>
  </si>
  <si>
    <t>Moose Jaw</t>
  </si>
  <si>
    <t>Ormstown</t>
  </si>
  <si>
    <t>MD</t>
  </si>
  <si>
    <t>Rocky View County</t>
  </si>
  <si>
    <t>https://www.legacy.com/ca/obituaries/kamloopsthisweek/name/david-hanks-obituary?pid=193895474</t>
  </si>
  <si>
    <t>Gananoque</t>
  </si>
  <si>
    <t>Freedman</t>
  </si>
  <si>
    <t>https://montrealgazette.remembering.ca/obituary/david-freedman-1076993038</t>
  </si>
  <si>
    <t>Carleton-sur-Mer</t>
  </si>
  <si>
    <t>Mont-Royal</t>
  </si>
  <si>
    <t>Chemainus</t>
  </si>
  <si>
    <t>Saint-Jean-de-l’Île-d'Orléans</t>
  </si>
  <si>
    <t>https://www.stubberfieldfh.com/obituary/gerald-albert-bredo-md-frcpc/</t>
  </si>
  <si>
    <t>https://ottawacitizen.remembering.ca/obituary/walter-bruce-connell-1077837638</t>
  </si>
  <si>
    <t>Connell</t>
  </si>
  <si>
    <t>https://necrocanada.com/obituaries-2019/10/mark-robertdover-1927-2019/</t>
  </si>
  <si>
    <t xml:space="preserve">Dover </t>
  </si>
  <si>
    <t>Goodman</t>
  </si>
  <si>
    <t>George </t>
  </si>
  <si>
    <t>https://www.dignitymemorial.com/obituaries/west-vancouver-bc/george-goodman-8912578</t>
  </si>
  <si>
    <t>Kajander</t>
  </si>
  <si>
    <t xml:space="preserve">Ruth </t>
  </si>
  <si>
    <t>https://www.legacy.com/ca/obituaries/chroniclejournal/name/ruth-kajander-obituary?pid=194459226</t>
  </si>
  <si>
    <t>Mallouh</t>
  </si>
  <si>
    <t xml:space="preserve">George </t>
  </si>
  <si>
    <t>https://www.saltwire.com/halifax/obituaries/dr-david-campbell-spence-27941/</t>
  </si>
  <si>
    <t xml:space="preserve">Jean-Yves </t>
  </si>
  <si>
    <t>St-Laurent</t>
  </si>
  <si>
    <t>https://www.lenecrologue.com/canada/quebec/monteregie/longueuil/boucherville/yveslegare/6zmS/dr.-jean-yves-st-laurent/obituaries/</t>
  </si>
  <si>
    <t xml:space="preserve">Heiko </t>
  </si>
  <si>
    <t>Baunemann</t>
  </si>
  <si>
    <t>https://www.legacy.com/ca/obituaries/chroniclejournal/name/heiko-baunemann-obituary?pid=195620932</t>
  </si>
  <si>
    <t>Bergh</t>
  </si>
  <si>
    <t xml:space="preserve">Rodney </t>
  </si>
  <si>
    <t>https://www.hpmcgarry.ca/memorials/rodney-bergh/3843645/obituary.php</t>
  </si>
  <si>
    <t>https://www.bowriverfuneral.com/index.php?f=obit%2C914</t>
  </si>
  <si>
    <t>Hoskins</t>
  </si>
  <si>
    <t>https://www.hpmcgarry.ca/memorials/lucien-faucher/5017221/obituary.php</t>
  </si>
  <si>
    <t>Faucher</t>
  </si>
  <si>
    <t>Lucien</t>
  </si>
  <si>
    <t>Adults Aged 35–44 Died At Twice The Expected Rate Last Summer, Life Insurance Data Suggests</t>
  </si>
  <si>
    <t>https://needtoknow.news/2022/09/adults-aged-35-44-died-at-twice-the-expected-rate-last-summer-life-insurance-data-suggests-2</t>
  </si>
  <si>
    <t>Society of Actuaries Research Institute</t>
  </si>
  <si>
    <t>2022.08.00</t>
  </si>
  <si>
    <t>Couban</t>
  </si>
  <si>
    <t xml:space="preserve">Stephen </t>
  </si>
  <si>
    <t>https://www.dignitymemorial.com/en-ca/obituaries/halifax-ns/stephen-couban-8221490</t>
  </si>
  <si>
    <t>https://www.dignitymemorial.com/fr-ca/obituaries/montreal-qc/laurent-gervais-8973414</t>
  </si>
  <si>
    <t>Gervais</t>
  </si>
  <si>
    <t xml:space="preserve">Laurent </t>
  </si>
  <si>
    <t>https://www.legacy.com/ca/obituaries/thestar/name/john-fotheringham-obituary?pid=194269745</t>
  </si>
  <si>
    <t>Fotheringham</t>
  </si>
  <si>
    <t xml:space="preserve">John  </t>
  </si>
  <si>
    <t>https://www.legacy.com/ca/obituaries/thestar/name/aldo-colantonio-obituary?pid=194914644</t>
  </si>
  <si>
    <t>Colantonio</t>
  </si>
  <si>
    <t>Aldo</t>
  </si>
  <si>
    <t>Wolfville</t>
  </si>
  <si>
    <t>Shaw</t>
  </si>
  <si>
    <t>Marsh</t>
  </si>
  <si>
    <t>https://www.legacy.com/ca/obituaries/timescolonist/name/joan-marsh-obituary?n=joan-marsh&amp;pid=197408706</t>
  </si>
  <si>
    <t>Lyle</t>
  </si>
  <si>
    <t xml:space="preserve">Terrance </t>
  </si>
  <si>
    <t>https://www.arbormemorial.ca/capital/obituaries/terrance-cecil-lyle/60373</t>
  </si>
  <si>
    <t>https://www.legacy.com/ca/obituaries/thestar/name/jay-keystone-obituary?pid=193807650</t>
  </si>
  <si>
    <t>Keystone</t>
  </si>
  <si>
    <t xml:space="preserve">Jay </t>
  </si>
  <si>
    <t>https://give.ubc.ca/memorial/dr-dennis-mcelgunn/</t>
  </si>
  <si>
    <t>McElgunn</t>
  </si>
  <si>
    <t>Plante</t>
  </si>
  <si>
    <t xml:space="preserve">Roger </t>
  </si>
  <si>
    <t>https://www.lenecrologue.com/canada/quebec/montreal/montreal/montreal/urgelbourgie/6Ori/dr.-roger-plante/obituaries/</t>
  </si>
  <si>
    <t>https://www.arbormemorial.ca/dbancaster/obituaries/quintine-ratnayake/39764</t>
  </si>
  <si>
    <t>Quintus</t>
  </si>
  <si>
    <t xml:space="preserve">Quintine </t>
  </si>
  <si>
    <t>Ratnayake</t>
  </si>
  <si>
    <t>Mainprize</t>
  </si>
  <si>
    <t xml:space="preserve">Todd </t>
  </si>
  <si>
    <t>https://www.theglobeandmail.com/canada/article-brilliant-neurosurgeon-todd-mainprize-found-a-new-pathway-to-the-brain/</t>
  </si>
  <si>
    <t>https://www.saltwire.com/cape-breton/obituaries/dr-douglas-alden-watt-50315/</t>
  </si>
  <si>
    <t>deVeber</t>
  </si>
  <si>
    <t xml:space="preserve">Leverett </t>
  </si>
  <si>
    <t>http://www.legacy.com/funerals/oneil-london/obituary.aspx?n=leverett-lebaron-deveber-barrie&amp;pid=191706662</t>
  </si>
  <si>
    <t>2022.09.05</t>
  </si>
  <si>
    <t>https://librti.com/view-video/interview-dr-makis-reveals-32-young-dead#dpr</t>
  </si>
  <si>
    <t>Interview - Dr. Makis Reveals 32 Young Dead Doctors And Corruption In Canadian Healthcare</t>
  </si>
  <si>
    <t>#313 - Dr. William Makis</t>
  </si>
  <si>
    <t>https://shaunnewmanpodcast.com</t>
  </si>
  <si>
    <t>2022.09.09</t>
  </si>
  <si>
    <t>Doctor calls for Canadian Medical Association to investigate physician deaths</t>
  </si>
  <si>
    <t>https://www.westernstandard.news/news/doctor-calls-for-canadian-medical-association-to-investigate-physician-deaths/article_66114364-2ba3-11ed-936b-87e70ab60742.html</t>
  </si>
  <si>
    <t>Ottawa doctor refusing to co-operate with investigation into COVID medical practices: College</t>
  </si>
  <si>
    <t>2021.11.04</t>
  </si>
  <si>
    <t>https://ottawacitizen.com/news/local-news/ottawa-doctor-refusing-to-co-operate-with-investigation-into-covid-medical-practices-college</t>
  </si>
  <si>
    <t>Young doctors in Canada are dying at a rate 12X normal after their second booster</t>
  </si>
  <si>
    <t>2022.08.30</t>
  </si>
  <si>
    <t>https://stevekirsch.substack.com/p/doctors-in-canada-are-dying-at-a</t>
  </si>
  <si>
    <t>https://www.lauralynn.tv/2022/08/why-is-no-one-talking-about-sudden-dead.html</t>
  </si>
  <si>
    <t>2022.08.26</t>
  </si>
  <si>
    <t>Hundreds Of Canadian Doctors Dead: Genocide Confirmed After 4th Booster Mandated For Medical Field</t>
  </si>
  <si>
    <t>2022.08.22</t>
  </si>
  <si>
    <t>https://www.redvoicemedia.com/video/2022/08/stew-peters-hundreds-of-canadian-doctors-dead-genocide-confirmed-after-4th-booster-mandated-for-medical-field/</t>
  </si>
  <si>
    <t>Canadian Vaxxed Doctors Dropping Dead After 4th Booster Mandate</t>
  </si>
  <si>
    <t>2022.08.03</t>
  </si>
  <si>
    <t>https://www.stewpeters.com/video/2022/08/canadian-vaxxed-doctors-dropping-dead-after-4th-booster-mandate/</t>
  </si>
  <si>
    <t xml:space="preserve">Jack </t>
  </si>
  <si>
    <t>Mendelson</t>
  </si>
  <si>
    <t>https://montrealgazette.remembering.ca/obituary/jack-mendelson-1085211280</t>
  </si>
  <si>
    <t>Buehrle</t>
  </si>
  <si>
    <t xml:space="preserve">Roland </t>
  </si>
  <si>
    <t>https://www.futher-franklinfuneralhome.com/obituaries/Roland-Buehrle/#!/TributeWall</t>
  </si>
  <si>
    <t>https://erbgood.com/tribute/details/15592/Ronald-Puley/obituary.html</t>
  </si>
  <si>
    <t>Puley</t>
  </si>
  <si>
    <t>https://www.legacy.com/ca/obituaries/theglobeandmail/name/thomas-ban-obituary?pid=201338815</t>
  </si>
  <si>
    <t>Hak Ming</t>
  </si>
  <si>
    <t>https://www.dignitymemorial.com/obituaries/winnipeg-mb/godfrey-harding-10524103</t>
  </si>
  <si>
    <t>Kerigan</t>
  </si>
  <si>
    <t>Tony</t>
  </si>
  <si>
    <t xml:space="preserve">Anthony </t>
  </si>
  <si>
    <t>https://www.legacy.com/ca/obituaries/thespec/name/anthony-kerigan-obituary?pid=201184694</t>
  </si>
  <si>
    <t>This Is Our Shot Canada</t>
  </si>
  <si>
    <t>2021.04.27</t>
  </si>
  <si>
    <t>Hayley Wickenheiser on her new vaccine campaign</t>
  </si>
  <si>
    <t>Ontario’s doctors answer COVID-19 vaccine questions</t>
  </si>
  <si>
    <t>https://www.askontariodoctors.ca/covidvaccine</t>
  </si>
  <si>
    <t>Ask the experts COVID-19 vaccines questions: Safety, ingredients and side effects</t>
  </si>
  <si>
    <t>https://www.canada.ca/en/health-canada/services/video/ask-experts-covid-19-vaccines.html</t>
  </si>
  <si>
    <t>2022.07.04</t>
  </si>
  <si>
    <t>OMA Doctors in the News</t>
  </si>
  <si>
    <t>2022.09.13</t>
  </si>
  <si>
    <t>https://www.oma.org/newsroom/in-the-news/oma-doctors-in-the-news/</t>
  </si>
  <si>
    <t>Discussions with government; vaccination policy</t>
  </si>
  <si>
    <t>2021.08.24</t>
  </si>
  <si>
    <t>https://www.albertadoctors.org/services/media-publications/presidents-letter/pl-archive/govt-discussions-and-vax-policy</t>
  </si>
  <si>
    <t>Series of devastating health setbacks</t>
  </si>
  <si>
    <t>https://www.legacy.com/ca/obituaries/thestar/name/frances-lim-obituary?pid=201820799</t>
  </si>
  <si>
    <t>https://www.hpmcgarry.ca/memorials/joel-niznick/4896781/</t>
  </si>
  <si>
    <t>Niznick</t>
  </si>
  <si>
    <t>Joel</t>
  </si>
  <si>
    <t>Cancer? Deteriorating health forced his retirement at age 77, shortly before his death</t>
  </si>
  <si>
    <t>https://www.legacy.com/ca/obituaries/theglobeandmail/name/katherine-turner-obituary?pid=201949532</t>
  </si>
  <si>
    <t xml:space="preserve">Donald </t>
  </si>
  <si>
    <t>https://www.dignitymemorial.com/en-ca/obituaries/victoria-bc/donald-armstrong-10637925</t>
  </si>
  <si>
    <t>https://www.legacy.com/ca/obituaries/thestar/name/peter-ashby-obituary?pid=200517488</t>
  </si>
  <si>
    <t>https://windsorstar.remembering.ca/obituary/dennis-brisson-1084536059</t>
  </si>
  <si>
    <t>Dennis </t>
  </si>
  <si>
    <t>Brisson</t>
  </si>
  <si>
    <t>Choinière</t>
  </si>
  <si>
    <t xml:space="preserve">Louise </t>
  </si>
  <si>
    <t>https://www.memoria.ca/avis-de-deces-louise-choiniere.html?disparuID=MzI1NDU%3D</t>
  </si>
  <si>
    <t>Cornwall</t>
  </si>
  <si>
    <t>Behar</t>
  </si>
  <si>
    <t>Malloy</t>
  </si>
  <si>
    <t>https://www.legacy.com/ca/obituaries/chroniclejournal/name/john-dr-obituary?pid=201425040</t>
  </si>
  <si>
    <t>https://www.saltwire.com/halifax/obituaries/dr-david-carson-murray-63074/</t>
  </si>
  <si>
    <t>Wagg</t>
  </si>
  <si>
    <t xml:space="preserve">Ovas </t>
  </si>
  <si>
    <t xml:space="preserve">H. </t>
  </si>
  <si>
    <t>https://www.legacy.com/ca/obituaries/simcoe/name/h-wagg-obituary?pid=201422646</t>
  </si>
  <si>
    <t>Yackal</t>
  </si>
  <si>
    <t xml:space="preserve">Douglass  </t>
  </si>
  <si>
    <t>Battled with a number of significant health issues</t>
  </si>
  <si>
    <t>https://www.ancientburials.com/obituaries/yackel-douglass-b-md</t>
  </si>
  <si>
    <t xml:space="preserve">Geoffrey </t>
  </si>
  <si>
    <t>Beaconsfield</t>
  </si>
  <si>
    <t>https://www.dignitymemorial.com/en-ca/obituaries/pointe-claire-qc/geoffrey-blake-10466961</t>
  </si>
  <si>
    <t>https://donohuefuneralhome.ca/tribute/details/10360/Francis-Dias/obituary.html</t>
  </si>
  <si>
    <t>Dias</t>
  </si>
  <si>
    <t>Duke</t>
  </si>
  <si>
    <t>https://www.dignitymemorial.com/obituaries/victoria-bc/gordon-duke-10506873</t>
  </si>
  <si>
    <t xml:space="preserve">Marcus </t>
  </si>
  <si>
    <t xml:space="preserve">Denis  </t>
  </si>
  <si>
    <t>Hosking</t>
  </si>
  <si>
    <t>Former Director of Surgery at the Cross Cancer Institute</t>
  </si>
  <si>
    <t>https://jamesreidfuneralhome.com/tribute/details/13844/Malcolm-McPhee/obituary.html</t>
  </si>
  <si>
    <t>https://www.tributearchive.com/obituaries/23707496/james-nelson-phillips</t>
  </si>
  <si>
    <t>https://www.lepinecloutier.com/necrologie-avis-de-deces/64967-dr-robert-tanguay</t>
  </si>
  <si>
    <t>Tanguay</t>
  </si>
  <si>
    <t>https://www.dignitymemorial.com/en-ca/obituaries/montreal-qc/huu-hung-huynh-9244664</t>
  </si>
  <si>
    <t>Huynh</t>
  </si>
  <si>
    <t xml:space="preserve">Huu  </t>
  </si>
  <si>
    <t>https://medicalstaff.islandhealth.ca/news-events/remembering-dr-kim-stevenson</t>
  </si>
  <si>
    <t>https://www.journaldemontreal.com/2020/04/09/cba6ed8e25/tellier-dre-lyne</t>
  </si>
  <si>
    <t>Tellier</t>
  </si>
  <si>
    <t xml:space="preserve">Lyne </t>
  </si>
  <si>
    <t>https://jamesreidfuneralhome.com/tribute/details/1429/John-Murdoch/obituary.html</t>
  </si>
  <si>
    <t>Murdoch</t>
  </si>
  <si>
    <t>Chin</t>
  </si>
  <si>
    <t>Dao</t>
  </si>
  <si>
    <t xml:space="preserve">Huy </t>
  </si>
  <si>
    <t>https://www.journaldemontreal.com/2020/04/16/un-medecin-decede-a-la-sante-publique-de-la-monteregie</t>
  </si>
  <si>
    <t xml:space="preserve">Ala </t>
  </si>
  <si>
    <t>Birca</t>
  </si>
  <si>
    <t>Lachine</t>
  </si>
  <si>
    <t xml:space="preserve">Kavanagh </t>
  </si>
  <si>
    <t>https://www.legacy.com/ca/obituaries/theglobeandmail/name/brian-kavanagh-obituary?pid=193180280</t>
  </si>
  <si>
    <t>In memoriam: Canada’s health workers who have died of COVID-19</t>
  </si>
  <si>
    <t>https://nursesunions.ca/covid-memoriam/</t>
  </si>
  <si>
    <t>2021.11.10</t>
  </si>
  <si>
    <t>Canadian Federation of Nurses Unions</t>
  </si>
  <si>
    <t>Cancer Rates Exploding After Death Jab</t>
  </si>
  <si>
    <t>2022.09.12</t>
  </si>
  <si>
    <t>https://rumble.com/v1jtv4x-cancer-rates-exploding-after-death-jab-dr.-mikovits-sounds-alarm-on-mass-de.html</t>
  </si>
  <si>
    <t>https://newsroom.royalcollege.ca/in-memoriam-november-2019/</t>
  </si>
  <si>
    <t>Wynne</t>
  </si>
  <si>
    <t>http://mcgarryfh.frontrunnerpro.com/book-of-memories/3579191/wynne-linda/obituary.php</t>
  </si>
  <si>
    <t xml:space="preserve">Linda </t>
  </si>
  <si>
    <t>https://www.legacy.com/ca/obituaries/theglobeandmail/name/david-gilday-obituary?pid=191798276</t>
  </si>
  <si>
    <t>Gilday</t>
  </si>
  <si>
    <t>Harricharan</t>
  </si>
  <si>
    <t xml:space="preserve">Rajendra </t>
  </si>
  <si>
    <t>https://lfpress.remembering.ca/obituary/dr-rajendra-harricharan-1073899328</t>
  </si>
  <si>
    <t>https://ottawacitizen.remembering.ca/obituary/dr-wilbert-joseph-keon-1073889974</t>
  </si>
  <si>
    <t>Keon</t>
  </si>
  <si>
    <t>https://www.dignitymemorial.com/obituaries/dartmouth-ns/benedict-cookey-8252307</t>
  </si>
  <si>
    <t>Cookey</t>
  </si>
  <si>
    <t xml:space="preserve">Benedict </t>
  </si>
  <si>
    <t>https://uhmc.ca/ennis-jeffrey/</t>
  </si>
  <si>
    <t>Ennis</t>
  </si>
  <si>
    <t>Lauren</t>
  </si>
  <si>
    <t>Loli</t>
  </si>
  <si>
    <t>https://www.westviewfuneralchapel.com/obituaries/dr-lauren-loli-irene-mccurdy-dickie/</t>
  </si>
  <si>
    <t>McCurdy-Dickie</t>
  </si>
  <si>
    <t>https://www.memoria.ca/avis-de-deces-danielle-robitaille.html?disparuID=MjAzMDA%3D</t>
  </si>
  <si>
    <t>Robitaille</t>
  </si>
  <si>
    <t xml:space="preserve">Danielle </t>
  </si>
  <si>
    <t>Schaffrin</t>
  </si>
  <si>
    <t xml:space="preserve">Miriam </t>
  </si>
  <si>
    <t>Battleford</t>
  </si>
  <si>
    <t>https://saskatoonfuneralhome.com/tribute/details/1906/Marc-Shokeir/obituary.html#content-start</t>
  </si>
  <si>
    <t>Shokeir</t>
  </si>
  <si>
    <t xml:space="preserve">Marc </t>
  </si>
  <si>
    <t>Bachand</t>
  </si>
  <si>
    <t xml:space="preserve">Isabelle </t>
  </si>
  <si>
    <t>Saint-Zotique</t>
  </si>
  <si>
    <t>https://www.jalarin.com/obituaries/dre-isabelle-bachand/</t>
  </si>
  <si>
    <t>Age Group</t>
  </si>
  <si>
    <t>https://brightlightnews.com/interview-32-canadian-doctors-died-dr-william-makis/</t>
  </si>
  <si>
    <t>https://www.cfo.coop/avis-de-deces/marie-quintal-165012/</t>
  </si>
  <si>
    <t xml:space="preserve">Marie </t>
  </si>
  <si>
    <t>Quintal</t>
  </si>
  <si>
    <r>
      <t xml:space="preserve"> Chart 3 - </t>
    </r>
    <r>
      <rPr>
        <b/>
        <sz val="14"/>
        <color theme="7"/>
        <rFont val="Calibri (Body)"/>
      </rPr>
      <t>Canadian Medical Doctor Deaths by Year &amp; Province</t>
    </r>
    <r>
      <rPr>
        <b/>
        <sz val="14"/>
        <color theme="7" tint="0.39997558519241921"/>
        <rFont val="Calibri (Body)"/>
      </rPr>
      <t>*</t>
    </r>
  </si>
  <si>
    <t>Unable to source complete obitutary</t>
  </si>
  <si>
    <t>Green Valley</t>
  </si>
  <si>
    <t xml:space="preserve">Bouchard </t>
  </si>
  <si>
    <t xml:space="preserve">Louis </t>
  </si>
  <si>
    <t>https://www.lamarrefuneralhome.ca/dr-louis-mario-bouchard/</t>
  </si>
  <si>
    <t>https://windsorstar.remembering.ca/obituary/keith-macleod-1082418673</t>
  </si>
  <si>
    <t xml:space="preserve">Gagné </t>
  </si>
  <si>
    <t xml:space="preserve">Carl-Éric </t>
  </si>
  <si>
    <t>https://ici.radio-canada.ca/nouvelle/1914019/carl-eric-gagne-cardiologue-deces-defis-du-parc</t>
  </si>
  <si>
    <t>https://www.lequotidien.com/2022/09/13/carl-eric-gagne-une-autre-mort-soudaine-de-trop-selon-pierre-lavoie-e762c60836b2f952ae85d89fa6b54d2e</t>
  </si>
  <si>
    <t>Trois-Rivières</t>
  </si>
  <si>
    <t>Canadian doctor asks colleagues to ‘not stay silent’ on link between COVID jab and physician deaths</t>
  </si>
  <si>
    <t>https://www.lifesitenews.com/news/canadian-doctor-asks-colleagues-to-not-stay-silent-on-alleged-link-between-covid-jab-and-physician-deaths/</t>
  </si>
  <si>
    <t>2022.09.06</t>
  </si>
  <si>
    <t>&gt;80</t>
  </si>
  <si>
    <t xml:space="preserve">Andre </t>
  </si>
  <si>
    <t>Marais</t>
  </si>
  <si>
    <t>https://www.dignitymemorial.com/obituaries/saskatoon-sk/andre-marais-8223140</t>
  </si>
  <si>
    <t>Queensville</t>
  </si>
  <si>
    <t>https://www.legacy.com/obituaries/thestar/obituary.aspx?n=william-kevin-thompson&amp;pid=192619105</t>
  </si>
  <si>
    <t>https://www.dignitymemorial.com/obituaries/north-vancouver-bc/miriam-schaffrin-8272252</t>
  </si>
  <si>
    <t>https://steelesmemorialchapel.com/condolence/dr-stanley-perry-barron/</t>
  </si>
  <si>
    <t>Barron</t>
  </si>
  <si>
    <t xml:space="preserve">Stanley </t>
  </si>
  <si>
    <t>https://www.legacy.com/ca/obituaries/thestar/name/john-fernandes-obituary?pid=192627831</t>
  </si>
  <si>
    <t>Fernandes</t>
  </si>
  <si>
    <t xml:space="preserve">Nicole </t>
  </si>
  <si>
    <t>Racette</t>
  </si>
  <si>
    <t>https://kearneyfs.com/obituaries/nicole-racette</t>
  </si>
  <si>
    <t>https://www.memoria.ca/obituary-andre-perreault.html?disparuID=MjEzMjg%3D</t>
  </si>
  <si>
    <t>https://bcmj.org/obituaries/dr-peter-doris-1944-2018</t>
  </si>
  <si>
    <t xml:space="preserve">Rhodri </t>
  </si>
  <si>
    <t>https://www.arbormemorial.ca/marshall-driver/obituaries/rhodri-evans/85584</t>
  </si>
  <si>
    <t>Habbick</t>
  </si>
  <si>
    <t xml:space="preserve">Brian </t>
  </si>
  <si>
    <t>https://www.heraldscotland.com/memorials/death-notices/death/17527756.brian-habbick/</t>
  </si>
  <si>
    <t>Gader</t>
  </si>
  <si>
    <t xml:space="preserve">Steven </t>
  </si>
  <si>
    <t>https://www.swiftcurrentfuneralhome.com/notices/DrSteven-Gader</t>
  </si>
  <si>
    <t>https://www.cbc.ca/news/canada/saskatchewan/psychiatrist-community-princealbert-1.5323088</t>
  </si>
  <si>
    <t>Hussain</t>
  </si>
  <si>
    <t xml:space="preserve">Mohammad </t>
  </si>
  <si>
    <t>https://leaderpost.remembering.ca/obituary/reynaldo-cardoso-medinilla-1078173165</t>
  </si>
  <si>
    <t>Deslauriers</t>
  </si>
  <si>
    <t xml:space="preserve">Jean </t>
  </si>
  <si>
    <t>https://www.cfgrandmontreal.com/avis-de-deces/jean-deslauriers-169132/</t>
  </si>
  <si>
    <t>Sibalis</t>
  </si>
  <si>
    <t>https://humphreymiles.com/tribute/details/5793/Stephen-Sibalis/obituary.html</t>
  </si>
  <si>
    <t>Tessier</t>
  </si>
  <si>
    <t xml:space="preserve">Jocelyne </t>
  </si>
  <si>
    <t>http://www.salonfunerairerajotte.com/avis_de_deces_id_1993</t>
  </si>
  <si>
    <t>https://www.weaverfuneralhomes.com/obituaries/Dr-Don-W-Whiteman?obId=10874293#/obituaryInfo</t>
  </si>
  <si>
    <t>Miriam</t>
  </si>
  <si>
    <t xml:space="preserve">Maureen </t>
  </si>
  <si>
    <t>Wolpert</t>
  </si>
  <si>
    <t>https://steelesmemorialchapel.com/condolence/maureen-kagan/</t>
  </si>
  <si>
    <t>https://ici.radio-canada.ca/nouvelle/1705868/fernand-turcotte-deces-medecin-docteur-expert-universite-laval</t>
  </si>
  <si>
    <t>Turcotte</t>
  </si>
  <si>
    <t>Fernand-Wilfrid</t>
  </si>
  <si>
    <t>https://www.memoria.ca/obituary-pierre-ronald-dupuis.html?disparuID=MjUwMjI%3D</t>
  </si>
  <si>
    <t>Dupuis</t>
  </si>
  <si>
    <t xml:space="preserve">Pierre </t>
  </si>
  <si>
    <t>Saint-Colomban</t>
  </si>
  <si>
    <t>https://www.piersons.ca/obituaries/William-Gary-Selman/?obId=16837331</t>
  </si>
  <si>
    <t>Alzheimer's disease</t>
  </si>
  <si>
    <t>https://thewhig.remembering.ca/obituary/john-alexander-rankin-1079171936</t>
  </si>
  <si>
    <t>Upper Kingsclear</t>
  </si>
  <si>
    <t>Rankin</t>
  </si>
  <si>
    <t>Lowry</t>
  </si>
  <si>
    <t xml:space="preserve">Robin </t>
  </si>
  <si>
    <t xml:space="preserve">P. </t>
  </si>
  <si>
    <t>https://www.legacy.com/ca/obituaries/princegeorgecitizen/name/robin-lowry-obituary?pid=202760537</t>
  </si>
  <si>
    <t>Additional Source</t>
  </si>
  <si>
    <t>https://www.earthsoption.com/obituaries/Robin-Pearce-LOWRY?obId=25832052#/celebrationWall</t>
  </si>
  <si>
    <t>https://edmontonjournal.remembering.ca/obituary/geoffrey-taylor-1079573681</t>
  </si>
  <si>
    <t>Chang</t>
  </si>
  <si>
    <t xml:space="preserve">Maria </t>
  </si>
  <si>
    <t>https://mountpleasantgroup.permavita.com/site/DrMariaChang.html</t>
  </si>
  <si>
    <t>Boodansingh</t>
  </si>
  <si>
    <t xml:space="preserve">Francis  </t>
  </si>
  <si>
    <t>https://www.cauls.ca/obituary/dr-francis-boodansingh</t>
  </si>
  <si>
    <t>https://www.cauls.ca/obituary/dr-valentine-conway-bsc-md-frcsc-abo</t>
  </si>
  <si>
    <t>https://www.cauls.ca/obituary/dr-gregory-f-russell</t>
  </si>
  <si>
    <t>https://www.drugwatch.com/contributors/robert-bendavid/</t>
  </si>
  <si>
    <t>Bendavid</t>
  </si>
  <si>
    <t xml:space="preserve">Clermont </t>
  </si>
  <si>
    <t>Fradette</t>
  </si>
  <si>
    <t>https://www.dignitymemorial.com/en-ca/obituaries/montreal-qc/albert-plante-9203009</t>
  </si>
  <si>
    <t>Dignity Memorial</t>
  </si>
  <si>
    <t>https://www.dignitymemorial.com/obituaries/pointe-claire-qc/dr-john-william-kelly-10917460</t>
  </si>
  <si>
    <t xml:space="preserve">Leukemia: Acute Myelogenous </t>
  </si>
  <si>
    <t>Saint-Hubert</t>
  </si>
  <si>
    <t>Grenier</t>
  </si>
  <si>
    <t xml:space="preserve">Gilles </t>
  </si>
  <si>
    <t>https://www.dignitymemorial.com/obituaries/saint-hubert-qc/gilles-grenier-10857614</t>
  </si>
  <si>
    <t>https://www.dignitymemorial.com/obituaries/cambridge-on/ragbir-raj-kumar-10840690</t>
  </si>
  <si>
    <t>https://www.dignitymemorial.com/en-ca/obituaries/longueuil-qc/dr-bernard-lapierre-10761131</t>
  </si>
  <si>
    <t>Lapierre</t>
  </si>
  <si>
    <t>https://lghfoundation.com/tributes/gnee-khong-ho/</t>
  </si>
  <si>
    <t xml:space="preserve">Gnee Khong </t>
  </si>
  <si>
    <t>https://www.dignitymemorial.com/en-ca/obituaries/aurora-on/robert-stevens-10713198</t>
  </si>
  <si>
    <t>King City</t>
  </si>
  <si>
    <t>Stevens</t>
  </si>
  <si>
    <t>https://www.dignitymemorial.com/obituaries/burnaby-bc/edwin-man-wei-wong-10703967</t>
  </si>
  <si>
    <t>Chalut</t>
  </si>
  <si>
    <t>https://www.dignitymemorial.com/obituaries/brossard-qc/dr-pierre-chalut-10592528</t>
  </si>
  <si>
    <t>How Did 5 GTA Docs Die in 2 Weeks? Dr Richard Urso Interview</t>
  </si>
  <si>
    <t>https://brightlightnews.com/interview-how-did-5-gta-docs-die-in-2-weeks-dr-richard-urso-interview/</t>
  </si>
  <si>
    <t>https://www.memoria.ca/obituary-clermont-fradette.html?disparuID=MjM4NTQ%3D</t>
  </si>
  <si>
    <t xml:space="preserve">Albert </t>
  </si>
  <si>
    <t>Kirkland</t>
  </si>
  <si>
    <t>https://www.lenecrologue.com/canada/quebec/montreal/montreal/kirkland/yveslegare/6a31/philippe-georges-sahab-md/avis-de-deces/</t>
  </si>
  <si>
    <t>Sahab</t>
  </si>
  <si>
    <t xml:space="preserve">Philippe </t>
  </si>
  <si>
    <t>https://www.hrh.ca/2020/06/08/drruebendevlin/</t>
  </si>
  <si>
    <t>Marr</t>
  </si>
  <si>
    <t xml:space="preserve">Douglas </t>
  </si>
  <si>
    <t>https://thesudburystar.remembering.ca/obituary/douglas-marr-1079295210</t>
  </si>
  <si>
    <t>https://www.macintyrefamilyfuneralhome.com/obituary/Christine-Nesdoly</t>
  </si>
  <si>
    <t>Nesdoly</t>
  </si>
  <si>
    <t xml:space="preserve">Christine </t>
  </si>
  <si>
    <t>https://www.legacy.com/ca/obituaries/mykawartha/name/abu-syed-obituary?pid=195911063</t>
  </si>
  <si>
    <t xml:space="preserve">Kim </t>
  </si>
  <si>
    <t>Syed</t>
  </si>
  <si>
    <t xml:space="preserve">Abu </t>
  </si>
  <si>
    <t>Bridgewater</t>
  </si>
  <si>
    <t>Nestel</t>
  </si>
  <si>
    <t>D.M.</t>
  </si>
  <si>
    <t xml:space="preserve">Magdalena  </t>
  </si>
  <si>
    <t>https://www.saltwire.com/halifax/obituaries/magdalena-mada-nestel-39930/</t>
  </si>
  <si>
    <t>Sandomirsky</t>
  </si>
  <si>
    <t>https://saskatoonfuneralhome.com/tribute/details/2220/Dr-Stanley-Sandomirsky/obituary.html</t>
  </si>
  <si>
    <t>Laflamme</t>
  </si>
  <si>
    <t>https://www.dignitymemorial.com/en-ca/obituaries/montreal-qc/pierre-laflamme-8265071</t>
  </si>
  <si>
    <t>Bourdeau</t>
  </si>
  <si>
    <t xml:space="preserve">Jean Robert </t>
  </si>
  <si>
    <t>https://www.remembering.ca/obituary/jean-robert-bourdeau-1078301481</t>
  </si>
  <si>
    <t>https://www.legacy.com/ca/obituaries/thespec/name/dermot-o-brien-obituary?pid=196183107</t>
  </si>
  <si>
    <t>Dermot</t>
  </si>
  <si>
    <t>O'Brien</t>
  </si>
  <si>
    <t>https://www.steveelkas.com/avisdeces/m-raymond-ste-marie-1946-2020/</t>
  </si>
  <si>
    <t>Raymond Ste-Marie</t>
  </si>
  <si>
    <t xml:space="preserve">Raymond </t>
  </si>
  <si>
    <t>Ste-Marie</t>
  </si>
  <si>
    <t>https://montrealgazette.remembering.ca/obituary/dr-ernest-seidman-1078016221</t>
  </si>
  <si>
    <t>Seidman</t>
  </si>
  <si>
    <t xml:space="preserve">Ernest </t>
  </si>
  <si>
    <t>https://www.lenecrologue.com/canada/quebec/mauricie/trois-rivieres/trois-rivieres/rousseau/6Ut4/dr-martin-milot/obituaries/</t>
  </si>
  <si>
    <t xml:space="preserve">Martin </t>
  </si>
  <si>
    <t>Milot</t>
  </si>
  <si>
    <t>Rogan</t>
  </si>
  <si>
    <t>Ernest Jr.</t>
  </si>
  <si>
    <t>https://edmontonjournal.remembering.ca/obituary/ernest-rogan-1079098422</t>
  </si>
  <si>
    <t>https://www.legacy.com/ca/obituaries/theglobeandmail/name/justin-martin-obituary?n=justin-martin&amp;pid=195703352</t>
  </si>
  <si>
    <t>M.E.</t>
  </si>
  <si>
    <t xml:space="preserve">Debbie </t>
  </si>
  <si>
    <t>https://www.carnells.com/?obituaries=dr-debbie-reid-m-d</t>
  </si>
  <si>
    <t>https://www.saltwire.com/halifax/obituaries/dale-patrick-md-frcpc-mcmahon-43207/</t>
  </si>
  <si>
    <t>McMahon</t>
  </si>
  <si>
    <t xml:space="preserve">Dale </t>
  </si>
  <si>
    <t>https://montrealgazette.remembering.ca/obituary/andre-robidoux-1079635533</t>
  </si>
  <si>
    <t>André Robidoux</t>
  </si>
  <si>
    <t xml:space="preserve">André </t>
  </si>
  <si>
    <t>Robidoux</t>
  </si>
  <si>
    <t>https://mountpleasantgroup.permavita.com/site/WingChowChan.html</t>
  </si>
  <si>
    <t xml:space="preserve">Wing Chow </t>
  </si>
  <si>
    <t>https://ottawacitizen.remembering.ca/obituary/libni-eapen-1080189571</t>
  </si>
  <si>
    <t xml:space="preserve">Libni  </t>
  </si>
  <si>
    <t>Eapen</t>
  </si>
  <si>
    <t>https://www.myalternatives.ca/acme/obituaries/2020-morava-protzner-izabella</t>
  </si>
  <si>
    <t>Zebrowski</t>
  </si>
  <si>
    <t xml:space="preserve">Andrzej  </t>
  </si>
  <si>
    <t>https://dartefuneralhome.com/tribute/details/7543/Dr-Andrzej-Zebrowski/obituary.html</t>
  </si>
  <si>
    <t>https://www.dignitymemorial.com/obituaries/montreal-qc/gwendoline-spurll-8731454</t>
  </si>
  <si>
    <t xml:space="preserve">Gwendoline </t>
  </si>
  <si>
    <t>Spurll</t>
  </si>
  <si>
    <t>https://psychiatry.queensu.ca/news/remembering-our-beloved-pallavi-nadkarni</t>
  </si>
  <si>
    <t>Nadkarni</t>
  </si>
  <si>
    <t xml:space="preserve">Pallavi </t>
  </si>
  <si>
    <t>Jerseyville</t>
  </si>
  <si>
    <t>https://www.legacy.com/ca/obituaries/thespec/name/alan-campbell-moscrop-obituary?pid=197801342</t>
  </si>
  <si>
    <t>Campbell-Moscrop</t>
  </si>
  <si>
    <t xml:space="preserve">Alan </t>
  </si>
  <si>
    <t>https://ottawacitizen.remembering.ca/obituary/arthur-frank-jones-1082194664</t>
  </si>
  <si>
    <t>https://www.dignitymemorial.com/obituaries/kamloops-bc/peter-riben-10460744</t>
  </si>
  <si>
    <t>Riben</t>
  </si>
  <si>
    <t>David Laverdiere</t>
  </si>
  <si>
    <t>David Evans</t>
  </si>
  <si>
    <t>James Edward Mullens</t>
  </si>
  <si>
    <t>William Stuart Huestis</t>
  </si>
  <si>
    <t>Jack Mendelson</t>
  </si>
  <si>
    <t>Roland Buehrle</t>
  </si>
  <si>
    <t>Glen Richard Van Loon</t>
  </si>
  <si>
    <t>James-Peter O’Donnell</t>
  </si>
  <si>
    <t>Ronald James Puley</t>
  </si>
  <si>
    <t>Eugene Jerry Rudnisky</t>
  </si>
  <si>
    <t>Thomas Arthur Ban</t>
  </si>
  <si>
    <t>Sadi Mustafa Bayrakal</t>
  </si>
  <si>
    <t>Donald (Don) Harold Farrell</t>
  </si>
  <si>
    <t>Gordon Stanley Fox</t>
  </si>
  <si>
    <t>Earl Samuel Hershfield</t>
  </si>
  <si>
    <t>Anthony (Tony) Thomas Kerigan</t>
  </si>
  <si>
    <t>Frances Soh-Goh Lim</t>
  </si>
  <si>
    <t>Justin Patrick Maloney</t>
  </si>
  <si>
    <t>Bernadette J. McLaughlin</t>
  </si>
  <si>
    <t>David Gaetan Patry</t>
  </si>
  <si>
    <t>Phillip Harvey Reid</t>
  </si>
  <si>
    <t>Gaston Schwarz</t>
  </si>
  <si>
    <t>Donald Frank Stark</t>
  </si>
  <si>
    <t>Hans Dietrich Strauss</t>
  </si>
  <si>
    <t>John Robert Taylor</t>
  </si>
  <si>
    <t>Katherine Louise Turner</t>
  </si>
  <si>
    <t>Donald James Armstrong</t>
  </si>
  <si>
    <t>Roman Bladek</t>
  </si>
  <si>
    <t>Ronald David Gottesman</t>
  </si>
  <si>
    <t>William (“Dr. Bill”) Neil MacEachern</t>
  </si>
  <si>
    <t>Peter Ashby</t>
  </si>
  <si>
    <t>Dennis Anthony T. Brisson</t>
  </si>
  <si>
    <t>John George (Jack) Colbert</t>
  </si>
  <si>
    <t>Roger A. Dufresne</t>
  </si>
  <si>
    <t>Neil Fraser Duncan</t>
  </si>
  <si>
    <t>Terrence W. Fox</t>
  </si>
  <si>
    <t>Jacob (Jack) Friedberg</t>
  </si>
  <si>
    <t>Johannes Andreas Giede</t>
  </si>
  <si>
    <t>Richard B. Goldbloom</t>
  </si>
  <si>
    <t>John (Jack) Joseph Malloy</t>
  </si>
  <si>
    <t>Raymond Lowry Matthews</t>
  </si>
  <si>
    <t>David Carson Murray</t>
  </si>
  <si>
    <t>Donald Eric Newman</t>
  </si>
  <si>
    <t>Walter Michael Podedworny</t>
  </si>
  <si>
    <t>Gordon (Andrew) Robertson</t>
  </si>
  <si>
    <t>Donald Campbell Ross</t>
  </si>
  <si>
    <t>Michael Gamal Fahmy Stefanos</t>
  </si>
  <si>
    <t>William (Bill) Charles Vaughan</t>
  </si>
  <si>
    <t>H. Ovas Wagg</t>
  </si>
  <si>
    <t>Desmond Maurice Webster</t>
  </si>
  <si>
    <t>Said Abdel Karim Awad</t>
  </si>
  <si>
    <t>Geoffrey Blake</t>
  </si>
  <si>
    <t>William Keith Buller</t>
  </si>
  <si>
    <t>Michael Garson Davis</t>
  </si>
  <si>
    <t>Francis Dias</t>
  </si>
  <si>
    <t>Gordon Allan Duke</t>
  </si>
  <si>
    <t>Enid Allison Edwards</t>
  </si>
  <si>
    <t>Robert (Bob) Fairbairn</t>
  </si>
  <si>
    <t>John Marcus (Mark) Fitzgerald</t>
  </si>
  <si>
    <t>Fred Gentili</t>
  </si>
  <si>
    <t>Jeffrey Jay Hurwitz</t>
  </si>
  <si>
    <t>James (Jim) Nelson Phillips</t>
  </si>
  <si>
    <t>Robert Tanguay</t>
  </si>
  <si>
    <t>Maurice Nathan Druck</t>
  </si>
  <si>
    <t>Harold Israel Eist</t>
  </si>
  <si>
    <t>Sophie Ludvica R. Hofstader</t>
  </si>
  <si>
    <t>Clair MacLeod</t>
  </si>
  <si>
    <t>Robert Norman McKenzie</t>
  </si>
  <si>
    <t>Peter Donald Riben</t>
  </si>
  <si>
    <t>Frank (Francis Patrick) Spence</t>
  </si>
  <si>
    <t>George Wyse</t>
  </si>
  <si>
    <t>Ramzi Yussif Abunassar</t>
  </si>
  <si>
    <t>Rex Wendall Jordan</t>
  </si>
  <si>
    <t>Jun Kawakami</t>
  </si>
  <si>
    <t>Sohrab Rawle A. Lutchmedial</t>
  </si>
  <si>
    <t>Rodney Owen Slonim</t>
  </si>
  <si>
    <t>John Drummond Donaldson</t>
  </si>
  <si>
    <t>Boi Ngoc Thi Hoang</t>
  </si>
  <si>
    <t>Siavash Jafari</t>
  </si>
  <si>
    <t>Neil Mowchun</t>
  </si>
  <si>
    <t>Barbara Ng</t>
  </si>
  <si>
    <t>Robert Sargeant</t>
  </si>
  <si>
    <t>Allen Francis Trautman</t>
  </si>
  <si>
    <t>Michel Aubé</t>
  </si>
  <si>
    <t>Samuel William French</t>
  </si>
  <si>
    <t>Alan Wilfred Harrison</t>
  </si>
  <si>
    <t>Randall (Randy) A. Junck</t>
  </si>
  <si>
    <t>David Edward Lacey</t>
  </si>
  <si>
    <t>Janet McElhaney</t>
  </si>
  <si>
    <t>Scott James Murray</t>
  </si>
  <si>
    <t>Gnanapragasam (Dr. Cristy) Navaneelan</t>
  </si>
  <si>
    <t>Angus Ian Rae</t>
  </si>
  <si>
    <t>Megan Lees Roberts</t>
  </si>
  <si>
    <t>Gulshan Sawhney</t>
  </si>
  <si>
    <t>Mariana Pradier Silva</t>
  </si>
  <si>
    <t>Robert (Bob) Snihura</t>
  </si>
  <si>
    <t>Jose F. Tellez-Zenteno</t>
  </si>
  <si>
    <t>John Herbert Burgess</t>
  </si>
  <si>
    <t>Clinton S. L. Ho</t>
  </si>
  <si>
    <t>Zoltan John Makkay</t>
  </si>
  <si>
    <t>William Stanley M. Monk</t>
  </si>
  <si>
    <t>Ross Murphy</t>
  </si>
  <si>
    <t>Francis Wayne Quan</t>
  </si>
  <si>
    <t>Hugh James F. Robertson</t>
  </si>
  <si>
    <t>Jaan Olav Roos</t>
  </si>
  <si>
    <t>John Maxim Adamis</t>
  </si>
  <si>
    <t>Joseph Henry Beitchman</t>
  </si>
  <si>
    <t>Murray Samuel Bogorus</t>
  </si>
  <si>
    <t>Thomas David R. Briant</t>
  </si>
  <si>
    <t>Robert (Bob) Francis Briggs</t>
  </si>
  <si>
    <t>Alan John Campbell-Moscrop</t>
  </si>
  <si>
    <t>Robert (Bob) Charles Donald Climie</t>
  </si>
  <si>
    <t>Thomas Perry (Tom) Corkum</t>
  </si>
  <si>
    <t>Albert (Bert) J. Davis</t>
  </si>
  <si>
    <t>(Arthur) Frank Jones</t>
  </si>
  <si>
    <t>Jonathan Patrick Lee</t>
  </si>
  <si>
    <t>Wycliffe (Cliffe) Lofters</t>
  </si>
  <si>
    <t>Keith Macleod</t>
  </si>
  <si>
    <t>Robert McAuley</t>
  </si>
  <si>
    <t>George Duncan McPherson</t>
  </si>
  <si>
    <t>Farah Jane Nasser-Sharif</t>
  </si>
  <si>
    <t>William (Bill) Joseph Edmund Spence</t>
  </si>
  <si>
    <t>Eric Steven</t>
  </si>
  <si>
    <t>Jacques Bernier</t>
  </si>
  <si>
    <t>Frank M. Guttman</t>
  </si>
  <si>
    <t>Gilles Hélie</t>
  </si>
  <si>
    <t>James Coulton Henderson</t>
  </si>
  <si>
    <t>Arthur Leznoff</t>
  </si>
  <si>
    <t>John Cameron MacDonald</t>
  </si>
  <si>
    <t>Pallavi Nadkarni</t>
  </si>
  <si>
    <t>Theodore Kenneth Stevenson</t>
  </si>
  <si>
    <t>John Howard Tait</t>
  </si>
  <si>
    <t>Roger Plante</t>
  </si>
  <si>
    <t>Todd Stephen Owatz</t>
  </si>
  <si>
    <t>Marlène Gauthier</t>
  </si>
  <si>
    <t>Leanne Dahlgren Scott</t>
  </si>
  <si>
    <t>Douglas Alden Watt</t>
  </si>
  <si>
    <t>Ronnie Si-Wah Chan</t>
  </si>
  <si>
    <t>Wayne John Edwards</t>
  </si>
  <si>
    <t>David James Lyons</t>
  </si>
  <si>
    <t>Joan Elizabeth Marsh</t>
  </si>
  <si>
    <t>John Derek Wyant</t>
  </si>
  <si>
    <t>George R.C.W. Gray</t>
  </si>
  <si>
    <t>Terrance Cecil Lyle</t>
  </si>
  <si>
    <t>David Alton Murphy</t>
  </si>
  <si>
    <t>Jay Stephen Keystone</t>
  </si>
  <si>
    <t>Dennis Michael McElgunn</t>
  </si>
  <si>
    <t>William Joseph “Bill” O’Hara</t>
  </si>
  <si>
    <t>Suleiman O.A. Sefau</t>
  </si>
  <si>
    <t>Laurent Gervais</t>
  </si>
  <si>
    <t>Léopold Eugène Genest</t>
  </si>
  <si>
    <t>Robert Isaac Merritt</t>
  </si>
  <si>
    <t>Aldo Frank Colantonio</t>
  </si>
  <si>
    <t>Patrick C.W. Greaves</t>
  </si>
  <si>
    <t>Henry Berry</t>
  </si>
  <si>
    <t>Chi Nan Chen</t>
  </si>
  <si>
    <t>Francis William Rundle</t>
  </si>
  <si>
    <t>Thomas William “Tom” Shaw</t>
  </si>
  <si>
    <t>Michael Andrew Ross</t>
  </si>
  <si>
    <t>Robert Arthur Mackenzie</t>
  </si>
  <si>
    <t>Kim Edward Mong Hong</t>
  </si>
  <si>
    <t>James Wilson Grahame</t>
  </si>
  <si>
    <t>Huu Hung Huynh</t>
  </si>
  <si>
    <t>Edouard Bastien</t>
  </si>
  <si>
    <t>Waldemar Pruzanski</t>
  </si>
  <si>
    <t>Paul-Émile Tremblay</t>
  </si>
  <si>
    <t>Ronald Francis Whelan</t>
  </si>
  <si>
    <t>Alan Vost</t>
  </si>
  <si>
    <t>Herbert John Calder</t>
  </si>
  <si>
    <t>Louis Hébert</t>
  </si>
  <si>
    <t>Arnold Paul Pieron</t>
  </si>
  <si>
    <t>Edward John Hambley</t>
  </si>
  <si>
    <t>Khaja Mohammed Masood</t>
  </si>
  <si>
    <t>Rizkallah Rizkallah</t>
  </si>
  <si>
    <t>Libni Joseph Eapen</t>
  </si>
  <si>
    <t>Roger Graham Keith</t>
  </si>
  <si>
    <t xml:space="preserve"> FACS</t>
  </si>
  <si>
    <t>Izabella Morava-Protzner</t>
  </si>
  <si>
    <t>Andrzej Zebrowski</t>
  </si>
  <si>
    <t>David Charles Healey (Dave)</t>
  </si>
  <si>
    <t>Dennis F. Papadopoulos</t>
  </si>
  <si>
    <t>Joseph Michael Dooley</t>
  </si>
  <si>
    <t>Susan Solymoss</t>
  </si>
  <si>
    <t>Nick Rizos</t>
  </si>
  <si>
    <t>Murray MacDonell Fraser</t>
  </si>
  <si>
    <t>Robert A. Bertrand</t>
  </si>
  <si>
    <t>James William Spragge</t>
  </si>
  <si>
    <t>Pierre-Paul Demers</t>
  </si>
  <si>
    <t>Malcolm C. Cumberlidge</t>
  </si>
  <si>
    <t>Thomas George Ricketts</t>
  </si>
  <si>
    <t>James John Vanleeuwen</t>
  </si>
  <si>
    <t>John Jeremy Lewis Crosby</t>
  </si>
  <si>
    <t>Robert Anthony Tokaryk</t>
  </si>
  <si>
    <t>Debbie Helen Reid</t>
  </si>
  <si>
    <t>Kim Stevenson</t>
  </si>
  <si>
    <t>Henry Joachim Moller</t>
  </si>
  <si>
    <t>Edward Percy Walter</t>
  </si>
  <si>
    <t>Georges Dupras</t>
  </si>
  <si>
    <t>Stuart L. Smith</t>
  </si>
  <si>
    <t>Robert Lester Walley</t>
  </si>
  <si>
    <t>Dale Patrick McMahon</t>
  </si>
  <si>
    <t>Maurice LeClair</t>
  </si>
  <si>
    <t>Fernand-Wilfrid Turcotte</t>
  </si>
  <si>
    <t>William Allan Silver</t>
  </si>
  <si>
    <t>Ralph Frederick Hull</t>
  </si>
  <si>
    <t>Debra Andrews</t>
  </si>
  <si>
    <t>Michael J.A. Kelly</t>
  </si>
  <si>
    <t>Harold Gregory Walker</t>
  </si>
  <si>
    <t>Jan Thorleif Braaten</t>
  </si>
  <si>
    <t>Pierre Ronald Dupuis</t>
  </si>
  <si>
    <t>Wilson Roman J. Gasewicz</t>
  </si>
  <si>
    <t>William Gary Selman</t>
  </si>
  <si>
    <t>Geoffrey David Taylor</t>
  </si>
  <si>
    <t>Maxwell Howard Schultz</t>
  </si>
  <si>
    <t>Robert Bendavid</t>
  </si>
  <si>
    <t>Vincent Hamilton Alberga</t>
  </si>
  <si>
    <t>Clifford B. Henderson</t>
  </si>
  <si>
    <t>Jean Dumas</t>
  </si>
  <si>
    <t>Guy Leduc</t>
  </si>
  <si>
    <t>Edmond Dupre Monaghan</t>
  </si>
  <si>
    <t>Eric Campbell MacLeod</t>
  </si>
  <si>
    <t>Jean-Guy Bonnier</t>
  </si>
  <si>
    <t>Andrew Hreno</t>
  </si>
  <si>
    <t>James H. Arnott</t>
  </si>
  <si>
    <t>Clermont Fradette</t>
  </si>
  <si>
    <t>Albert Plante</t>
  </si>
  <si>
    <t>Philippe G. Sahab</t>
  </si>
  <si>
    <t>Satyavardhana R. Yerubandi</t>
  </si>
  <si>
    <t>Mate Poljicak</t>
  </si>
  <si>
    <t>Douglas Forsyth Marr</t>
  </si>
  <si>
    <t>Abu Azhar Syed</t>
  </si>
  <si>
    <t>Magdalena Dorothea M. Nestel</t>
  </si>
  <si>
    <t>Lyne Tellier</t>
  </si>
  <si>
    <t>John A. C. Murdoch</t>
  </si>
  <si>
    <t>Arthur Albert Pagé</t>
  </si>
  <si>
    <t>Brian William Knott Fayle</t>
  </si>
  <si>
    <t>Edward Kingstone</t>
  </si>
  <si>
    <t>Samuel Stuart Brown</t>
  </si>
  <si>
    <t>David John Scott</t>
  </si>
  <si>
    <t>Yvon Paul Morrissette</t>
  </si>
  <si>
    <t>Christopher Noel Williams</t>
  </si>
  <si>
    <t>Jean-Pierre Lacoursière</t>
  </si>
  <si>
    <t>Vahan Vartian</t>
  </si>
  <si>
    <t>Donald Preston Warren</t>
  </si>
  <si>
    <t>Robert E. Primeau</t>
  </si>
  <si>
    <t>Lynn From</t>
  </si>
  <si>
    <t>Stanley K. Sandomirsky</t>
  </si>
  <si>
    <t>Pierre Laflamme</t>
  </si>
  <si>
    <t>Huy Hao Dao</t>
  </si>
  <si>
    <t>Jean Robert Bourdeau</t>
  </si>
  <si>
    <t>Stephen Jerome Cartan</t>
  </si>
  <si>
    <t>Dennis Charles D. Morey</t>
  </si>
  <si>
    <t>Dermot Brian O’Brien</t>
  </si>
  <si>
    <t>Ernest Gerald Seidman</t>
  </si>
  <si>
    <t>Ernest Rogan Jr</t>
  </si>
  <si>
    <t>Heiko Baunemann</t>
  </si>
  <si>
    <t>Rodney Montague Bergh</t>
  </si>
  <si>
    <t>Nagib Lambert Cassar</t>
  </si>
  <si>
    <t>Alexander George Fagans Davidson</t>
  </si>
  <si>
    <t>Robert Lee Dickey</t>
  </si>
  <si>
    <t>Isaac Fried</t>
  </si>
  <si>
    <t>Douglas John Gare</t>
  </si>
  <si>
    <t>Janusz “John” Leszczynski</t>
  </si>
  <si>
    <t>Glenda Marlene MacQueen</t>
  </si>
  <si>
    <t>Yves Normand</t>
  </si>
  <si>
    <t>Peter Vlad</t>
  </si>
  <si>
    <t>Carlos Arranz</t>
  </si>
  <si>
    <t>Norman Epstein</t>
  </si>
  <si>
    <t>Adelaide Louise Fleming McLeese</t>
  </si>
  <si>
    <t>Emily Janet Gear Berkman</t>
  </si>
  <si>
    <t>John Desmond Horan</t>
  </si>
  <si>
    <t>Melville Greig Kerr</t>
  </si>
  <si>
    <t>Venkatray “Ray” Vithal Muzumdar</t>
  </si>
  <si>
    <t>James Patrick O’Boyle Kelly</t>
  </si>
  <si>
    <t>William Donald Reid</t>
  </si>
  <si>
    <t>Jocelyne Tessier</t>
  </si>
  <si>
    <t>Chelsea John Thiel</t>
  </si>
  <si>
    <t>Shirley M. Baker Thomas</t>
  </si>
  <si>
    <t>Istvan Marcell Waldmann</t>
  </si>
  <si>
    <t>David Antony Wheelwright</t>
  </si>
  <si>
    <t>Mary Patricia “Pat” White</t>
  </si>
  <si>
    <t>Donald Wayne Whiteman</t>
  </si>
  <si>
    <t>Maureen “Miriam” Wolpert</t>
  </si>
  <si>
    <t>Gerald “Gerry” Albert Bredo</t>
  </si>
  <si>
    <t>Walter Bruce Connell</t>
  </si>
  <si>
    <t>Mark Robert Dover</t>
  </si>
  <si>
    <t>David Michael Freedman</t>
  </si>
  <si>
    <t>George Barclay Goodman</t>
  </si>
  <si>
    <t>George Ernest Mallouh</t>
  </si>
  <si>
    <t>David Campbell Spence</t>
  </si>
  <si>
    <t>Jean-Yves St-Laurent</t>
  </si>
  <si>
    <t>Thomas Airlie Brown</t>
  </si>
  <si>
    <t>Hugh Wallace Edgar</t>
  </si>
  <si>
    <t>Steven George Gader</t>
  </si>
  <si>
    <t>Otto Hermann Huhn</t>
  </si>
  <si>
    <t>Philippe F. A. Richard</t>
  </si>
  <si>
    <t>Harold Edward Stilwell</t>
  </si>
  <si>
    <t>Mervyn Clarice Weir</t>
  </si>
  <si>
    <t>Ala Birca</t>
  </si>
  <si>
    <t>Andrew Donnelly</t>
  </si>
  <si>
    <t>Peter John Doris</t>
  </si>
  <si>
    <t>Rhodri Evans</t>
  </si>
  <si>
    <t>Edward Benjamin Fish</t>
  </si>
  <si>
    <t>Brian Ferguson Habbick</t>
  </si>
  <si>
    <t>Ralph Norman Hodd</t>
  </si>
  <si>
    <t>Robert Jackson</t>
  </si>
  <si>
    <t>Henry Korman</t>
  </si>
  <si>
    <t>Ellen M. Van Der Hoeven</t>
  </si>
  <si>
    <t>Eugene John Murray Cholod</t>
  </si>
  <si>
    <t>Jean-Paul Daoust</t>
  </si>
  <si>
    <t>William “Bill” Lawrie Dunn</t>
  </si>
  <si>
    <t>Valerie Margaret Godsalve</t>
  </si>
  <si>
    <t>Lawrence Garth Hampson</t>
  </si>
  <si>
    <t>Barrie Kandel M. Hanchard</t>
  </si>
  <si>
    <t>Robert Kisilevsky</t>
  </si>
  <si>
    <t>Keith Leonard MacCannell</t>
  </si>
  <si>
    <t>Timothy Macleod Murray</t>
  </si>
  <si>
    <t>Stephen Joseph O’Rourke</t>
  </si>
  <si>
    <t>Andre Perreault</t>
  </si>
  <si>
    <t>George Ernest Pugh</t>
  </si>
  <si>
    <t>John Burke Sullivan</t>
  </si>
  <si>
    <t>Bernadette Tanguay</t>
  </si>
  <si>
    <t>Johannes Vagn Asfeldt</t>
  </si>
  <si>
    <t>Stanley Perry Barron</t>
  </si>
  <si>
    <t>Eung-Jun Cha</t>
  </si>
  <si>
    <t>FRCSC</t>
  </si>
  <si>
    <t>John Charles Cronhelm</t>
  </si>
  <si>
    <t>FRCPC</t>
  </si>
  <si>
    <t>John Roque Fernandes</t>
  </si>
  <si>
    <t>Gordon Mohammed Jasey</t>
  </si>
  <si>
    <t>Peter Jules Thomas Nicholson</t>
  </si>
  <si>
    <t>David Boyd Peddle</t>
  </si>
  <si>
    <t>Nicole Racette</t>
  </si>
  <si>
    <t>Peter Alastair Reardon</t>
  </si>
  <si>
    <t>Glasier Mitchell Somerville</t>
  </si>
  <si>
    <t>Frederick Andermann</t>
  </si>
  <si>
    <t>George Elie Deeb</t>
  </si>
  <si>
    <t>Alexander “Dooley” Philip Goumeniouk</t>
  </si>
  <si>
    <t>Brian Patrick Kavanagh</t>
  </si>
  <si>
    <t>Duncan Alexander Scott</t>
  </si>
  <si>
    <t>John Paul Joseph Whelan</t>
  </si>
  <si>
    <t>Robert Gordon Bankier</t>
  </si>
  <si>
    <t>Benedict Joseph Cookey</t>
  </si>
  <si>
    <t>Ross Davis</t>
  </si>
  <si>
    <t>Jean-Maurice Dennery</t>
  </si>
  <si>
    <t>Jeffrey Howard Ennis</t>
  </si>
  <si>
    <t>James Coryell Fallis</t>
  </si>
  <si>
    <t>Bohdan Walter Krushelnycky</t>
  </si>
  <si>
    <t>Paul Louis Landrigan</t>
  </si>
  <si>
    <t>Lauren Irene McCurdy</t>
  </si>
  <si>
    <t>Danielle Robitaille</t>
  </si>
  <si>
    <t>Peggy Lou Erlandson Ross</t>
  </si>
  <si>
    <t>Donald Eric Rowland Roy</t>
  </si>
  <si>
    <t>Marc Omar Shokeir</t>
  </si>
  <si>
    <t>Dennis Xuereb</t>
  </si>
  <si>
    <t>Isabelle Bachand</t>
  </si>
  <si>
    <t>William (Bill) Feldman</t>
  </si>
  <si>
    <t>Andre Marais</t>
  </si>
  <si>
    <t>William Kevin Thompson</t>
  </si>
  <si>
    <t>Paul Roy</t>
  </si>
  <si>
    <t>David Melville Birks</t>
  </si>
  <si>
    <t>Leverett Lebaron (“Barrie”) deVeber</t>
  </si>
  <si>
    <t>David Lorne Gilday</t>
  </si>
  <si>
    <t>Rajendra (“Raj”) Harricharan</t>
  </si>
  <si>
    <t>Duane Willis Justus</t>
  </si>
  <si>
    <t>Dennis Myron Karpiak</t>
  </si>
  <si>
    <t>Elzbieta Rosnowska-Perera</t>
  </si>
  <si>
    <t>Armand Thibault</t>
  </si>
  <si>
    <t>Aseem (Ashim) Prakash Chakravorty</t>
  </si>
  <si>
    <t>Stephen Couban</t>
  </si>
  <si>
    <t>Martha Lou Donnelly</t>
  </si>
  <si>
    <t>Robert Dupuis</t>
  </si>
  <si>
    <t>Man Pang Lau</t>
  </si>
  <si>
    <t>James L. McCallum</t>
  </si>
  <si>
    <t>Ahmed Soliman</t>
  </si>
  <si>
    <t>Joseph (Giuseppe) Dalla Vedova</t>
  </si>
  <si>
    <t>Linda Ann Wynne</t>
  </si>
  <si>
    <t>Maria Daria Haust QC</t>
  </si>
  <si>
    <t>Hak Mg Chiu</t>
  </si>
  <si>
    <t>Jean R. de Sat Victor</t>
  </si>
  <si>
    <t>Joel Marv Niznick</t>
  </si>
  <si>
    <t>Gary Edward J. Stehoff</t>
  </si>
  <si>
    <t>Someshwar (Nick) Sgh Nakai</t>
  </si>
  <si>
    <t>Hugh Wallace Kg Barr</t>
  </si>
  <si>
    <t>Iqbal Hussa Butt</t>
  </si>
  <si>
    <t>Valente Henry Conway</t>
  </si>
  <si>
    <t>Todd Maprize</t>
  </si>
  <si>
    <t>Allan Mart Lysack</t>
  </si>
  <si>
    <t>John Brooks Fothergham</t>
  </si>
  <si>
    <t>Gwendole M. Spurll</t>
  </si>
  <si>
    <t>Donald W. Killger</t>
  </si>
  <si>
    <t>John Wniett Digby</t>
  </si>
  <si>
    <t>Christe Hope Nesdoly</t>
  </si>
  <si>
    <t>Mart Milot</t>
  </si>
  <si>
    <t>Hubert Sat-Pierre</t>
  </si>
  <si>
    <t>Damodar Vayak Vaze</t>
  </si>
  <si>
    <t>Mohammad Zulfiquar Hussa</t>
  </si>
  <si>
    <t>Marie Qutal</t>
  </si>
  <si>
    <t>The Royal College of Physicians and Surgeons of Canada  Memoriam</t>
  </si>
  <si>
    <t>https://newsroom.royalcollege.ca/category/-memoriam/</t>
  </si>
  <si>
    <t>Lahore</t>
  </si>
  <si>
    <t>MDCM</t>
  </si>
  <si>
    <t>MBBS</t>
  </si>
  <si>
    <t>MBChB</t>
  </si>
  <si>
    <t>OC</t>
  </si>
  <si>
    <t>MC</t>
  </si>
  <si>
    <t>USA</t>
  </si>
  <si>
    <t>NL.</t>
  </si>
  <si>
    <t>Irishtown</t>
  </si>
  <si>
    <t>Apsley</t>
  </si>
  <si>
    <t>Gloucester</t>
  </si>
  <si>
    <t>Pickering</t>
  </si>
  <si>
    <t>Agassiz</t>
  </si>
  <si>
    <t>Grimsby</t>
  </si>
  <si>
    <t>Lache</t>
  </si>
  <si>
    <t>Tees</t>
  </si>
  <si>
    <t>Maple</t>
  </si>
  <si>
    <t>Alberton</t>
  </si>
  <si>
    <t>Mont-Tremblant</t>
  </si>
  <si>
    <t>Arnprior</t>
  </si>
  <si>
    <t>Drummondville</t>
  </si>
  <si>
    <t>Penetanguishene</t>
  </si>
  <si>
    <t>Whakatane</t>
  </si>
  <si>
    <t>Rockyview County</t>
  </si>
  <si>
    <t>Melbourne Beach, FL</t>
  </si>
  <si>
    <t>Phoenix, AZ</t>
  </si>
  <si>
    <t>Greeneville, TN</t>
  </si>
  <si>
    <t>Bettendorf, IA</t>
  </si>
  <si>
    <t>JAM</t>
  </si>
  <si>
    <t>AUS</t>
  </si>
  <si>
    <t>PAK</t>
  </si>
  <si>
    <t>NZL</t>
  </si>
  <si>
    <t>Saint-Vallier</t>
  </si>
  <si>
    <t>Sainte-Adèle</t>
  </si>
  <si>
    <t>Saint-Laurent</t>
  </si>
  <si>
    <t>Lake Havasu City, AZ</t>
  </si>
  <si>
    <t>Black Diamond</t>
  </si>
  <si>
    <t>New Westmster</t>
  </si>
  <si>
    <t>Winchester</t>
  </si>
  <si>
    <t>Wytheville, WA</t>
  </si>
  <si>
    <t>RC Listing</t>
  </si>
  <si>
    <t>Full Name</t>
  </si>
  <si>
    <t>Designations</t>
  </si>
  <si>
    <t>Honolulu, HI</t>
  </si>
  <si>
    <t>Qualicumn Beach</t>
  </si>
  <si>
    <t>South Delta</t>
  </si>
  <si>
    <t>Quincy, MA</t>
  </si>
  <si>
    <t>Nashville, TN</t>
  </si>
  <si>
    <t>Tucson, AZ</t>
  </si>
  <si>
    <t>North Battleford</t>
  </si>
  <si>
    <t>Murray, KY</t>
  </si>
  <si>
    <t>Los Angeles, CA</t>
  </si>
  <si>
    <t>Fort Myers, FL</t>
  </si>
  <si>
    <t>Bethesda, MD</t>
  </si>
  <si>
    <t>Richard King-Brown</t>
  </si>
  <si>
    <t>Douglas Gordon Kinnear</t>
  </si>
  <si>
    <t>Gordon Maxwell Winsor</t>
  </si>
  <si>
    <t>Edward David Levinson</t>
  </si>
  <si>
    <t>Denes “Dennis” Vincent Haraszthy</t>
  </si>
  <si>
    <t>Quinte “Quintus” Ratnayke</t>
  </si>
  <si>
    <t>Leonard Pinsky</t>
  </si>
  <si>
    <t>David Wallace Ingram</t>
  </si>
  <si>
    <t>Robert Edwin Paulette</t>
  </si>
  <si>
    <t>Dwight Irving Peretz</t>
  </si>
  <si>
    <t>J.L.</t>
  </si>
  <si>
    <t>R.C.W.</t>
  </si>
  <si>
    <t>J.E.</t>
  </si>
  <si>
    <t>A.T.</t>
  </si>
  <si>
    <t>Fallis</t>
  </si>
  <si>
    <t>https://www.dignitymemorial.com/obituaries/chilliwack-bc/robert-bankier-8122277</t>
  </si>
  <si>
    <t>Bankier</t>
  </si>
  <si>
    <t>Augustine J. Cunngham</t>
  </si>
  <si>
    <t>https://www.arbormemorial.ca/sands-victoria/obituaries/dr-augustine-joseph-cunningham/29411</t>
  </si>
  <si>
    <t>Cunngham</t>
  </si>
  <si>
    <t xml:space="preserve">Augustine </t>
  </si>
  <si>
    <t>Thibault</t>
  </si>
  <si>
    <t xml:space="preserve">Armand </t>
  </si>
  <si>
    <t>Beauport</t>
  </si>
  <si>
    <t>https://www.lenecrologue.com/canada/quebec/national-capital/quebec/beauport/coop-funeraire-la-seigneurie/RNXB/armand-thibault/obituaries/</t>
  </si>
  <si>
    <t>https://www.dignitymemorial.com/en-ca/obituaries/ottawa-on/dr-jean-maurice-dennery-8156305</t>
  </si>
  <si>
    <t>Dennery</t>
  </si>
  <si>
    <t>Jean-Maurice</t>
  </si>
  <si>
    <t>https://ottawacitizen.remembering.ca/obituary/robert-dupuis-1072516843</t>
  </si>
  <si>
    <t>https://chapelridgefh.frontrunnerpro.com/book-of-memories/3766232/Fish-Edward/index.php</t>
  </si>
  <si>
    <t>Fish</t>
  </si>
  <si>
    <t>https://www.arbormemorial.ca/reid/obituaries/ellen-margaret-van-der-hoeven/31014</t>
  </si>
  <si>
    <t>Ellen</t>
  </si>
  <si>
    <t>https://www.dignitymemorial.com/obituaries/north-vancouver-bc/peggy-ross-8204628</t>
  </si>
  <si>
    <t>née Andreen</t>
  </si>
  <si>
    <t xml:space="preserve">Peggy Lou </t>
  </si>
  <si>
    <t>William Percy Finn</t>
  </si>
  <si>
    <t>Elaine Binns</t>
  </si>
  <si>
    <t>Malcolm Scott McPhee</t>
  </si>
  <si>
    <t>Laurier Morin</t>
  </si>
  <si>
    <t>https://www.saltwire.com/obituaries/dr-david-alton-murphy-52244/</t>
  </si>
  <si>
    <t>https://humphreymiles.com/tribute/details/6231/Dr-Thomas-Briant-M-D-FRCS-C-FACS/obituary.html</t>
  </si>
  <si>
    <t>D. R.</t>
  </si>
  <si>
    <t>https://dartefuneralhome.com/tribute/details/6784/Dr-Andrew-Donnelly/obituary.html</t>
  </si>
  <si>
    <t xml:space="preserve">Andrew </t>
  </si>
  <si>
    <t>#</t>
  </si>
  <si>
    <t>Ranchos Palos Verdes, CA</t>
  </si>
  <si>
    <t>Norton M. Medline</t>
  </si>
  <si>
    <t>Portugal Cove - St. Philips</t>
  </si>
  <si>
    <t>https://rumble.com/v1k7a0j-global-depopulation-in-full-swing-as-adult-death-syndrome-skyrockets-ext..html</t>
  </si>
  <si>
    <t>2022.09.15</t>
  </si>
  <si>
    <t xml:space="preserve">Global Depopulation In Full Swing As Adult Death Syndrome Skyroickets Ext .
</t>
  </si>
  <si>
    <t>Doctor who got the hokey pokey drops dead</t>
  </si>
  <si>
    <t>https://www.bitchute.com/video/Sq5AFQTtWjy2/</t>
  </si>
  <si>
    <t>32 Canadian Doctors Died Since The Rollout &amp; Corrupt Medical Colleges Are Destroying Medicine - Dr. William Makis, MD</t>
  </si>
  <si>
    <t>New Orleans, LA</t>
  </si>
  <si>
    <t>https://www.legacy.com/ca/obituaries/theglobeandmail/name/hugh-robertson-obituary?pid=199855095</t>
  </si>
  <si>
    <t xml:space="preserve"> J.F. </t>
  </si>
  <si>
    <t>https://www.lenecrologue.com/canada/quebec/national-capital/quebec/quebec/lepinecloutier/61Q6/alain-p.-rousseau/obituaries/</t>
  </si>
  <si>
    <t xml:space="preserve">Douglass B. Yackal	</t>
  </si>
  <si>
    <t>née Collister</t>
  </si>
  <si>
    <t xml:space="preserve">Barker </t>
  </si>
  <si>
    <t>https://www.dignitymemorial.com/obituaries/campbellton-nb/matthew-swan-9152985</t>
  </si>
  <si>
    <t xml:space="preserve">Matthew </t>
  </si>
  <si>
    <t>Broadlands</t>
  </si>
  <si>
    <t xml:space="preserve">Lefter </t>
  </si>
  <si>
    <t>https://www.dignitymemorial.com/obituaries/campbellton-nb/lefter-laevski-10093742</t>
  </si>
  <si>
    <t>https://www.dignitymemorial.com/obituaries/west-hill-on/aloysius-de-souza-10384997</t>
  </si>
  <si>
    <t>La Baie</t>
  </si>
  <si>
    <t>https://www.dignitymemorial.com/en-ca/obituaries/la-baie-qc/dr-leon-larouche-10541383</t>
  </si>
  <si>
    <t>Panikian</t>
  </si>
  <si>
    <t>Jean-Claude</t>
  </si>
  <si>
    <t>https://www.dignitymemorial.com/en-ca/obituaries/montreal-qc/jean-claude-panikian-10359340</t>
  </si>
  <si>
    <t>https://www.dignitymemorial.com/obituaries/st-lambert-qc/dr-pierre-bielmann-10128656</t>
  </si>
  <si>
    <t>Bielmann</t>
  </si>
  <si>
    <t>https://www.dignitymemorial.com/en-ca/obituaries/gatineau-qc/ronald-paquet-10014026</t>
  </si>
  <si>
    <t>Plourde</t>
  </si>
  <si>
    <t>https://www.dignitymemorial.com/obituaries/gatineau-qc/gilles-plourde-9978287</t>
  </si>
  <si>
    <t>https://www.dignitymemorial.com/obituaries/montreal-qc/jacques-demers-9930713</t>
  </si>
  <si>
    <t xml:space="preserve">Jacques </t>
  </si>
  <si>
    <t>Fugère</t>
  </si>
  <si>
    <t>https://www.dignitymemorial.com/obituaries/montreal-qc/pierre-fugere-9276593</t>
  </si>
  <si>
    <t>https://montrealgazette.remembering.ca/obituary/harvey-barkun-1079571190</t>
  </si>
  <si>
    <t>Barkun</t>
  </si>
  <si>
    <t xml:space="preserve">Harvey </t>
  </si>
  <si>
    <t>Thériault</t>
  </si>
  <si>
    <t>https://www.dignitymemorial.com/obituaries/verdun-qc/gilles-theriault-9265322</t>
  </si>
  <si>
    <t xml:space="preserve">Jules </t>
  </si>
  <si>
    <t>Desrochers</t>
  </si>
  <si>
    <t>Saint-Hyacinthe</t>
  </si>
  <si>
    <t>https://www.dignitymemorial.com/en-ca/obituaries/saint-hyacinthe-qc/dr-jules-desrochers-9210124</t>
  </si>
  <si>
    <t xml:space="preserve">Fernand </t>
  </si>
  <si>
    <t>Sicard </t>
  </si>
  <si>
    <t>https://www.dignitymemorial.com/en-ca/obituaries/st-eustache-qc/fernand-sicard-9115866</t>
  </si>
  <si>
    <t>Sainte-Thérèse</t>
  </si>
  <si>
    <t xml:space="preserve">Barbara </t>
  </si>
  <si>
    <t>https://www.dignitymemorial.com/obituaries/north-vancouver-bc/barbara-ng-10243471</t>
  </si>
  <si>
    <t>Narwal</t>
  </si>
  <si>
    <t xml:space="preserve">Anita </t>
  </si>
  <si>
    <t>https://www.dignitymemorial.com/obituaries/vancouver-bc/anita-narwal-8987741</t>
  </si>
  <si>
    <t>Trees</t>
  </si>
  <si>
    <t xml:space="preserve">Gerald </t>
  </si>
  <si>
    <t>https://www.dignitymemorial.com/obituaries/port-alberni-bc/gerald-trees-8798550</t>
  </si>
  <si>
    <t>https://www.dignitymemorial.com/obituaries/edmonton-ab/dr-james-chin-8851539</t>
  </si>
  <si>
    <t>COVID-19 cases and deaths in health care workers in Canada</t>
  </si>
  <si>
    <t>https://www.cihi.ca/en/covid-19-cases-and-deaths-in-health-care-workers-in-canada</t>
  </si>
  <si>
    <t>2022.03.31</t>
  </si>
  <si>
    <t xml:space="preserve">Canadian Institute for Health Information </t>
  </si>
  <si>
    <t>Aboo</t>
  </si>
  <si>
    <t xml:space="preserve">Aboobaker </t>
  </si>
  <si>
    <t>https://beechwoodottawa.ca/en/services/dr-aboobaker-satar-aboo</t>
  </si>
  <si>
    <t xml:space="preserve">Eugène </t>
  </si>
  <si>
    <t>https://beechwoodottawa.ca/en/services/dr-eugene-gene-andre-menard</t>
  </si>
  <si>
    <t>https://beechwoodottawa.ca/en/services/dr-anna-maria-hania-sokolowska</t>
  </si>
  <si>
    <t>Sokolowska</t>
  </si>
  <si>
    <t>Hania</t>
  </si>
  <si>
    <t xml:space="preserve">Anna Maria </t>
  </si>
  <si>
    <t>Dufour</t>
  </si>
  <si>
    <t xml:space="preserve">T. </t>
  </si>
  <si>
    <t>https://beechwoodottawa.ca/en/services/dr-thomas-t-dufour</t>
  </si>
  <si>
    <t>Paquet</t>
  </si>
  <si>
    <t xml:space="preserve">Lloyd </t>
  </si>
  <si>
    <t>https://www.legacy.com/ca/obituaries/theglobeandmail/name/elizabeth-perera-obituary?pid=192009794</t>
  </si>
  <si>
    <t>née Rosnowska</t>
  </si>
  <si>
    <t>Perera</t>
  </si>
  <si>
    <t>Elizabeth</t>
  </si>
  <si>
    <t>Lloyd Herbert Bartlett</t>
  </si>
  <si>
    <t>https://passages.winnipegfreepress.com/passage-details/id-262955/BARTLETT_LLOYD</t>
  </si>
  <si>
    <t>https://ottawacitizen.remembering.ca/obituary/robert-jackson-1073675934</t>
  </si>
  <si>
    <t>https://www.dignitymemorial.com/obituaries/halifax-ns/paul-landrigan-8238032</t>
  </si>
  <si>
    <t>Landrigan</t>
  </si>
  <si>
    <t xml:space="preserve">Paul </t>
  </si>
  <si>
    <t>https://newsroom.royalcollege.ca/in-memoriam-december-2019/</t>
  </si>
  <si>
    <t>Stilwell</t>
  </si>
  <si>
    <t>https://www.legacy.com/us/obituaries/floridatoday/name/ross-davis-obituary?id=9746684</t>
  </si>
  <si>
    <t xml:space="preserve">Ross </t>
  </si>
  <si>
    <t>https://beechwoodottawa.ca/en/services/donald-eric-rowland-roy-md-cm-frcpc-0</t>
  </si>
  <si>
    <t>E.R.</t>
  </si>
  <si>
    <t>https://www.lavalnews.ca/wp-content/uploads/2019/04/TLN-27-09-WEB-PDF.pdf</t>
  </si>
  <si>
    <t>https://www.legacy.com/ca/obituaries/thestar/name/roman-bladek-obituary?pid=201669283</t>
  </si>
  <si>
    <t>Bladek</t>
  </si>
  <si>
    <t xml:space="preserve">Roman </t>
  </si>
  <si>
    <t>https://www.legacy.com/ca/obituaries/theglobeandmail/name/raymond-matthews-obituary?pid=201422492</t>
  </si>
  <si>
    <t>Matthews</t>
  </si>
  <si>
    <t>https://www.tribunecourier.com/obituaries/dr-glen-richard-van-loon/article_64675bc8-cc10-5f26-acb0-7ee4024e76de.html</t>
  </si>
  <si>
    <t>Van Loon</t>
  </si>
  <si>
    <t>https://www.queensu.ca/gazette/stories/queen-s-remembers-pathology-pioneer-daria-haust</t>
  </si>
  <si>
    <t>Daria</t>
  </si>
  <si>
    <t xml:space="preserve">Haust </t>
  </si>
  <si>
    <t>Dinah Gruber</t>
  </si>
  <si>
    <t>https://www.benjaminsparkmemorialchapel.ca/ServiceDetails.aspx?snum=138130&amp;fg=0&amp;AspxAutoDetectCookieSupport=1</t>
  </si>
  <si>
    <t>Simms</t>
  </si>
  <si>
    <t>Vaillancourt</t>
  </si>
  <si>
    <t>Bongard</t>
  </si>
  <si>
    <t>Booth</t>
  </si>
  <si>
    <t>Uhthoff</t>
  </si>
  <si>
    <t>Kiri</t>
  </si>
  <si>
    <t>Jean-Pierre</t>
  </si>
  <si>
    <t>Hans-Klaus</t>
  </si>
  <si>
    <t>North Saanich</t>
  </si>
  <si>
    <t>https://kpe.utoronto.ca/faculty-news/dr-john-c-s-cameron-leaves-legacy-excellence-and-care</t>
  </si>
  <si>
    <t>https://www.mccallgardens.com/obituaries/kiri-joan-margaret-simm</t>
  </si>
  <si>
    <t>J.M.</t>
  </si>
  <si>
    <t>https://ottawacitizen.remembering.ca/obituary/francis-vaillancourt-1085928720</t>
  </si>
  <si>
    <t>https://www.arbormemorial.ca/fairhaven/obituaries/dr-edgar-a-macleod/89237</t>
  </si>
  <si>
    <t>https://yveslegare.com/avis-deces/jean-pierre-collins-md-1944-2022/</t>
  </si>
  <si>
    <t>https://beechwoodottawa.ca/en/services/hans-klaus-uhthoff-md-prof-emeritus</t>
  </si>
  <si>
    <t>https://beechwoodottawa.ca/en/services/dr-jacques-h-roy-col-ret</t>
  </si>
  <si>
    <t>Hannam</t>
  </si>
  <si>
    <t>Kingsley</t>
  </si>
  <si>
    <t>Mahon</t>
  </si>
  <si>
    <t>St-Zotique</t>
  </si>
  <si>
    <t>https://www.jalarin.com/obituaries/m-macdonald-caza/</t>
  </si>
  <si>
    <t xml:space="preserve">Caza </t>
  </si>
  <si>
    <t>Beaudoin</t>
  </si>
  <si>
    <t>FitzGerald</t>
  </si>
  <si>
    <t>De Saint Victor</t>
  </si>
  <si>
    <t>https://www.legacy.com/ca/obituaries/thestar/name/douglas-gare-obituary?pid=192857820</t>
  </si>
  <si>
    <t>Gare</t>
  </si>
  <si>
    <t>https://www.legacy.com/ca/obituaries/timescolonist/name/william-dunn-obituary?pid=192848365</t>
  </si>
  <si>
    <t>https://www.aftercare.org/obituaries/William-Feldman-2/#!/Obituary</t>
  </si>
  <si>
    <t>Korman</t>
  </si>
  <si>
    <t>https://montrealgazette.remembering.ca/obituary/henry-korman-1075271242</t>
  </si>
  <si>
    <t>Jasey</t>
  </si>
  <si>
    <t>M.S.</t>
  </si>
  <si>
    <t xml:space="preserve">Gordon </t>
  </si>
  <si>
    <t>https://www.familiesfirst.ca/memorials/dr-gordon-mohammed-said--jasey/3922697/service-details.php</t>
  </si>
  <si>
    <t>Somerville</t>
  </si>
  <si>
    <t>Glasier</t>
  </si>
  <si>
    <t>https://www.dignitymemorial.com/obituaries/toronto-on/glasier-somerville-8791838</t>
  </si>
  <si>
    <t>Hodd</t>
  </si>
  <si>
    <t xml:space="preserve">Ralph </t>
  </si>
  <si>
    <t>https://www.legacy.com/ca/obituaries/timescolonist/name/ralph-hodd-obituary?pid=193603644</t>
  </si>
  <si>
    <t>Haraszthy</t>
  </si>
  <si>
    <t xml:space="preserve">Denes  </t>
  </si>
  <si>
    <t>https://www.legacy.com/ca/obituaries/thestar/name/denes-haraszthy-obituary?pid=193735168</t>
  </si>
  <si>
    <t>https://www.legacy.com/ca/obituaries/thestar/name/timothy-murray-obituary?pid=193839756</t>
  </si>
  <si>
    <t xml:space="preserve">Timothy </t>
  </si>
  <si>
    <t>Colin C.J. Angliker</t>
  </si>
  <si>
    <t>James Howe Chin</t>
  </si>
  <si>
    <t>Wing Chow Chan</t>
  </si>
  <si>
    <t>https://twitter.com/jamiesale/status/1570826375447314432</t>
  </si>
  <si>
    <t>2022.09.16</t>
  </si>
  <si>
    <t>This is not normal</t>
  </si>
  <si>
    <t>Hundreds of doctors declare medical crisis from vaccine</t>
  </si>
  <si>
    <t>https://thecountersignal.com/hundreds-of-doctors-declare-medical-crisis-from-vaccine/</t>
  </si>
  <si>
    <t xml:space="preserve">LIVE with Dr. William Makis
</t>
  </si>
  <si>
    <t>https://rumble.com/v1kdey9-live-with-dr.-william-makis.html</t>
  </si>
  <si>
    <t>Ontario’s doctors support vaccination certificates</t>
  </si>
  <si>
    <t>2021.08.04</t>
  </si>
  <si>
    <t>https://www.oma.org/newsroom/news/2021/aug/ontarios-doctors-support-vaccination-certificates/</t>
  </si>
  <si>
    <t>https://www.dignitymemorial.com/obituaries?q=(and%20(and%20%27dr.%27)%20(or%20cmicreationdate:[%271900-01-01t00:00:00z%27,})%20(or%20locationstate:%27ab%27%20locationstate:%27bc%27%20locationstate:%27ns%27%20locationstate:%27nb%27%20locationstate:%27on%27%20locationstate:%27qc%27%20locationstate:%27sk%27)%20%20%20)&amp;start=0&amp;size=10&amp;filtergroup=locationstate&amp;filtervalue=%27sk%27&amp;filterchecked=true&amp;grave=false</t>
  </si>
  <si>
    <t>née Krafchik, Dr. K</t>
  </si>
  <si>
    <t>Morris Sabin</t>
  </si>
  <si>
    <t>https://montrealgazette.remembering.ca/obituary/morris-sabin-1081048529</t>
  </si>
  <si>
    <t>Saya Victor Feinman</t>
  </si>
  <si>
    <t>https://canlivj.utpjournals.press/doi/full/10.3138/canlivj-2022-0004</t>
  </si>
  <si>
    <t>Feinman</t>
  </si>
  <si>
    <t xml:space="preserve">Victor </t>
  </si>
  <si>
    <t>Celebrating Ontario Doctors</t>
  </si>
  <si>
    <t>https://www.cpso.on.ca/News/News-Articles/Celebrating-Ontario-Doctors</t>
  </si>
  <si>
    <t>2019.05.01</t>
  </si>
  <si>
    <t>College of Physicians and Surgeons of Ontario</t>
  </si>
  <si>
    <t>https://www.tributearchive.com/obituaries/23474759/dr-harold-israel-eist</t>
  </si>
  <si>
    <t>Eist</t>
  </si>
  <si>
    <t>https://www.legacy.com/ca/obituaries/theglobeandmail/name/sophie-hofstader-obituary?pid=200890999</t>
  </si>
  <si>
    <t>Hofstader</t>
  </si>
  <si>
    <t>L.R.</t>
  </si>
  <si>
    <t xml:space="preserve">Sophie  </t>
  </si>
  <si>
    <t>https://ucalgary.ca/news/world-renowned-ucalgary-researcher-clinician-passes-peacefully-home</t>
  </si>
  <si>
    <t>Wyse</t>
  </si>
  <si>
    <t>https://www.bowriverfuneral.com/index.php?f=obit%2C876</t>
  </si>
  <si>
    <t>https://www.bmj.com/content/376/bmj.o323</t>
  </si>
  <si>
    <t>https://www.mountpleasantgroup.com/en</t>
  </si>
  <si>
    <t>Mount Pleasant Group</t>
  </si>
  <si>
    <t>https://mountpleasantgroup.permavita.com/site/DrHakMingChiu.html</t>
  </si>
  <si>
    <t>https://mountpleasantgroup.permavita.com/site/DrEdgarGrantCross.html</t>
  </si>
  <si>
    <t>E.G.</t>
  </si>
  <si>
    <t>Alzheimer's disease?</t>
  </si>
  <si>
    <t>https://mountpleasantgroup.permavita.com/site/DrWlodzimierzWlodekCzarnecki.html</t>
  </si>
  <si>
    <t>R.L.</t>
  </si>
  <si>
    <t>https://mountpleasantgroup.permavita.com/site/MauriceRaymondLordDuBoulay.html</t>
  </si>
  <si>
    <t xml:space="preserve">Yee Tsang </t>
  </si>
  <si>
    <t>Fung</t>
  </si>
  <si>
    <t>https://mountpleasantgroup.permavita.com/site/DrYeeTsangFung.html</t>
  </si>
  <si>
    <t>https://beechwoodottawa.ca/en/services/all-memorials</t>
  </si>
  <si>
    <t>Beechwood Cemetery Memorials</t>
  </si>
  <si>
    <t>Saleh-Hanna</t>
  </si>
  <si>
    <t>Samy Ayad</t>
  </si>
  <si>
    <t>https://beechwoodottawa.ca/en/services/dr-samy-ayad-saleh-hanna</t>
  </si>
  <si>
    <t>Pritchard</t>
  </si>
  <si>
    <t xml:space="preserve">Sandy </t>
  </si>
  <si>
    <t>https://mountpleasantgroup.permavita.com/site/DrSandyJamesPritchard.html</t>
  </si>
  <si>
    <t>Tan</t>
  </si>
  <si>
    <t>https://www.realnotrare.com</t>
  </si>
  <si>
    <t>Real Not Rare</t>
  </si>
  <si>
    <t>https://covidvaccinereactions.com</t>
  </si>
  <si>
    <t>https://www.facebook.com/groups/234156495217035</t>
  </si>
  <si>
    <t>https://mountpleasantgroup.permavita.com/site/JamesTan.html</t>
  </si>
  <si>
    <t>Statement from Trillium Health Partners on the Passing of Three Physicians</t>
  </si>
  <si>
    <t>https://www.thp.ca/newsroom/Documents/2022/THP-Statement-on-the-Passing-of-Three-Physicians.pdf</t>
  </si>
  <si>
    <t>Trillium Health Partners</t>
  </si>
  <si>
    <t>2022.07.28</t>
  </si>
  <si>
    <t>https://sunnybrook.ca/media/item.asp?c=&amp;i=2189&amp;f=alan-harrison</t>
  </si>
  <si>
    <t>https://www.whitefamilyfuneralhome.com/obituaries/155612</t>
  </si>
  <si>
    <t xml:space="preserve">Clair </t>
  </si>
  <si>
    <t>https://jamesreidfuneralhome.com/tribute/details/1764/James-Henderson/obituary.html</t>
  </si>
  <si>
    <t>https://montrealgazette.remembering.ca/obituary/christine-and-ross-murphy-1081839587</t>
  </si>
  <si>
    <t>https://www.legacy.com/ca/obituaries/timescolonist/name/elaine-binns-obituary?pid=197620472</t>
  </si>
  <si>
    <t xml:space="preserve">Elaine </t>
  </si>
  <si>
    <t>Binns</t>
  </si>
  <si>
    <t>https://mhfh.com/tribute/details/32452/Murray-BOGORUS-MD-FACP-FRCP-C/obituary.html</t>
  </si>
  <si>
    <t>Bogorus</t>
  </si>
  <si>
    <t>James (Jim) D. T. Ainslie</t>
  </si>
  <si>
    <t xml:space="preserve">Shuk Chun </t>
  </si>
  <si>
    <t>https://mountpleasantgroup.permavita.com/site/ShukChunLau.html</t>
  </si>
  <si>
    <t>Kalant</t>
  </si>
  <si>
    <t>https://mountpleasantgroup.permavita.com/site/HaroldKalant.html</t>
  </si>
  <si>
    <t>https://mountpleasantgroup.permavita.com/site/JoseVicentePinilla.html</t>
  </si>
  <si>
    <t>Granpapy</t>
  </si>
  <si>
    <t>https://mountpleasantgroup.permavita.com/site/HenryWu.html</t>
  </si>
  <si>
    <t>Wu</t>
  </si>
  <si>
    <t>Mou Wai</t>
  </si>
  <si>
    <t>Covid Vaccine Reactions</t>
  </si>
  <si>
    <t>Santa Barbara, CA</t>
  </si>
  <si>
    <t>Trinity Center, CA</t>
  </si>
  <si>
    <t>https://www.highlandparkfuneralcentre.com/obituary/Chelsea-Thiel</t>
  </si>
  <si>
    <t>Thiel</t>
  </si>
  <si>
    <t xml:space="preserve">Chelsea </t>
  </si>
  <si>
    <t>https://www.arbormemorial.ca/westlawn/obituaries/christopher-noel-williams/43228</t>
  </si>
  <si>
    <t>https://lougheedfuneralhomes.com/book-of-memories/4057984/Waldmann-Istvan/index.php</t>
  </si>
  <si>
    <t>Waldmann</t>
  </si>
  <si>
    <t xml:space="preserve">Istvan </t>
  </si>
  <si>
    <t>Leszczynski</t>
  </si>
  <si>
    <t xml:space="preserve">Janusz </t>
  </si>
  <si>
    <t>https://www.legacy.com/ca/obituaries/theglobeandmail/name/john-leszczynski-obituary?pid=195003810</t>
  </si>
  <si>
    <t>Cruess</t>
  </si>
  <si>
    <t xml:space="preserve">Sylvia </t>
  </si>
  <si>
    <t>https://montrealgazette.remembering.ca/obituary/sylvia-cruess-1086197285</t>
  </si>
  <si>
    <t>Orangeville</t>
  </si>
  <si>
    <t>Wheelwright</t>
  </si>
  <si>
    <t>https://www.legacy.com/ca/obituaries/okanaganvalley/name/david-wheelwright-obituary?pid=194806370</t>
  </si>
  <si>
    <t>https://www.legacy.com/ca/obituaries/theglobeandmail/name/j-horan-obituary?pid=194714279</t>
  </si>
  <si>
    <t>Horan</t>
  </si>
  <si>
    <t>https://www.arbormemorial.ca/burke/obituaries/dr-james-patrick-oboyle-kelly/42433</t>
  </si>
  <si>
    <t>O’Boyle Kelly</t>
  </si>
  <si>
    <t>https://centrerousseau.com/avis-de-deces/normand-dr-yves</t>
  </si>
  <si>
    <t>Normand</t>
  </si>
  <si>
    <t xml:space="preserve">Yves </t>
  </si>
  <si>
    <t>Eric John Sinton</t>
  </si>
  <si>
    <t>https://www.parklandfuneralhome.com/book-of-memories/4002632/Sinton-Dr.+Eric/obit.php?&amp;printable=true</t>
  </si>
  <si>
    <t>Sinton</t>
  </si>
  <si>
    <t xml:space="preserve">Eric </t>
  </si>
  <si>
    <t>Edith Katherine Peterkin</t>
  </si>
  <si>
    <t>K.M.</t>
  </si>
  <si>
    <t xml:space="preserve">Edith </t>
  </si>
  <si>
    <t>https://www.arbormemorial.ca/burke/obituaries/dr-edith-k-m-peterkin/40311</t>
  </si>
  <si>
    <t>Weir</t>
  </si>
  <si>
    <t xml:space="preserve">Mervyn </t>
  </si>
  <si>
    <t>C.L.</t>
  </si>
  <si>
    <t>https://www.legacy.com/ca/obituaries/deltaoptimist/name/mervyn-weir-obituary?pid=194258855</t>
  </si>
  <si>
    <t>https://www.pqbnews.com/obituaries/samuel-stuart-brown/</t>
  </si>
  <si>
    <t xml:space="preserve">Samuel </t>
  </si>
  <si>
    <t>https://www.westviewfuneralchapel.com/obituaries/dr-hugh-wallace-edgar/</t>
  </si>
  <si>
    <t xml:space="preserve">Hugh </t>
  </si>
  <si>
    <t>née Glass</t>
  </si>
  <si>
    <t xml:space="preserve">Bailey </t>
  </si>
  <si>
    <t xml:space="preserve">Miles </t>
  </si>
  <si>
    <t>https://maautoronto.ca/wp-content/uploads/2020-Winter2.pdf</t>
  </si>
  <si>
    <t>Schuman</t>
  </si>
  <si>
    <t xml:space="preserve">Krushelnycky </t>
  </si>
  <si>
    <t>Bohdan</t>
  </si>
  <si>
    <t>Dan</t>
  </si>
  <si>
    <t>https://edmontonjournal.remembering.ca/obituary/bodhan-krushelnycky-1073711926</t>
  </si>
  <si>
    <t>https://www.legacy.com/ca/obituaries/theglobeandmail/name/harold-kimelman-obituary?pid=196730974</t>
  </si>
  <si>
    <t>Kimelman</t>
  </si>
  <si>
    <t>Wang-Chun</t>
  </si>
  <si>
    <t>IP</t>
  </si>
  <si>
    <t>https://maautoronto.ca/wp-content/uploads/2020/07/2019_spring.pdf</t>
  </si>
  <si>
    <t>https://simplicity-cremation.ca/tribute/details/15038/Bob-Hevenor/obituary.html</t>
  </si>
  <si>
    <t>Hevenor</t>
  </si>
  <si>
    <t>https://www.familiesfirst.ca/memorials/dr-gordon-vail/3766768/service-details.php</t>
  </si>
  <si>
    <t>Vail</t>
  </si>
  <si>
    <t>Baltimore, MD</t>
  </si>
  <si>
    <t>https://maautoronto.ca/wp-content/uploads/2020_Spring-web.pdf</t>
  </si>
  <si>
    <t>Gaston A. Lapointe</t>
  </si>
  <si>
    <t>https://complexefunerairecarlsavard.com/avis/dr-gaston-a-lapointe</t>
  </si>
  <si>
    <t xml:space="preserve">Gaston </t>
  </si>
  <si>
    <t>https://vancouversunandprovince.remembering.ca/obituary/alexander-george-davidson-1078252620</t>
  </si>
  <si>
    <t>Davidson</t>
  </si>
  <si>
    <t>G.F.</t>
  </si>
  <si>
    <t xml:space="preserve">Alexander </t>
  </si>
  <si>
    <t>https://www.tbnewswatch.com/obituaries/dr-khaja-m-masood-2008932</t>
  </si>
  <si>
    <t>Masood</t>
  </si>
  <si>
    <t>Khaja</t>
  </si>
  <si>
    <t>https://montrealgazette.remembering.ca/obituary/isaac-fried-1078227528</t>
  </si>
  <si>
    <t>Fried</t>
  </si>
  <si>
    <t xml:space="preserve">Isaac </t>
  </si>
  <si>
    <t>Morrissette</t>
  </si>
  <si>
    <t>https://www.coopfuneraire2rives.com/avis-de-deces/yvon-morrissette-173265/</t>
  </si>
  <si>
    <t xml:space="preserve">Yvon </t>
  </si>
  <si>
    <t>https://vancouversunandprovince.remembering.ca/obituary/shirley-thomas-1078317690</t>
  </si>
  <si>
    <t>Baker-Thomas</t>
  </si>
  <si>
    <t xml:space="preserve">Shirley </t>
  </si>
  <si>
    <t>https://montrealgazette.remembering.ca/obituary/leonard-pinsky-1078282797</t>
  </si>
  <si>
    <t>Pinsky</t>
  </si>
  <si>
    <t xml:space="preserve">Leonard </t>
  </si>
  <si>
    <t>Cassar</t>
  </si>
  <si>
    <t xml:space="preserve">Nagib </t>
  </si>
  <si>
    <t>https://montrealgazette.remembering.ca/obituary/nagib-cassar-1078301355</t>
  </si>
  <si>
    <t>https://www.hpmcgarry.ca/memorials/emily-gear-berkman/4083130/obituary.php</t>
  </si>
  <si>
    <t>Berkman</t>
  </si>
  <si>
    <t>J.G.</t>
  </si>
  <si>
    <t>Emily</t>
  </si>
  <si>
    <t>https://calgaryherald.remembering.ca/obituary/melville-kerr-1078376070</t>
  </si>
  <si>
    <t xml:space="preserve">Melville </t>
  </si>
  <si>
    <t>Lacoursière</t>
  </si>
  <si>
    <t xml:space="preserve">Jean-Pierre </t>
  </si>
  <si>
    <t>https://salonsdupuis.com/avis-de-deces/m-jean-pierre-lacoursiere-1937-2020</t>
  </si>
  <si>
    <t>https://www.jndonais.ca/saint-pierre-hubert-21402</t>
  </si>
  <si>
    <t>Saint-Pierre</t>
  </si>
  <si>
    <t xml:space="preserve">Hubert </t>
  </si>
  <si>
    <t>https://montrealgazette.remembering.ca/obituary/vahan-vartian-1078434807</t>
  </si>
  <si>
    <t>Vartian</t>
  </si>
  <si>
    <t xml:space="preserve">Vahan </t>
  </si>
  <si>
    <t>https://www.lenecrologue.com/canada/quebec/montreal/montreal/ville_saint-laurent/urgelbourgie/6v9k/robert-primeau/obituaries/</t>
  </si>
  <si>
    <t>Primeau</t>
  </si>
  <si>
    <t>https://vancouversunandprovince.remembering.ca/obituary/maxwell-schultz-1078462999</t>
  </si>
  <si>
    <t>Schultz</t>
  </si>
  <si>
    <t xml:space="preserve">Maxwell  </t>
  </si>
  <si>
    <t>https://www.dignitymemorial.com/obituaries/kelowna-bc/clifford-henderson-9052826</t>
  </si>
  <si>
    <t xml:space="preserve">Clifford </t>
  </si>
  <si>
    <t>https://www.journaldemontreal.com/2020/03/03/5ae56b7522/bonnier-dr-jean-guy</t>
  </si>
  <si>
    <t>Bonnier</t>
  </si>
  <si>
    <t xml:space="preserve">Jean-Guy </t>
  </si>
  <si>
    <t>https://turnerporter.permavita.com/site/VincentHamiltonAlberga.html?s=40</t>
  </si>
  <si>
    <t>Alberga</t>
  </si>
  <si>
    <t xml:space="preserve">Vincent </t>
  </si>
  <si>
    <t>https://www.barretts.ca/obituaries/Dr-David-Wallace-Ingram?obId=12362574</t>
  </si>
  <si>
    <t>Ingram</t>
  </si>
  <si>
    <t>Vlad</t>
  </si>
  <si>
    <t>https://ottawacitizen.remembering.ca/obituary/peter-vlad-1078878568</t>
  </si>
  <si>
    <t>https://ophtalmologie.umontreal.ca/2020/04/07/avis-de-deces-m-jean-dumas/</t>
  </si>
  <si>
    <t>Dumas</t>
  </si>
  <si>
    <t>https://www.guelphtoday.com/obituaries/fayle-brian-william-knott-dr-2236735</t>
  </si>
  <si>
    <t>Fayle</t>
  </si>
  <si>
    <t>W.K.</t>
  </si>
  <si>
    <t>https://www.legacy.com/ca/obituaries/theglobeandmail/name/donald-warren-obituary?pid=195958219</t>
  </si>
  <si>
    <t>https://www.cardinalfuneralhomes.com/obituaries/dr-jan-thorleif-braaten/</t>
  </si>
  <si>
    <t>https://necrocanada.com/obituaries-2020/dr-guy-leduc-2020/</t>
  </si>
  <si>
    <t>Leduc</t>
  </si>
  <si>
    <t xml:space="preserve">Guy </t>
  </si>
  <si>
    <t>https://www.urgelbourgie.com/en/funeral-announcements/58068-laurier-morin</t>
  </si>
  <si>
    <t xml:space="preserve">Laurier </t>
  </si>
  <si>
    <t>Robin Paul Humphreys</t>
  </si>
  <si>
    <t>https://www.dignitymemorial.com/obituaries/peterborough-on/robin-humphreys-9089659</t>
  </si>
  <si>
    <t>Humphreys</t>
  </si>
  <si>
    <t>https://www.legacy.com/ca/obituaries/sherbrookerecord/name/robert-paulette-obituary?pid=195769921</t>
  </si>
  <si>
    <t>Paulette</t>
  </si>
  <si>
    <t>https://www.rooneyfh.ca/obituaries/145920</t>
  </si>
  <si>
    <t>Hull</t>
  </si>
  <si>
    <t>https://montrealgazette.remembering.ca/obituary/edmond-monaghan-1079077296</t>
  </si>
  <si>
    <t>Monaghan</t>
  </si>
  <si>
    <t xml:space="preserve">Edmond </t>
  </si>
  <si>
    <t>https://www.tributearchive.com/obituaries/12794765/Dr-David-John-Scott</t>
  </si>
  <si>
    <t>https://montrealgazette.remembering.ca/obituary/maurice-leclair-1079098388</t>
  </si>
  <si>
    <t>LeClair</t>
  </si>
  <si>
    <t xml:space="preserve">Maurice </t>
  </si>
  <si>
    <t>https://montrealgazette.remembering.ca/obituary/andrew-hreno-1079088358</t>
  </si>
  <si>
    <t>Hreno</t>
  </si>
  <si>
    <t>https://www.memoria.ca/obituary-arthur-page.html?disparuID=MjQzNzc%3D</t>
  </si>
  <si>
    <t>Pagé</t>
  </si>
  <si>
    <t>Silver</t>
  </si>
  <si>
    <t xml:space="preserve">William  </t>
  </si>
  <si>
    <t>https://speersfuneralchapel.com/tribute/details/9806/Dr-William-Silver/obituary.html</t>
  </si>
  <si>
    <t>Douglas Bocking</t>
  </si>
  <si>
    <t>https://www.schulich.uwo.ca/about/news/2020/may/in_memoriam_dr_douglas_bocking.html</t>
  </si>
  <si>
    <t>Bocking</t>
  </si>
  <si>
    <t>https://www.arbormemorial.ca/dbancaster/obituaries/dr-shirin-umar-khitab/36858</t>
  </si>
  <si>
    <t>Umar-Khitab</t>
  </si>
  <si>
    <t xml:space="preserve">Shirin </t>
  </si>
  <si>
    <t>Shirin Lillian Umar-Khitab</t>
  </si>
  <si>
    <t>Dora Ann Stinson</t>
  </si>
  <si>
    <t>https://wikious.com/fr/Martial_Bourassa</t>
  </si>
  <si>
    <t>Bourassa</t>
  </si>
  <si>
    <t xml:space="preserve">Martial </t>
  </si>
  <si>
    <t>Martial Germain Bourassa</t>
  </si>
  <si>
    <t>https://www.legacy.com/ca/obituaries/theglobeandmail/name/donald-killinger-obituary?pid=196679293</t>
  </si>
  <si>
    <t xml:space="preserve">W. </t>
  </si>
  <si>
    <t>https://healthenews.mcgill.ca/in-memoriam-dr-frank-myron-guttman-1931-2020/</t>
  </si>
  <si>
    <t>Guttman</t>
  </si>
  <si>
    <t>Diana Pui-Ying Loh</t>
  </si>
  <si>
    <t>https://vancouversunandprovince.remembering.ca/obituary/diana-loh-1080050716</t>
  </si>
  <si>
    <t>Loh</t>
  </si>
  <si>
    <t xml:space="preserve">Diana </t>
  </si>
  <si>
    <t xml:space="preserve">Pui-Ying </t>
  </si>
  <si>
    <t>Charles Franklin Coates</t>
  </si>
  <si>
    <t>https://harrisfuneralhome.ca/obituaries/dr-charles-coates/</t>
  </si>
  <si>
    <t>https://www.ancientburials.com/obituaries/pieron-arnold-paul</t>
  </si>
  <si>
    <t xml:space="preserve">Arnold </t>
  </si>
  <si>
    <t>https://www.arbormemorial.ca/taylor/obituaries/dr-james-harvey-arnott/49459</t>
  </si>
  <si>
    <t>Arnott</t>
  </si>
  <si>
    <t>Peretz</t>
  </si>
  <si>
    <t>I.G.</t>
  </si>
  <si>
    <t xml:space="preserve">Dwight </t>
  </si>
  <si>
    <t>https://vancouversunandprovince.remembering.ca/obituary/dwight-peretz-1079323230</t>
  </si>
  <si>
    <t>https://brenansfh.com/tribute/details/24395/Dr-Edward-Walter/obituary.html</t>
  </si>
  <si>
    <t xml:space="preserve">Edward  </t>
  </si>
  <si>
    <t>https://www.sootoday.com/obituaries/kelly-dr-michael-ja-2512245</t>
  </si>
  <si>
    <t xml:space="preserve">J.A. </t>
  </si>
  <si>
    <t>Walley</t>
  </si>
  <si>
    <t>https://www.cauls.ca/obituary/dr-robert-lester-walley</t>
  </si>
  <si>
    <t>Harmannus Hank</t>
  </si>
  <si>
    <t>https://nephrology.medicine.ubc.ca/the-passing-of-dr-angus-ian-rae/</t>
  </si>
  <si>
    <t>Rae</t>
  </si>
  <si>
    <t xml:space="preserve">Angus </t>
  </si>
  <si>
    <t>https://www.legacy.com/ca/obituaries/theglobeandmail/name/thomas-ricketts-obituary?pid=196854220</t>
  </si>
  <si>
    <t>Ricketts</t>
  </si>
  <si>
    <t xml:space="preserve">Suddenly died </t>
  </si>
  <si>
    <t>https://montrealgazette.remembering.ca/obituary/alan-vost-1080362605</t>
  </si>
  <si>
    <t>Vost</t>
  </si>
  <si>
    <t>https://www.timescolonist.com/islander/the-final-cut-a-longtime-surgeon-finally-hangs-up-his-scalpel-at-85-4685708</t>
  </si>
  <si>
    <t>https://www.legacy.com/ca/obituaries/timescolonist/name/michael-ross-obituary?pid=197176657</t>
  </si>
  <si>
    <t>https://montrealgazette.remembering.ca/obituary/robert-bertrand-1081061318</t>
  </si>
  <si>
    <t>https://www.dignitymemorial.com/en-ca/obituaries/tucson-az/francis-rundle-9924501</t>
  </si>
  <si>
    <t>Rundle</t>
  </si>
  <si>
    <t xml:space="preserve">Francis </t>
  </si>
  <si>
    <t>Hélie</t>
  </si>
  <si>
    <t>https://www.dignitymemorial.com/fr-ca/obituaries/ottawa-on/dr-gilles-helie-9949268</t>
  </si>
  <si>
    <t>Bernice (“Dr. K”) AvRuskin (Krafchik)</t>
  </si>
  <si>
    <t>AvRuskin</t>
  </si>
  <si>
    <t xml:space="preserve">Bernice </t>
  </si>
  <si>
    <t>https://www.legacy.com/ca/obituaries/theglobeandmail/name/bernice-avruskin-obituary?pid=197322527</t>
  </si>
  <si>
    <t>https://www.wardfuneralhomes.com/book-of-memories/4193068/Braaten-Erik/index.php</t>
  </si>
  <si>
    <t>https://www.dignitymemorial.com/obituaries/halifax-ns/dora-stinson-9277171</t>
  </si>
  <si>
    <t>https://www.dignitymemorial.com/en-ca/obituaries/halifax-ns/lorne-marsh-10921080</t>
  </si>
  <si>
    <t>Casey</t>
  </si>
  <si>
    <t xml:space="preserve">Joan </t>
  </si>
  <si>
    <t>https://www.dignitymemorial.com/en-ca/obituaries/halifax-ns/dr-joan-casey-8275568</t>
  </si>
  <si>
    <t>https://www.dignitymemorial.com/en-ca/obituaries/halifax-ns/lystra-gosine-10483005</t>
  </si>
  <si>
    <t>Dayal-Gosine</t>
  </si>
  <si>
    <t xml:space="preserve">Lystra </t>
  </si>
  <si>
    <t>https://www.dignitymemorial.com/en-ca/obituaries/halifax-ns/dr-nadine-macintosh-8870875</t>
  </si>
  <si>
    <t xml:space="preserve">Nadine </t>
  </si>
  <si>
    <t>Shamek</t>
  </si>
  <si>
    <t>Przemyslaw</t>
  </si>
  <si>
    <t>Pietucha</t>
  </si>
  <si>
    <t>https://www.dignitymemorial.com/en-ca/obituaries/toronto-on/przemyslaw-shamek-pietucha-6629195</t>
  </si>
  <si>
    <t>https://www.olympedia.org/athletes/93345</t>
  </si>
  <si>
    <t>Le Manach</t>
  </si>
  <si>
    <t>https://www.dignitymemorial.com/en-ca/obituaries/dundas-on/dr-yannick-le-manach-9264147</t>
  </si>
  <si>
    <t>Yannick</t>
  </si>
  <si>
    <t xml:space="preserve">Farsad </t>
  </si>
  <si>
    <t>Saberi</t>
  </si>
  <si>
    <t>https://www.dignitymemorial.com/obituaries/west-vancouver-bc/farsad-saberi-7047065</t>
  </si>
  <si>
    <t>https://sabericlinic.ca</t>
  </si>
  <si>
    <t>University of Toronto Medical Alumni Association In Memoriam (Winter 2021)</t>
  </si>
  <si>
    <t>University of Toronto Medical Alumni Association In Memoriam (Spring 2021)</t>
  </si>
  <si>
    <t>University of Toronto Medical Alumni Association In Memoriam (Spring 2022)</t>
  </si>
  <si>
    <t>University of Toronto Medical Alumni Association In Memoriam (Past Issues)</t>
  </si>
  <si>
    <t>Explanatory Note 1</t>
  </si>
  <si>
    <t>Explanatory Note 2</t>
  </si>
  <si>
    <t>Explanatory Note 3</t>
  </si>
  <si>
    <t>Explanatory Note 4</t>
  </si>
  <si>
    <t>Explanatory Note 5</t>
  </si>
  <si>
    <t>https://med.uottawa.ca/en/news/memoriam-dr-andrew-hill</t>
  </si>
  <si>
    <t>https://doctors.cpso.on.ca/DoctorDetails/A-Hill/0050951-64930</t>
  </si>
  <si>
    <t>https://beechwoodottawa.ca/en/services/dr-andrew-hill</t>
  </si>
  <si>
    <t>https://beechwoodottawa.ca/en/services/dr-ralph-john-scandiffio</t>
  </si>
  <si>
    <t>Explanatory Note 6</t>
  </si>
  <si>
    <t>Explanatory Note 7</t>
  </si>
  <si>
    <t>Bastien</t>
  </si>
  <si>
    <t xml:space="preserve">Michel </t>
  </si>
  <si>
    <t>https://ottawacitizen.remembering.ca/obituary/michel-bastien-1078856870</t>
  </si>
  <si>
    <t>Chelsea</t>
  </si>
  <si>
    <t>Explanatory Note 8</t>
  </si>
  <si>
    <t>Explanatory Note 9</t>
  </si>
  <si>
    <t>Explanatory Note 10</t>
  </si>
  <si>
    <t>Leukemia: A year-long battle with acute myeloid leukemia. </t>
  </si>
  <si>
    <t>Explanatory Note 11</t>
  </si>
  <si>
    <t>Explanatory Note 12</t>
  </si>
  <si>
    <t xml:space="preserve">Cancer: A year of living with </t>
  </si>
  <si>
    <t>Cancer: Brain</t>
  </si>
  <si>
    <t>Cancer: Colon / Trillium Health Partners (Credit Valley Hospital)</t>
  </si>
  <si>
    <t xml:space="preserve">Cancer: 16-month battle </t>
  </si>
  <si>
    <t>Cancer: Plus renal failure</t>
  </si>
  <si>
    <t>Cancer: Ovarian</t>
  </si>
  <si>
    <t xml:space="preserve">Cancer: Pancreatic </t>
  </si>
  <si>
    <t>Cancer: Breast</t>
  </si>
  <si>
    <t>Cancer: Late-stage cancer</t>
  </si>
  <si>
    <t xml:space="preserve">Cancer: Colon Metastatic </t>
  </si>
  <si>
    <t xml:space="preserve">Cancer: Pancreatic Metastatic </t>
  </si>
  <si>
    <t>Cancer: Brain (Glioblastoma Multiforme, Wild Type, Grade IV)</t>
  </si>
  <si>
    <t xml:space="preserve">Cancer: After a noble battle </t>
  </si>
  <si>
    <t xml:space="preserve">Cancer: Breast complications  </t>
  </si>
  <si>
    <t xml:space="preserve">Accident: Cycling </t>
  </si>
  <si>
    <t xml:space="preserve">Accident: Boating </t>
  </si>
  <si>
    <t>Accident: Traffic Pedestrian-motor vehicle</t>
  </si>
  <si>
    <t xml:space="preserve">Accident: Motorcycle accident </t>
  </si>
  <si>
    <t>Illness: brief</t>
  </si>
  <si>
    <t>Illness: lengthy</t>
  </si>
  <si>
    <t>Illness: short</t>
  </si>
  <si>
    <t>Illness: brief. Former Medical Officer of Health of the City of Toronto</t>
  </si>
  <si>
    <t>Cancer: Recent diagnosis</t>
  </si>
  <si>
    <t>Illness: Sudden and cruelly aggressive</t>
  </si>
  <si>
    <t>Accident: Mountain Climbing</t>
  </si>
  <si>
    <t xml:space="preserve">Kidney: Chronic disease </t>
  </si>
  <si>
    <t>Stroke: Complications of an aneurysm</t>
  </si>
  <si>
    <t>Stroke: Cerebral hemorrhage</t>
  </si>
  <si>
    <t xml:space="preserve">Autoimmune: Lengthy battle </t>
  </si>
  <si>
    <t>Heart attack: Massive heart attack caused by undiagnosed coronary artery disease.</t>
  </si>
  <si>
    <t>Multiple Sclerosis: Diagnosed at the young age of 19</t>
  </si>
  <si>
    <t xml:space="preserve">Lymphoma: aggressive form </t>
  </si>
  <si>
    <t xml:space="preserve">Stroke: Hemorrhagic </t>
  </si>
  <si>
    <t>Illness: Courageous fight against</t>
  </si>
  <si>
    <t>Accident: Head injury at home</t>
  </si>
  <si>
    <t>Diabetes: After battling Type 1 diabetes for 57 years</t>
  </si>
  <si>
    <t>Cancer:</t>
  </si>
  <si>
    <t>Sleep: Passed in his sleep</t>
  </si>
  <si>
    <t xml:space="preserve">Cancer: </t>
  </si>
  <si>
    <t>Suicide:</t>
  </si>
  <si>
    <t>Murder: Died after being attacked in his office by a patient</t>
  </si>
  <si>
    <t>Cancer: </t>
  </si>
  <si>
    <t>Lymphoma: related complications</t>
  </si>
  <si>
    <t>Leukemia:</t>
  </si>
  <si>
    <t>MAID: medical assistance in dying</t>
  </si>
  <si>
    <t>Cancer: Myelofibrosis</t>
  </si>
  <si>
    <t>Silenced healthcare workers speak out publicly for the first time</t>
  </si>
  <si>
    <t>https://stevekirsch.substack.com/p/silenced-healthcare-workers-speak</t>
  </si>
  <si>
    <t>https://www.canwetalkaboutit.org</t>
  </si>
  <si>
    <t>Can We Talk About It?</t>
  </si>
  <si>
    <t>Illness: Forced to leave his practice of 3000 patients in January 2022, due to illness.</t>
  </si>
  <si>
    <t>Cancer: Myeloma</t>
  </si>
  <si>
    <t>Stroke: Debilitating</t>
  </si>
  <si>
    <t>Covid-19: Apparently Died of Covid-19 in ICU</t>
  </si>
  <si>
    <t xml:space="preserve">Stroke: Major. 3 ½ year battle against the debilitating effects </t>
  </si>
  <si>
    <t>Covid-19: The first Quebec doctor to die after contracting COVID-19 was infected while fighting the spread of the disease in Montérégie.</t>
  </si>
  <si>
    <t xml:space="preserve">Dementia: Lewy body </t>
  </si>
  <si>
    <t>Athlete: An avid runner and keen cyclist</t>
  </si>
  <si>
    <t>Athlete: Ironman Triathlete</t>
  </si>
  <si>
    <t>2022.09.22</t>
  </si>
  <si>
    <t>https://www.cbc.ca/news/canada/saskatoon/covid-19-saskatchewan-icu-patients-dead-transfer-ontario-1.6241299</t>
  </si>
  <si>
    <t>Covid-19:</t>
  </si>
  <si>
    <t xml:space="preserve">Covid-19: Battling and its complications </t>
  </si>
  <si>
    <t>Covid-19: Complications</t>
  </si>
  <si>
    <t>Explanatory Note 13</t>
  </si>
  <si>
    <t>Statement from CMA president about COVID-19 related death of doctor in Quebec</t>
  </si>
  <si>
    <t>https://www.cma.ca/news-releases-and-statements/statement-cma-president-about-covid-19-related-death-doctor-quebec</t>
  </si>
  <si>
    <t>2020.04.16</t>
  </si>
  <si>
    <t>Improve forensic investigation capacity to ensure accountability and prevent unlawful deaths: UN expert</t>
  </si>
  <si>
    <t>2022.06.22</t>
  </si>
  <si>
    <t>https://www.ohchr.org/en/press-releases/2022/06/improve-forensic-investigation-capacity-ensure-accountability-and-prevent</t>
  </si>
  <si>
    <t xml:space="preserve">United Nations: The Office of the High Commissioner for Human Rights </t>
  </si>
  <si>
    <t>https://smithfuneralhome.ca/memorial/dr-stephen-williams-0</t>
  </si>
  <si>
    <t xml:space="preserve">Nancy </t>
  </si>
  <si>
    <t xml:space="preserve">Condliffe </t>
  </si>
  <si>
    <t>https://humphreymiles.com/tribute/details/6658/Nancy-Condliffe/obituary.html</t>
  </si>
  <si>
    <t>2022.08.21</t>
  </si>
  <si>
    <t>“Canadian physicians are fighting a tide of growing fear, dissatisfaction, and anger from the patients we’ve dedicated our lives to serve.” @AlikaMD #CMAagm</t>
  </si>
  <si>
    <t>https://twitter.com/CMA_Docs/status/1561375150494437376?ref_src=twsrc%5Etfw</t>
  </si>
  <si>
    <t>SARS-CoV-2 vaccination should be required to practise medicine in Canada</t>
  </si>
  <si>
    <t>https://www.cmaj.ca/content/193/47/E1816</t>
  </si>
  <si>
    <t>2021.11.29</t>
  </si>
  <si>
    <t>2021.10.16</t>
  </si>
  <si>
    <t>https://www.chapters.indigo.ca/en-ca/books/product/9781771622936-item.html</t>
  </si>
  <si>
    <t>Explanatory Note 14</t>
  </si>
  <si>
    <t>https://www150.statcan.gc.ca/t1/tbl1/en/tv.action?pid=1310071501</t>
  </si>
  <si>
    <t>Statistics Canada - Deaths, by place of death (hospital or non-hospital)</t>
  </si>
  <si>
    <t>Statistics Canada - The Coroner and Medical Examiner Systems</t>
  </si>
  <si>
    <t>https://www150.statcan.gc.ca/n1/pub/82-214-x/2012001/int-eng.htm</t>
  </si>
  <si>
    <t>Cases and deaths in health care workers in Canada</t>
  </si>
  <si>
    <t>https://www.cihi.ca/en/covid-19-cases-and-deaths-in-health-care-workers-in-canada-infographic</t>
  </si>
  <si>
    <t>https://www.statista.com/statistics/831118/canada-family-general-practitioners-by-province/</t>
  </si>
  <si>
    <t>Statista - Number of family medicine and general practice physicians in Canada as of 2020, by province*</t>
  </si>
  <si>
    <t>Number of Canadian family and general practitioners 2020, by province
Published by 
Frédéric Michas
,  Apr 25, 2022
 In 2020, there were roughly 46.8 thousand family medicine and general practice physicians across Canada. Most of these physicians worked in the provinces of Ontario and Quebec. As of that year, there were 16,990 such practitioners in the province of Ontario.</t>
  </si>
  <si>
    <t>https://www.statista.com/topics/9320/physicians-in-canada/#dossierKeyfigures</t>
  </si>
  <si>
    <t>Statista - Physicians in Canada - statistics &amp; facts (Published by Frédéric Michas)</t>
  </si>
  <si>
    <t>Number of Canadian medical specialists 2020, by province
Published by 
Frédéric Michas
,  Apr 26, 2022
 This graph shows the number of medical specialists in Canada as of 2020, by province. Durin that year, there were over 45.4 thousand medical specialists across Canada, from which roughly 17 thousand registered in the province of Ontario and a further 11 thousand in Quebec.</t>
  </si>
  <si>
    <t>2022.09.17</t>
  </si>
  <si>
    <t>Dr. Mary O'Conner Holding The Line and Keeping Her Oath!</t>
  </si>
  <si>
    <t>https://www.brighteon.com/53c0fb98-faf1-4e87-aafc-7c9410b270a5</t>
  </si>
  <si>
    <t>32 Canadian doctors died suddenly in last 16 months</t>
  </si>
  <si>
    <t>2022.09.18</t>
  </si>
  <si>
    <t>https://palexander.substack.com/p/32-canadian-doctors-died-suddenly</t>
  </si>
  <si>
    <t>How many Canadian health workers remain unvaccinated?</t>
  </si>
  <si>
    <t>https://www.cmaj.ca/content/193/32/E1259</t>
  </si>
  <si>
    <t>2021.08.26</t>
  </si>
  <si>
    <t>Explanatory Note 15</t>
  </si>
  <si>
    <t>Ontario’s doctors call for all health-care workers to have COVID-19 vaccination</t>
  </si>
  <si>
    <t>2021.08.16</t>
  </si>
  <si>
    <t>https://www.oma.org/newsroom/news/2021/jul/ontarios-doctors-call-for-all-health-care-workers-to-have-covid-19-vaccination/</t>
  </si>
  <si>
    <t>Saltwire Obituaries (Atlantic Canada)</t>
  </si>
  <si>
    <t>https://www.saltwire.com/atlantic-canada/obituaries/search/?search=Dr.</t>
  </si>
  <si>
    <t>Statista - Cumulative number of people partially or fully vaccinated against COVID-19 in Canada as of August 14, 2022, by province</t>
  </si>
  <si>
    <t>https://www.statista.com/statistics/1228206/canadian-population-number-received-covid-vaccination-province/</t>
  </si>
  <si>
    <t>https://www.westernstandard.news/news/exclusive-alberta-physicians-claim-covid-vaccines-to-blame-for-deaths-of-five-toronto-area-doctors/article_ea0e8afa-1cbc-11ed-bf56-7f57343a66f3.html</t>
  </si>
  <si>
    <t>2022.08.19</t>
  </si>
  <si>
    <t>Alberta Physicians Claim Covid-vaccines To Blame For Deaths Of Five Toronto Area Doctors</t>
  </si>
  <si>
    <t>Houston, We Have a Problem (Part 1 of 3)</t>
  </si>
  <si>
    <t>The Ethical Skeptic</t>
  </si>
  <si>
    <t>2022.08.20</t>
  </si>
  <si>
    <t>https://theethicalskeptic.com/2022/08/20/houston-we-have-a-problem-part-1-of-3/</t>
  </si>
  <si>
    <t>Data published on vaccination status of regulated health professions</t>
  </si>
  <si>
    <t>2022.05.10</t>
  </si>
  <si>
    <t>https://news.gov.bc.ca/releases/2022HLTH0138-000737</t>
  </si>
  <si>
    <t xml:space="preserve">C19 vaccination status at time of death was undetermined, however, a CMAJ article on August 17. 2021 noted that 80% or more of public and private health workers had at least one SARS-CoV-2 shot in various provinces.  According to the Government of British Columbia (Ministry of Health) Information Bulletin, issued on May 10. 2022, 98.0% of practising physicians and surgeons "are vaccinated or medically exempt".  </t>
  </si>
  <si>
    <t>Van Norden</t>
  </si>
  <si>
    <t>Van Horne</t>
  </si>
  <si>
    <t>Dev</t>
  </si>
  <si>
    <t>née Parker</t>
  </si>
  <si>
    <t>Van Hoof</t>
  </si>
  <si>
    <t>Van der Merwe</t>
  </si>
  <si>
    <t xml:space="preserve">Victorine  </t>
  </si>
  <si>
    <t>Beddage</t>
  </si>
  <si>
    <t>née Loshani / Vicki</t>
  </si>
  <si>
    <t>https://www.oma.org/newsroom/in-memoriam/2022/dr-victorine-y-beddage/</t>
  </si>
  <si>
    <t>https://www.oma.org/newsroom/in-memoriam/2022/dr-phillip-john-leahy/</t>
  </si>
  <si>
    <t xml:space="preserve">Teeswater </t>
  </si>
  <si>
    <t>Leahy</t>
  </si>
  <si>
    <t xml:space="preserve">Phillip </t>
  </si>
  <si>
    <t>https://www.oma.org/newsroom/in-memoriam/2022/dr-philip-a-ellison/</t>
  </si>
  <si>
    <t>Ellison</t>
  </si>
  <si>
    <t xml:space="preserve">Philip </t>
  </si>
  <si>
    <t>Samu</t>
  </si>
  <si>
    <t>https://www.benjaminsparkmemorialchapel.ca/ServiceDetails.aspx?snum=134799&amp;fg=0&amp;AspxAutoDetectCookieSupport=1</t>
  </si>
  <si>
    <t>Alexis</t>
  </si>
  <si>
    <t>Mercy</t>
  </si>
  <si>
    <t>Mickus</t>
  </si>
  <si>
    <t xml:space="preserve">Renfrew </t>
  </si>
  <si>
    <t>https://www.heubnerfuneralhome.ca/obituary/DrVytautas-Mickus</t>
  </si>
  <si>
    <t>https://webcache.googleusercontent.com/search?q=cache:cF1ddnEK4BEJ:https://www.legacy.com/ca/obituaries/theglobeandmail/name/vytautas-mickus-obituary%3Fpid%3D202260436&amp;cd=3&amp;hl=en&amp;ct=clnk&amp;gl=ca&amp;client=safari</t>
  </si>
  <si>
    <t>Wynd</t>
  </si>
  <si>
    <t>https://www.oma.org/newsroom/in-memoriam/2022/dr-peter-brian-wynd/</t>
  </si>
  <si>
    <t xml:space="preserve">Seymour </t>
  </si>
  <si>
    <t>Tozman</t>
  </si>
  <si>
    <t xml:space="preserve">Cancer: Pancreatic &amp; Alzheimer’s disease </t>
  </si>
  <si>
    <t>https://www.oma.org/newsroom/in-memoriam/2022/dr-seymour-tozman/</t>
  </si>
  <si>
    <t>https://www.amazon.ca/But-He-Just-Couldnt-Breathe/dp/0692889019</t>
  </si>
  <si>
    <t>Lauzon</t>
  </si>
  <si>
    <t xml:space="preserve">Norman </t>
  </si>
  <si>
    <t>https://www.cornwallseawaynews.com/deces/norman-adrian-lauzon-m-d/</t>
  </si>
  <si>
    <t>Williamstown</t>
  </si>
  <si>
    <t xml:space="preserve">Kitchener </t>
  </si>
  <si>
    <t>https://erbgood.com/tribute/details/16077/Dr-David-Lawson/obituary.html#content-start</t>
  </si>
  <si>
    <t>Amyotrophic Lateral Sclerosis (ALS)?</t>
  </si>
  <si>
    <t>https://www.oma.org/newsroom/in-memoriam/2022/dr-arthur-wu/</t>
  </si>
  <si>
    <t>https://www.echovita.com/ca/obituaries/on/oakville/arthur-wu-14692361</t>
  </si>
  <si>
    <t>Merker</t>
  </si>
  <si>
    <t>https://steelesmemorialchapel.com/condolence/donald-merker/</t>
  </si>
  <si>
    <t>Fahy</t>
  </si>
  <si>
    <t>https://www.oma.org/newsroom/in-memoriam/2022/dr-maeve-patricia-fahy/</t>
  </si>
  <si>
    <t xml:space="preserve">Maeve </t>
  </si>
  <si>
    <t xml:space="preserve">Stefan </t>
  </si>
  <si>
    <t xml:space="preserve">Kopytek </t>
  </si>
  <si>
    <t xml:space="preserve">Helga </t>
  </si>
  <si>
    <t>Haberfellner</t>
  </si>
  <si>
    <t>https://turnerporter.permavita.com/site/HelgaMargareteHaberfellner.html?s=40</t>
  </si>
  <si>
    <t xml:space="preserve">Irving </t>
  </si>
  <si>
    <t>Dain</t>
  </si>
  <si>
    <t>https://uhmc.ca/dain-irving/</t>
  </si>
  <si>
    <t>Lahnsteiner</t>
  </si>
  <si>
    <t>Batth</t>
  </si>
  <si>
    <t xml:space="preserve">Sukhjit </t>
  </si>
  <si>
    <t>https://www.oma.org/newsroom/in-memoriam/2022/dr-sukhjit-kaur-batth/</t>
  </si>
  <si>
    <t>https://palexander.substack.com/p/scandal-brewing-in-ontario-and-canada</t>
  </si>
  <si>
    <t>2022.07.03</t>
  </si>
  <si>
    <t>Many doctors Ontario, have fake vaccine cards??? This is a scandal!</t>
  </si>
  <si>
    <t>Doctors call for end to Vaccine Mandates in Healthcare after deaths of at least 32 Canadian Doctors due to COVID Vaccination</t>
  </si>
  <si>
    <t>2022.09.19</t>
  </si>
  <si>
    <t>https://expose-news.com/2022/09/19/32-canadian-doctors-died-after-vaccination/</t>
  </si>
  <si>
    <t>Loveless</t>
  </si>
  <si>
    <t>https://www.arbormemorial.ca/dbancaster/obituaries/dr-peter-alan-loveless/80237</t>
  </si>
  <si>
    <t>https://www.arbormemorial.ca/</t>
  </si>
  <si>
    <t>Arbor Memorial</t>
  </si>
  <si>
    <t xml:space="preserve">Stacy </t>
  </si>
  <si>
    <t>https://www.arbormemorial.ca/chapellawn/obituaries/dr-stacy-jean-mcphee/74903</t>
  </si>
  <si>
    <t xml:space="preserve">Frantisek </t>
  </si>
  <si>
    <t>Vetiska</t>
  </si>
  <si>
    <t>https://www.legacy.com/ca/obituaries/insidehalton/name/frantisek-vetiska-obituary?pid=201581080</t>
  </si>
  <si>
    <t>Leishman</t>
  </si>
  <si>
    <t>https://www.oma.org/newsroom/in-memoriam/2022/dr-donald-murray-leishman/</t>
  </si>
  <si>
    <t xml:space="preserve">Thunder Bay </t>
  </si>
  <si>
    <t xml:space="preserve">Cancer: Colon </t>
  </si>
  <si>
    <t xml:space="preserve">Hood </t>
  </si>
  <si>
    <t>https://www.legacy.com/ca/obituaries/theglobeandmail/name/eric-hood-obituary?pid=201617610</t>
  </si>
  <si>
    <t>https://temertymedicine.utoronto.ca/news/memoriam-dr-bernard-langer-md-56</t>
  </si>
  <si>
    <t>Langer</t>
  </si>
  <si>
    <t>Berezny</t>
  </si>
  <si>
    <t xml:space="preserve">Gary </t>
  </si>
  <si>
    <t>https://www.oma.org/newsroom/in-memoriam/2022/dr-gary-michael-berezny/</t>
  </si>
  <si>
    <t>https://www.arbormemorial.ca/burke/obituaries/dr-gary-michael-berezny/79401</t>
  </si>
  <si>
    <t>Cancer: Brain (Glioblastoma)</t>
  </si>
  <si>
    <t>Alzheimer’s disease</t>
  </si>
  <si>
    <t>Lawler</t>
  </si>
  <si>
    <t>M.O.</t>
  </si>
  <si>
    <t>https://www.oma.org/newsroom/in-memoriam/2022/dr-john-malcolm-owens-arnold/</t>
  </si>
  <si>
    <t>https://daro.qub.ac.uk/Dr-John-Malcolm-Owens-Arnold</t>
  </si>
  <si>
    <t xml:space="preserve">Ahmad </t>
  </si>
  <si>
    <t>Nawaz</t>
  </si>
  <si>
    <t>https://timminspress.remembering.ca/obituary/ahmad-nawaz-1084328175</t>
  </si>
  <si>
    <t>Soklaridis</t>
  </si>
  <si>
    <t>https://www.oma.org/newsroom/in-memoriam/2022/dr-basil-soklaridis/</t>
  </si>
  <si>
    <t>Auyeung</t>
  </si>
  <si>
    <t xml:space="preserve">Wing Chung </t>
  </si>
  <si>
    <t xml:space="preserve">Maria  </t>
  </si>
  <si>
    <t>https://www.arbormemorial.ca/dbancaster/obituaries/dr-maria-helt/77702</t>
  </si>
  <si>
    <t>Sadek-Botros</t>
  </si>
  <si>
    <t xml:space="preserve">Daniel </t>
  </si>
  <si>
    <t>https://www.oma.org/newsroom/in-memoriam/2022/dr-daniel-silver/</t>
  </si>
  <si>
    <t>https://www.benjaminsparkmemorialchapel.ca/ServiceDetails.aspx?snum=138160&amp;fg=0</t>
  </si>
  <si>
    <t>Amog-Kerr</t>
  </si>
  <si>
    <t xml:space="preserve">Lea </t>
  </si>
  <si>
    <t>https://www.catholic-cemeteries.ca/obituary/dr-lea-amog-kerr/</t>
  </si>
  <si>
    <t>https://www.oma.org/newsroom/in-memoriam/2022/dr-lea-m-amog-kerr/</t>
  </si>
  <si>
    <t>https://www.dignitymemorial.com/obituaries/thornhill-on/william-robert-bruce-10531974</t>
  </si>
  <si>
    <t>Loukides</t>
  </si>
  <si>
    <t>Chakraburtty</t>
  </si>
  <si>
    <t xml:space="preserve">Snehalata  </t>
  </si>
  <si>
    <t>Minden</t>
  </si>
  <si>
    <t>https://www.legacy.com/ca/obituaries/thestar/name/snehlata-chakraburtty-obituary?pid=201100512</t>
  </si>
  <si>
    <t>Stepita</t>
  </si>
  <si>
    <t>https://www.legacy.com/ca/obituaries/thespec/name/edith-stepita-obituary?pid=201117508</t>
  </si>
  <si>
    <t>https://www.cremationfirst.ca/obituaries/Dr-Henry-Courtenay-Clarke?obId=23603300</t>
  </si>
  <si>
    <t>Puodziukas</t>
  </si>
  <si>
    <t>Incledon</t>
  </si>
  <si>
    <t>https://www.guelphtoday.com/obituaries/incledon-michael-francis-4919319</t>
  </si>
  <si>
    <t>Smith Falls</t>
  </si>
  <si>
    <t>Fidler</t>
  </si>
  <si>
    <t xml:space="preserve">Keith </t>
  </si>
  <si>
    <t>https://www.oma.org/newsroom/in-memoriam/2021/dr-keith-edward-fidler/</t>
  </si>
  <si>
    <t>https://www.oma.org/newsroom/in-memoriam/2021/dr-jacques-laforest/</t>
  </si>
  <si>
    <t>Laforest</t>
  </si>
  <si>
    <t>https://barrie360.com/a-barrie-woman-shares-her-story-as-a-caregiver-for-a-family-member-with-alzheimers-disease/</t>
  </si>
  <si>
    <t>Hollenberg</t>
  </si>
  <si>
    <t>https://www.oma.org/newsroom/in-memoriam/2021/dr-martin-james-hollenberg/</t>
  </si>
  <si>
    <t>Marty / Choo Choo</t>
  </si>
  <si>
    <t>https://www.med.ubc.ca/news/remembering-dr-martin-hollenberg-1934-2021/</t>
  </si>
  <si>
    <t>Bryant</t>
  </si>
  <si>
    <t>Kitchener</t>
  </si>
  <si>
    <t>https://www.oma.org/newsroom/in-memoriam/2021/dr-william-hamilton-bryant/</t>
  </si>
  <si>
    <t>https://erbgood.com/tribute/details/15801/Dr-Bill-Bryant/obituary.html#tribute-start</t>
  </si>
  <si>
    <t>https://lfpress.remembering.ca/obituary/dr-david-wang-1085949184</t>
  </si>
  <si>
    <t>Wang</t>
  </si>
  <si>
    <t>Wen Shan</t>
  </si>
  <si>
    <t xml:space="preserve">David  </t>
  </si>
  <si>
    <t>https://www.arbormemorial.ca/kelly-carling/obituaries/dr-norman-morton-wolfish/88772</t>
  </si>
  <si>
    <t>Wolfish</t>
  </si>
  <si>
    <t>https://www.arbormemorial.ca/fairhaven/obituaries/dr-greg-donald/88645</t>
  </si>
  <si>
    <t xml:space="preserve">Young Choo </t>
  </si>
  <si>
    <t>Chun</t>
  </si>
  <si>
    <t>Yarmouth</t>
  </si>
  <si>
    <t xml:space="preserve">Virey </t>
  </si>
  <si>
    <t>Maselle</t>
  </si>
  <si>
    <t>https://www.arbormemorial.ca/glenoaks/obituaries/dr-maselle-g-virey/87942/Guestbook?page=3</t>
  </si>
  <si>
    <t>https://www.arbormemorial.ca/sands-nanaimo/obituaries/dr-elwood-terrence-henning/86406</t>
  </si>
  <si>
    <t xml:space="preserve">Henning </t>
  </si>
  <si>
    <t>Elwood</t>
  </si>
  <si>
    <t>https://www.arbormemorial.ca/capital/obituaries/dr-nabil-chamia/85985</t>
  </si>
  <si>
    <t xml:space="preserve">Nabil </t>
  </si>
  <si>
    <t>Chamia</t>
  </si>
  <si>
    <t>Ciok</t>
  </si>
  <si>
    <t>https://www.friscolanti.com/obituary/dr-aurelia-ciok</t>
  </si>
  <si>
    <t xml:space="preserve">Elena </t>
  </si>
  <si>
    <t>Somska</t>
  </si>
  <si>
    <t>Mucklow</t>
  </si>
  <si>
    <t>https://www.legacy.com/ca/obituaries/theglobeandmail/name/michael-mucklow-obituary?pid=200744751</t>
  </si>
  <si>
    <t>Chapman</t>
  </si>
  <si>
    <t xml:space="preserve">Mark </t>
  </si>
  <si>
    <t>https://www.oma.org/newsroom/in-memoriam/2021/dr-mark-chapman/</t>
  </si>
  <si>
    <t xml:space="preserve">Rare neurodegenerative disease </t>
  </si>
  <si>
    <t>Muskoka Landing</t>
  </si>
  <si>
    <t xml:space="preserve">Gargi </t>
  </si>
  <si>
    <t>Bhatia</t>
  </si>
  <si>
    <t>Medical emergency</t>
  </si>
  <si>
    <t>https://rmh.org/news-releases/rmh-mourns-the-passing-of-dr-gargi-bhatia</t>
  </si>
  <si>
    <t>https://www.thestar.com/local-kawartha-lakes/news/2021/11/04/ross-memorial-hospital-in-lindsay-mourns-loss-of-women-s-health-champion-dr-gargi-bhatia.html</t>
  </si>
  <si>
    <t>https://www.oma.org/newsroom/in-memoriam/2021/dr-clifford-courtenay-taylor/</t>
  </si>
  <si>
    <t>https://www.oma.org/newsroom/in-memoriam/2021/dr-john-everard-twelves/</t>
  </si>
  <si>
    <t>Twelves</t>
  </si>
  <si>
    <t>Warwaruk</t>
  </si>
  <si>
    <t xml:space="preserve">Allan  </t>
  </si>
  <si>
    <t>https://www.familiesfirst.ca/memorials/dr-allan-warwaruk/4759273/</t>
  </si>
  <si>
    <t>https://www.sudbury.com/local-news/sudbury-geriatrician-dr-janet-mcelhaney-dies-in-hospice-4544864</t>
  </si>
  <si>
    <t>https://www.cbc.ca/news/canada/sudbury/janet-mcelhaney-died-sudbury-1.6226089</t>
  </si>
  <si>
    <t>McElhaney</t>
  </si>
  <si>
    <t>MacArthur</t>
  </si>
  <si>
    <t>https://www.smithsfh.com/memorials/angus-macarthur/4759094/</t>
  </si>
  <si>
    <t>https://www.arbormemorial.ca/regina/obituaries/dr-ramachandran-dev-devaraj/64756</t>
  </si>
  <si>
    <t>https://www.arbormemorial.ca/scott-mississauga/obituaries/dr-jerry-john-hum/39056</t>
  </si>
  <si>
    <t>Hum</t>
  </si>
  <si>
    <t>https://www.arbormemorial.ca/southside/obituaries/dr-rachel-ann-mandel/11296</t>
  </si>
  <si>
    <t xml:space="preserve">Rachel </t>
  </si>
  <si>
    <t>Mandel</t>
  </si>
  <si>
    <t xml:space="preserve">Lymphoma: </t>
  </si>
  <si>
    <t>https://edmontonjournal.com/news/local-news/optometrist-rachel-mandel-remembered-for-scientific-mind-concern-for-others</t>
  </si>
  <si>
    <t>https://www.arbormemorial.ca/kelly/obituaries/dr-renu-khullar/19416/</t>
  </si>
  <si>
    <t>Khullar</t>
  </si>
  <si>
    <t xml:space="preserve">Renu </t>
  </si>
  <si>
    <t>https://www.arbormemorial.ca/taylor/obituaries/dr-catherine-ann-chiarelli/37324</t>
  </si>
  <si>
    <t>Chiarelli</t>
  </si>
  <si>
    <t>Explanatory Note 16</t>
  </si>
  <si>
    <t xml:space="preserve">Comparative data from the Northwest Territories, Nunavut and Yukon will be included when a source is located. </t>
  </si>
  <si>
    <t>2021 Report on Work Fatality and Injury Rates in Canada</t>
  </si>
  <si>
    <t>2021.10.21</t>
  </si>
  <si>
    <t>https://www.uregina.ca/business/assets/faculty_staff/2021-Report-on-Workplace-Fatalities-and-Injuries-2021-Oct-21.pdf</t>
  </si>
  <si>
    <t>"In 2020, there were approximately 32,742 accepted injury claims and 39 fatality claims for work-related exposures to COVID-19."</t>
  </si>
  <si>
    <t>Explanatory Note 17</t>
  </si>
  <si>
    <t>This analysis is constrained by dependance upon publicly available obituary data and limitations in validating C19 vaccination status at time of death.</t>
  </si>
  <si>
    <t>The Villages, FL</t>
  </si>
  <si>
    <t>La Quinta, CA</t>
  </si>
  <si>
    <t xml:space="preserve">Aurelia </t>
  </si>
  <si>
    <t>https://www.oma.org/newsroom/in-memoriam/2021/dr-sam-chue-man-lau/</t>
  </si>
  <si>
    <t>Chue-Man</t>
  </si>
  <si>
    <t>https://www.oma.org/newsroom/in-memoriam/2021/dr-narh-omaboe/</t>
  </si>
  <si>
    <t xml:space="preserve">Narh </t>
  </si>
  <si>
    <t>Omaboe</t>
  </si>
  <si>
    <t>Shifrer</t>
  </si>
  <si>
    <t xml:space="preserve">Asuncion </t>
  </si>
  <si>
    <t xml:space="preserve">Ajax </t>
  </si>
  <si>
    <t>https://www.oma.org/newsroom/in-memoriam/2021/dr-asuncion-garcia-shifrer/</t>
  </si>
  <si>
    <t>Swain</t>
  </si>
  <si>
    <t>https://www.oma.org/newsroom/in-memoriam/2021/dr-john-richard-swain/</t>
  </si>
  <si>
    <t>https://www.ontario.ca/page/2022-coroners-inquests-verdicts-and-recommendations</t>
  </si>
  <si>
    <t>De Souza</t>
  </si>
  <si>
    <t>Ondhia</t>
  </si>
  <si>
    <t>Manu</t>
  </si>
  <si>
    <t xml:space="preserve">Manharlal </t>
  </si>
  <si>
    <t>https://www.oma.org/newsroom/in-memoriam/2021/dr-manharlal-ondhia/</t>
  </si>
  <si>
    <t>https://anesthesia.utoronto.ca/faculty/manharlal-ondhia</t>
  </si>
  <si>
    <t>https://www.oma.org/newsroom/in-memoriam/2021/dr-robert-cook-detwiler/</t>
  </si>
  <si>
    <t>Detwiler</t>
  </si>
  <si>
    <t>https://www.oma.org/newsroom/in-memoriam/2021/dr-mariana-pradier-silva/</t>
  </si>
  <si>
    <t xml:space="preserve">Mariana  </t>
  </si>
  <si>
    <t>https://www.legacy.com/ca/obituaries/theglobeandmail/name/mariana-silva-obituary?pid=200090465</t>
  </si>
  <si>
    <t>Van Schoor</t>
  </si>
  <si>
    <t>Johann Tinie</t>
  </si>
  <si>
    <t>https://www.oma.org/newsroom/in-memoriam/2021/dr-johann-tinie-van-schoor/</t>
  </si>
  <si>
    <t>Bradford</t>
  </si>
  <si>
    <t>https://www.legacy.com/ca/obituaries/thespec/name/john-bradford-obituary?pid=200050026</t>
  </si>
  <si>
    <t>O’Neill</t>
  </si>
  <si>
    <t xml:space="preserve">Patrick </t>
  </si>
  <si>
    <t>https://www.oma.org/newsroom/in-memoriam/2021/dr-patrick-joseph-oneill/</t>
  </si>
  <si>
    <t xml:space="preserve">Margaret </t>
  </si>
  <si>
    <t xml:space="preserve">Alvin </t>
  </si>
  <si>
    <t>Zipursky</t>
  </si>
  <si>
    <t>https://www.oma.org/newsroom/in-memoriam/2021/dr-alvin-zipursky/</t>
  </si>
  <si>
    <t>https://www.legacy.com/ca/obituaries/theglobeandmail/name/alvin-zipursky-obituary?pid=199729636</t>
  </si>
  <si>
    <t>C.F.</t>
  </si>
  <si>
    <t>https://www.arbormemorial.ca/dbancaster/obituaries/david-muir/69998</t>
  </si>
  <si>
    <t>Krass</t>
  </si>
  <si>
    <t xml:space="preserve">Melvin </t>
  </si>
  <si>
    <t>https://www.oma.org/newsroom/in-memoriam/2021/dr-melvin-eli-krass/</t>
  </si>
  <si>
    <t>Ary</t>
  </si>
  <si>
    <t>R.W.</t>
  </si>
  <si>
    <t xml:space="preserve">Christopher </t>
  </si>
  <si>
    <t>https://www.legacy.com/ca/obituaries/therecord-waterloo/name/christopher-page-obituary?pid=199561194</t>
  </si>
  <si>
    <t>https://www.oma.org/newsroom/in-memoriam/2021/dr-marlyn-lorraine-livermore/</t>
  </si>
  <si>
    <t xml:space="preserve">Marlyn </t>
  </si>
  <si>
    <t>https://www.oma.org/newsroom/in-memoriam/2021/dr-walter-koslowski/</t>
  </si>
  <si>
    <t>Koslowski</t>
  </si>
  <si>
    <t xml:space="preserve">Walter </t>
  </si>
  <si>
    <t>https://www.mckersie-kocher.ca/memorials/walter-koslowski/4670206/</t>
  </si>
  <si>
    <t>Czarnowski</t>
  </si>
  <si>
    <t>Z.</t>
  </si>
  <si>
    <t>https://www.forevermissed.com/charles-zdzislaw-czarnowski/about</t>
  </si>
  <si>
    <t>https://www.sudbury.com/obituaries/seguin-dr-robert-3873774</t>
  </si>
  <si>
    <t>https://www.oma.org/newsroom/in-memoriam/2021/dr-robert-prentice/</t>
  </si>
  <si>
    <t>https://www.oma.org/newsroom/in-memoriam/2021/dr-r-h-brett-dunlop/</t>
  </si>
  <si>
    <t>R.H.</t>
  </si>
  <si>
    <t>Brett</t>
  </si>
  <si>
    <t>Malayil</t>
  </si>
  <si>
    <t xml:space="preserve">Ammini </t>
  </si>
  <si>
    <t>Cancer: Ovarian?</t>
  </si>
  <si>
    <t>https://www.oma.org/newsroom/in-memoriam/2021/dr-beverly-ann-hattersley/</t>
  </si>
  <si>
    <t>Hattersley</t>
  </si>
  <si>
    <t xml:space="preserve">Beverly </t>
  </si>
  <si>
    <t>https://www.thespec.com/news/hamilton-region/2021/07/05/obituary-beloved-palliative-care-dr-bev-said-she-had-best-job-in-the-world.html</t>
  </si>
  <si>
    <t>https://www.hamiltonhealth.ca/news/honouring-dr-bev</t>
  </si>
  <si>
    <t>Frech</t>
  </si>
  <si>
    <t xml:space="preserve">St. Catharines </t>
  </si>
  <si>
    <t>https://www.tributearchive.com/obituaries/21219934/Robert-John-Frech/wall</t>
  </si>
  <si>
    <t>https://www.tributearchive.com</t>
  </si>
  <si>
    <t>Tribute Archive</t>
  </si>
  <si>
    <t>https://www.tributearchive.com/obituaries/7244760/dr-bernard-oliver/toronto-on/ontario/r-s-kane-funeral-home</t>
  </si>
  <si>
    <t>https://www.tributearchive.com/obituaries/6501932/dr-bette-stephenson/toronto-on/ontario/r-s-kane-funeral-home</t>
  </si>
  <si>
    <t>C.S.</t>
  </si>
  <si>
    <t xml:space="preserve">Mary </t>
  </si>
  <si>
    <t>https://www.legacy.com/ca/obituaries/theglobeandmail/name/mary-davies-obituary?pid=199315498</t>
  </si>
  <si>
    <t>McCauley</t>
  </si>
  <si>
    <t xml:space="preserve">Gordon  </t>
  </si>
  <si>
    <t>Howe Island</t>
  </si>
  <si>
    <t>https://tompkinsfuneralhome.ca/tribute/details/1741/Gordon-McCauley/obituary.html</t>
  </si>
  <si>
    <t>Lyons</t>
  </si>
  <si>
    <t>J.J</t>
  </si>
  <si>
    <t>https://www.nevillefuneralhome.ca/memorials/dr-david-james-joseph-lyons/4620165/</t>
  </si>
  <si>
    <t>Auchinachie</t>
  </si>
  <si>
    <t>Feuer</t>
  </si>
  <si>
    <t>https://www.benjaminsparkmemorialchapel.ca/ServiceDetails.aspx?snum=137506&amp;fg=0</t>
  </si>
  <si>
    <t>https://www.oma.org/newsroom/in-memoriam/2021/dr-donald-rolf-blechschmidt/</t>
  </si>
  <si>
    <t>Blechschmidt</t>
  </si>
  <si>
    <t>https://www.wardfuneralhomes.com/memorials/donald-blechschmidt/4600901/</t>
  </si>
  <si>
    <t>Swann</t>
  </si>
  <si>
    <t>https://www.oma.org/newsroom/in-memoriam/2021/dr-james-harold-swann/</t>
  </si>
  <si>
    <t>https://erbgood.com/tribute/details/15526/Dr-James-Swann/obituary.html</t>
  </si>
  <si>
    <t xml:space="preserve">Jaroslav </t>
  </si>
  <si>
    <t>Pelka</t>
  </si>
  <si>
    <t>https://ottawacitizen.remembering.ca/obituary/jaroslav-pelka-1082124547</t>
  </si>
  <si>
    <t>https://www.oma.org/newsroom/in-memoriam/2021/dr-eva-csont-dekany/</t>
  </si>
  <si>
    <t>https://www.arbormemorial.ca/scott-westtoronto/obituaries/dr-eva-csont-dekany/64914</t>
  </si>
  <si>
    <t>Dekany</t>
  </si>
  <si>
    <t xml:space="preserve">Eva </t>
  </si>
  <si>
    <t>Bass</t>
  </si>
  <si>
    <t>https://www.dignitymemorial.com/obituaries/victoria-bc/alan-bass-9037777</t>
  </si>
  <si>
    <t>Big Guy</t>
  </si>
  <si>
    <t xml:space="preserve">Clive </t>
  </si>
  <si>
    <t>Kearon</t>
  </si>
  <si>
    <t>https://www.oma.org/newsroom/in-memoriam/2020/dr-clive-kearon/</t>
  </si>
  <si>
    <t xml:space="preserve">Cancer: Head and neck rare </t>
  </si>
  <si>
    <t xml:space="preserve"> %</t>
  </si>
  <si>
    <t>Boynton Beach, FL</t>
  </si>
  <si>
    <t>Foss</t>
  </si>
  <si>
    <t>Choudhuri</t>
  </si>
  <si>
    <t xml:space="preserve">Satyam </t>
  </si>
  <si>
    <t>https://healthsci.mcmaster.ca/labs-temp/home/2022/09/20/satyam-choudhuri-remembered-by-his-mcmaster-community</t>
  </si>
  <si>
    <t>Howard Bryan Bongard</t>
  </si>
  <si>
    <t>Geoffrey Allan Machin</t>
  </si>
  <si>
    <t>Stephen Wayne McKenzie</t>
  </si>
  <si>
    <t>Lorne Elliot Segall</t>
  </si>
  <si>
    <t>Ragbir Singh Kumar</t>
  </si>
  <si>
    <t>Jean-Marie Ruel</t>
  </si>
  <si>
    <t>Cameron McKinnon Stevenson</t>
  </si>
  <si>
    <t>Donald Arthur Leitch Dick</t>
  </si>
  <si>
    <t>Selwyn Michael Smith</t>
  </si>
  <si>
    <t xml:space="preserve"> Kingston</t>
  </si>
  <si>
    <t xml:space="preserve"> Sydney</t>
  </si>
  <si>
    <t>Machin</t>
  </si>
  <si>
    <t>Jean-Marie</t>
  </si>
  <si>
    <t>Ruel</t>
  </si>
  <si>
    <t>Selwyn</t>
  </si>
  <si>
    <t>https://www.australianpolice.com.au/selwyn-smith/</t>
  </si>
  <si>
    <t>https://www.dignitymemorial.com/en-ca/obituaries/homewood-al/donald-dick-10738232</t>
  </si>
  <si>
    <t>A.L.</t>
  </si>
  <si>
    <t>https://ottawacitizen.remembering.ca/obituary/dr-jean-marie-ruel-1085698622</t>
  </si>
  <si>
    <t>https://jamesreidfuneralhome.com/tribute/details/14182/Cameron-Stevenson/obituary.html</t>
  </si>
  <si>
    <t>https://www.legacy.com/ca/obituaries/timescolonist/name/geoffrey-machin-obituary?pid=202527102</t>
  </si>
  <si>
    <t>https://podcasts.apple.com/ph/podcast/helping-others-with-psychiatrist-satyam-choudhuri/id1549030024?i=1000538724000</t>
  </si>
  <si>
    <t>OCFP Responds to Ontario’s Plan to Stay Open</t>
  </si>
  <si>
    <t>https://www.ontariofamilyphysicians.ca/news-features/family-medicine-news/~255-OCFP-Responds-to-Ontario-s-Plan-to-Stay-Open</t>
  </si>
  <si>
    <t>2022.08.18</t>
  </si>
  <si>
    <t>OCFP Letter to the Premier on Vaccine Mandate</t>
  </si>
  <si>
    <t>2021.10.19</t>
  </si>
  <si>
    <t>https://www.gofundme.com/f/in-memory-of-matthew-foss</t>
  </si>
  <si>
    <t>Long and courageous battle</t>
  </si>
  <si>
    <t>Birmingham, AL</t>
  </si>
  <si>
    <t>Explanatory Note 18</t>
  </si>
  <si>
    <t>Explanatory Note 19</t>
  </si>
  <si>
    <t>Light yellow shade equals new additions since last update</t>
  </si>
  <si>
    <r>
      <t xml:space="preserve">Why Is No One Talking About Sudden Dead Doctor Syndrome?
</t>
    </r>
    <r>
      <rPr>
        <b/>
        <i/>
        <sz val="12"/>
        <color theme="1"/>
        <rFont val="Calibri"/>
        <family val="2"/>
        <scheme val="minor"/>
      </rPr>
      <t>Scroll forward to 39:25 on the timeline</t>
    </r>
  </si>
  <si>
    <t>Statement on Public Health Misinformation</t>
  </si>
  <si>
    <t>2021.04.30</t>
  </si>
  <si>
    <t>https://www.cpso.on.ca/News/Key-Updates/Key-Updates/COVID-misinformation</t>
  </si>
  <si>
    <t>Family Physicians Respond to Provincial Call for Vaccination Support</t>
  </si>
  <si>
    <t>2021.12.17</t>
  </si>
  <si>
    <t>https://www.ontariofamilyphysicians.ca/news-features/family-medicine-news/~233-Family-Physicians-Respond-to-Provincial-Call-for-Vaccination-Support</t>
  </si>
  <si>
    <t>https://www.ontariofamilyphysicians.ca/news-features/family-medicine-news/~228-OCFP-Letter-to-the-Premier-on-Vaccine-Mandate</t>
  </si>
  <si>
    <t>Let doctors speak freely even when what they say is unpopular</t>
  </si>
  <si>
    <t>https://torontosun.com/opinion/columnists/lilley-let-doctors-speak-freely-even-when-what-they-say-is-unpopular</t>
  </si>
  <si>
    <t>2021.05.11</t>
  </si>
  <si>
    <t>https://www.ngariss.com/our-professional-conduct-posts/2021-professional-regulation-round-up/</t>
  </si>
  <si>
    <t>2022.02.07</t>
  </si>
  <si>
    <t>https://canadianphysicians.org</t>
  </si>
  <si>
    <t>Canadian Physicians.org</t>
  </si>
  <si>
    <t xml:space="preserve">Declaration of Canadian Physcicans For Science and Truth </t>
  </si>
  <si>
    <t>2021.05.08</t>
  </si>
  <si>
    <t>Ministy of Health, Office of the Chief Coroner</t>
  </si>
  <si>
    <t>2021 Professional Regulation Round Up</t>
  </si>
  <si>
    <t>Jahshan</t>
  </si>
  <si>
    <t xml:space="preserve">Brantford </t>
  </si>
  <si>
    <t xml:space="preserve">Sami </t>
  </si>
  <si>
    <t>https://www.arbormemorial.ca/toll/obituaries/dr-sami-aziz-jahshan/82482</t>
  </si>
  <si>
    <t>2021.02.01</t>
  </si>
  <si>
    <t>Quebec doctor’s death highlights pandemic toll on health workers</t>
  </si>
  <si>
    <t>https://www.ncbi.nlm.nih.gov/pmc/articles/PMC7954571/</t>
  </si>
  <si>
    <t>https://m.facebook.com/story.php?story_fbid=pfbid0xqs1fb45vdaP2GAvQ2mBRJAvr9LtzJKfgqE5FK4ipQ3BdGZVmHbCJhEyERmLqYoZl&amp;id=100054385967463</t>
  </si>
  <si>
    <t>Just Going To Drop This Here..</t>
  </si>
  <si>
    <t xml:space="preserve">OMA President Dr. Rose Zacharias speaks with CTV Your Morning about about the importance of getting your #flu and #COVID vaccines. </t>
  </si>
  <si>
    <t>https://www.ctv.ca/shows/ctv-your-morning/living-with-covid-s7e2</t>
  </si>
  <si>
    <t>2022.08.23</t>
  </si>
  <si>
    <t>Unprecedented amount of Canadian doctor deaths generates suspicion</t>
  </si>
  <si>
    <t>2022.09.21</t>
  </si>
  <si>
    <t>https://www.rebelnews.com/unprecedented_amount_of_canadian_doctor_deaths_generates_suspicion</t>
  </si>
  <si>
    <t>Yee-Tak</t>
  </si>
  <si>
    <t>Blaine</t>
  </si>
  <si>
    <t>Cruickshank</t>
  </si>
  <si>
    <t>https://www.tributearchive.com/obituaries/25932349/dr-robert-blaine-cruickshank/waterloo/ontario/erb-good-funeral-home</t>
  </si>
  <si>
    <t>Cancer: Melanoma</t>
  </si>
  <si>
    <t>https://stevekirsch.substack.com/p/the-evidence</t>
  </si>
  <si>
    <t>Evidence of harm</t>
  </si>
  <si>
    <t>2022.09.20</t>
  </si>
  <si>
    <t>https://twitter.com/crw_rightsmedia/status/1572258845258584071</t>
  </si>
  <si>
    <t>The Truth About The CSPO (Zoom Panel)</t>
  </si>
  <si>
    <t>This Is a Mic Drop': Healthy, Successful People Are Suddenly Dying Off Faster Than the General Population</t>
  </si>
  <si>
    <t>https://thevigilantfox.substack.com/p/this-is-a-mic-drop-healthy-successful</t>
  </si>
  <si>
    <t>Vaccinating: Doing it safely, and addressing vaccine hesitancy and refusal</t>
  </si>
  <si>
    <t>https://www.cmpa-acpm.ca/en/advice-publications/browse-articles/2021/vaccinating-doing-it-safely-and-addressing-vaccine-hesitancy-and-refusal</t>
  </si>
  <si>
    <t>2021.06.00</t>
  </si>
  <si>
    <t>https://myparo.ca/with-deepest-sympathy/</t>
  </si>
  <si>
    <t>https://data.ontario.ca/en/dataset/deaths-involving-covid-19-by-vaccination-status</t>
  </si>
  <si>
    <t>Government of Ontario - Deaths Involving COVID-19 by Vaccination Status</t>
  </si>
  <si>
    <t>Doctor’s Death After Covid Vaccine Is Being Investigated</t>
  </si>
  <si>
    <t>https://www.nytimes.com/2021/01/12/health/covid-vaccine-death.html</t>
  </si>
  <si>
    <t>2021.01.12</t>
  </si>
  <si>
    <t>St-Hubert</t>
  </si>
  <si>
    <t xml:space="preserve">Copti </t>
  </si>
  <si>
    <t>https://www.urgelbourgie.com/fr/avis-de-deces/68138-dr-michel-copti</t>
  </si>
  <si>
    <t>Ontario’s doctors urge public to stay up to date on vaccinations for COVID-19 and flu</t>
  </si>
  <si>
    <t>https://www.oma.org/newsroom/news/2022/august/ontarios-doctors-urge-public-to-stay-up-to-date-on-vaccinations-for-covid-19-and-flu/</t>
  </si>
  <si>
    <t>2022.07.13</t>
  </si>
  <si>
    <t>OMA welcomes expanded eligibility for fourth COVID-19 vaccine dose</t>
  </si>
  <si>
    <t>https://www.oma.org/newsroom/news/2022/july/oma-welcomes-expanded-eligibility-for-fourth-covid-19-vaccine-dose/</t>
  </si>
  <si>
    <t>http://www.cpsocrimes.com</t>
  </si>
  <si>
    <t>Exposing Crimes Of CPSO</t>
  </si>
  <si>
    <t>Explanatory Note 20</t>
  </si>
  <si>
    <t>Explanatory Note 21</t>
  </si>
  <si>
    <t>Explanatory Note 22</t>
  </si>
  <si>
    <t>Explanatory Note 23</t>
  </si>
  <si>
    <t>Explanatory Note 24</t>
  </si>
  <si>
    <t>Explanatory Note 25</t>
  </si>
  <si>
    <t>Explanatory Note 26</t>
  </si>
  <si>
    <t xml:space="preserve">Denis Rancourt Interview – Data Proves COVID-19 Is Actually An Illusion </t>
  </si>
  <si>
    <t>https://www.thelastamericanvagabond.com/denis-rancourt-interview-data-proves-covid-19-actually-illusion/</t>
  </si>
  <si>
    <t>Union head says policy 'shamed, coerced' nurses into getting flu vaccine</t>
  </si>
  <si>
    <t>https://www.cbc.ca/news/canada/toronto/union-says-ontario-nurses-can-t-be-forced-to-wear-masks-in-flu-season-1.3222702</t>
  </si>
  <si>
    <t>2015.09.10</t>
  </si>
  <si>
    <t>We’re All in This Together: Power of Partnership is the Key Ingredient to Vaccine Rollout Success</t>
  </si>
  <si>
    <t>https://www.oha.com/news/we’re-all-in-this-together-power-of-partnership-is-the-key-ingredient-to-vaccine-rollout-success</t>
  </si>
  <si>
    <t xml:space="preserve">Ontario Hospital Association </t>
  </si>
  <si>
    <t>2021.02.02</t>
  </si>
  <si>
    <t>Building Vaccine Confidence: Supporting COVID-19 Vaccine Uptake in Health Care Workers</t>
  </si>
  <si>
    <t>https://www.oha.com/news/building-vaccine-confidence</t>
  </si>
  <si>
    <t>2021.11.00</t>
  </si>
  <si>
    <t>https://www150.statcan.gc.ca/n1/pub/71-607-x/71-607-x2020017-eng.htm</t>
  </si>
  <si>
    <t>Statistics Canada - Weekly Death counts: Interactive tool</t>
  </si>
  <si>
    <t>https://health-infobase.canada.ca/covid-19/</t>
  </si>
  <si>
    <t>Public Health Agency of Canada - COVID-19 epidemiology update</t>
  </si>
  <si>
    <t>https://cps.ca/en/documents/position/covid-19-vaccine-for-children-and-adolescents</t>
  </si>
  <si>
    <t>COVID-19 vaccine for children and adolescents</t>
  </si>
  <si>
    <t>2022.02.04</t>
  </si>
  <si>
    <t>Canadian Paediatric Society</t>
  </si>
  <si>
    <t>https://ottawacitizen.remembering.ca/obituary/dr-r-y-abunassar-1083773099/</t>
  </si>
  <si>
    <t>https://www.dartmouthfuneralhome.ca/obituary/doctor-jozef-zaremba</t>
  </si>
  <si>
    <t>https://memorial.cameronfuneralhomes.com/robert-creighton/4882372/</t>
  </si>
  <si>
    <t>Mathers</t>
  </si>
  <si>
    <t>https://www.smithsfh.com/memorials/dr-john-mathers/3771123/obituary.php</t>
  </si>
  <si>
    <t xml:space="preserve">Burlington </t>
  </si>
  <si>
    <t>https://vjmcgillivray.ca/tribute/details/1544/Dr-Brian-Joseph-O-Brien-Glace-Bay/obituary.html</t>
  </si>
  <si>
    <t>Explanatory Note 27</t>
  </si>
  <si>
    <t>Newton</t>
  </si>
  <si>
    <t>https://beechwoodottawa.ca/en/services/dr-arnold-arnie-newton</t>
  </si>
  <si>
    <t>https://www.bitchute.com/video/1wfrarlhuWsW/</t>
  </si>
  <si>
    <t>Pfizer + Cancer Reports Revealed With Aaron Kheriaty, M.D.</t>
  </si>
  <si>
    <t>One World Data - Coronavirus (COVID-19) Vaccinations</t>
  </si>
  <si>
    <t>https://ourworldindata.org/covid-vaccinations?country=CAN</t>
  </si>
  <si>
    <t xml:space="preserve"> COVID-19 Vaccination Tracker</t>
  </si>
  <si>
    <t>https://covid19tracker.ca/vaccinationtracker.html</t>
  </si>
  <si>
    <t>https://www.arbormemorial.ca/regina/obituaries/dr-john-p-kim/28477</t>
  </si>
  <si>
    <t>https://www.arbormemorial.ca/evergreen/obituaries/dr-godwin-o-okolo/29990</t>
  </si>
  <si>
    <t>Okolo</t>
  </si>
  <si>
    <t xml:space="preserve">Godwin </t>
  </si>
  <si>
    <t xml:space="preserve">O. </t>
  </si>
  <si>
    <t>https://www.arbormemorial.ca/atlantic-halifax/obituaries/dr-richard-g-mclaren/30062</t>
  </si>
  <si>
    <t>McLaren</t>
  </si>
  <si>
    <t xml:space="preserve">Richard  </t>
  </si>
  <si>
    <t>https://www.arbormemorial.ca/fairhaven/obituaries/dr-margaret-steven/30526</t>
  </si>
  <si>
    <t>Oshawa </t>
  </si>
  <si>
    <t>https://www.arbormemorial.ca/mountlawn/obituaries/dr-gerald-baker/32256</t>
  </si>
  <si>
    <t xml:space="preserve">Hugh  </t>
  </si>
  <si>
    <t>Morrison</t>
  </si>
  <si>
    <t>https://www.arbormemorial.ca/pleasantview/obituaries/dr-hugh-g-morrison/32596</t>
  </si>
  <si>
    <t>https://www.arbormemorial.ca/oakview/obituaries/dr-grant-sutton-bird/32778</t>
  </si>
  <si>
    <t xml:space="preserve">Bird </t>
  </si>
  <si>
    <t xml:space="preserve">Grant </t>
  </si>
  <si>
    <t>https://www.arbormemorial.ca/sands-victoria/obituaries/dr-skaria-alexander/35540</t>
  </si>
  <si>
    <t xml:space="preserve">Skaria </t>
  </si>
  <si>
    <t>Richman</t>
  </si>
  <si>
    <t>https://passages.winnipegfreepress.com/passage-details/id-261799/Richman_Alex</t>
  </si>
  <si>
    <t>Navai</t>
  </si>
  <si>
    <t xml:space="preserve">Yousef </t>
  </si>
  <si>
    <t>https://www.arbormemorial.ca/edenbrook/obituaries/dr-yousef-navai/36712</t>
  </si>
  <si>
    <t>Kiss</t>
  </si>
  <si>
    <t>https://www.arbormemorial.ca/pleasantview/obituaries/dr-alexander-kiss/36477</t>
  </si>
  <si>
    <t xml:space="preserve">Werner </t>
  </si>
  <si>
    <t>Hunzinger</t>
  </si>
  <si>
    <t>https://www.arbormemorial.ca/chapellawn/obituaries/dr-werner-hunzinger/37894</t>
  </si>
  <si>
    <t>https://www.arbormemorial.ca/reid/obituaries/dr-george-robert-horne/38222</t>
  </si>
  <si>
    <t>https://www.arbormemorial.ca/mountlawn/obituaries/dr-james-joseph-treanor/39767</t>
  </si>
  <si>
    <t>Treanor</t>
  </si>
  <si>
    <t>Wardle</t>
  </si>
  <si>
    <t>https://www.arbormemorial.ca/dbburlington/obituaries/dr-andrew-wardle/40033</t>
  </si>
  <si>
    <t>V.C.</t>
  </si>
  <si>
    <t>Adams</t>
  </si>
  <si>
    <t>https://www.arbormemorial.ca/desjardins/obituaries/dr-paul-vincent-coldrey-adams/41587</t>
  </si>
  <si>
    <t xml:space="preserve">Harri </t>
  </si>
  <si>
    <t>Ramprasad</t>
  </si>
  <si>
    <t>https://www.legacy.com/ca/obituaries/thestar/name/harri-ramprasad-obituary?pid=194572428</t>
  </si>
  <si>
    <t>Mahar</t>
  </si>
  <si>
    <t>https://www.arbormemorial.ca/atlantic-dartmouth/obituaries/dr-robert-bob-mahar/42664</t>
  </si>
  <si>
    <t>Rouse</t>
  </si>
  <si>
    <t>https://www.arbormemorial.ca/glenoaks/obituaries/dr-frank-victor-rouse/42913</t>
  </si>
  <si>
    <t>https://www.reddeeradvocate.com/obituaries/dr-charles-joachim-bester/</t>
  </si>
  <si>
    <t>Aedy</t>
  </si>
  <si>
    <t>https://www.arbormemorial.ca/pleasantview/obituaries/dr-lawrence-aedy/43123</t>
  </si>
  <si>
    <t>Under 30</t>
  </si>
  <si>
    <t>Under 40</t>
  </si>
  <si>
    <t>Under 50</t>
  </si>
  <si>
    <t>Under 60</t>
  </si>
  <si>
    <t>Under 70</t>
  </si>
  <si>
    <t>Under 80</t>
  </si>
  <si>
    <t>30 - 39</t>
  </si>
  <si>
    <t>40 - 49</t>
  </si>
  <si>
    <t>50 - 59</t>
  </si>
  <si>
    <t>60 - 69</t>
  </si>
  <si>
    <t>70 - 79</t>
  </si>
  <si>
    <t>Stojimirovic</t>
  </si>
  <si>
    <t xml:space="preserve">Dragan </t>
  </si>
  <si>
    <t>https://turnerporter.permavita.com/site/DrDraganDanStojimirovic.html?s=40</t>
  </si>
  <si>
    <t>Salmon</t>
  </si>
  <si>
    <t>John Jr.</t>
  </si>
  <si>
    <t>https://www.arbormemorial.ca/mcdbrown-scarborough/obituaries/dr-john-douglas-salmon-jr/67845</t>
  </si>
  <si>
    <t>https://thecaribbeancamera.com/dr-john-douglas-salmon-jr-dies-in-toronto-at-60/</t>
  </si>
  <si>
    <t>Dickey</t>
  </si>
  <si>
    <t>https://www.arbormemorial.ca/lynett/obituaries/dr-robert-lee-dickey/44426</t>
  </si>
  <si>
    <t>https://www.arbormemorial.ca/gftompkins-central/obituaries/dr-samuel-ludwin/44447</t>
  </si>
  <si>
    <t>Ludwin</t>
  </si>
  <si>
    <t>https://www.arbormemorial.ca/edenbrook/obituaries/dr-john-michael-barnes/44831</t>
  </si>
  <si>
    <t>https://www.arbormemorial.ca/harbourview/obituaries/dr-william-sutherland/45374</t>
  </si>
  <si>
    <t>Sutherland</t>
  </si>
  <si>
    <t>https://www.arbormemorial.ca/westlawn/obituaries/dr-elano-lobo/45583</t>
  </si>
  <si>
    <t>Elano</t>
  </si>
  <si>
    <t xml:space="preserve">Nelson </t>
  </si>
  <si>
    <t>https://www.arbormemorial.ca/southside/obituaries/dr-thomas-morgan-nelson/45823</t>
  </si>
  <si>
    <t>Lobo </t>
  </si>
  <si>
    <t>https://www.arbormemorial.ca/lynett/obituaries/dr-alastair-mcd-murray/46073</t>
  </si>
  <si>
    <t xml:space="preserve">Alastair </t>
  </si>
  <si>
    <t>20 - 29</t>
  </si>
  <si>
    <t>https://expose-news.com/2022/09/23/doctors-and-nurses-betrayed-patients/</t>
  </si>
  <si>
    <t>2022.09.23</t>
  </si>
  <si>
    <t xml:space="preserve">
Doctors and Nurses Betrayed Patients – and Themselves</t>
  </si>
  <si>
    <t xml:space="preserve">‘This Is a Signal’: People With Jobs Are, All of a Sudden, Becoming Disabled at Alarming Rates </t>
  </si>
  <si>
    <t>https://www.redvoicemedia.com/2022/09/this-is-a-signal-people-with-jobs-are-all-of-a-sudden-becoming-disabled-at-alarming-rates-video/</t>
  </si>
  <si>
    <r>
      <t xml:space="preserve"> Chart 6 </t>
    </r>
    <r>
      <rPr>
        <b/>
        <sz val="14"/>
        <color theme="0"/>
        <rFont val="Calibri (Body)"/>
      </rPr>
      <t>-</t>
    </r>
    <r>
      <rPr>
        <b/>
        <sz val="14"/>
        <color theme="7"/>
        <rFont val="Calibri (Body)"/>
      </rPr>
      <t xml:space="preserve"> Canadian Medical Doctor Deaths vs All Canadians by Age Group &amp; Year </t>
    </r>
    <r>
      <rPr>
        <b/>
        <sz val="14"/>
        <color theme="7" tint="0.39997558519241921"/>
        <rFont val="Calibri (Body)"/>
      </rPr>
      <t>*</t>
    </r>
  </si>
  <si>
    <t xml:space="preserve"> Statistics Canada - Deaths, by age group and sex</t>
  </si>
  <si>
    <t>https://www150.statcan.gc.ca/t1/tbl1/en/tv.action?pid=1310070901</t>
  </si>
  <si>
    <t>Deaths, by age group and sex 1 2 3 4 5 6</t>
  </si>
  <si>
    <t>Frequency: Annual</t>
  </si>
  <si>
    <t>Table: 13-10-0709-01 (formerly CANSIM 102-0503)</t>
  </si>
  <si>
    <t>Release date: 2022-01-24</t>
  </si>
  <si>
    <t>Geography: Canada, Province or territory</t>
  </si>
  <si>
    <t>Geography, place of residence 7 8,"Canada, place of residence",</t>
  </si>
  <si>
    <t>Sex,"Both sexes",</t>
  </si>
  <si>
    <t>Footnotes:</t>
  </si>
  <si>
    <t>1,"Source: Statistics Canada, Canadian Vital Statistics - Death database (CVSD)"</t>
  </si>
  <si>
    <t>2,"Death refers to the permanent disappearance of all evidence of life at any time after a live birth has taken place. Stillbirths are excluded."</t>
  </si>
  <si>
    <t>3,"The following standard symbols are used in this Statistics Canada table: (..) for figures not available for a specific reference period, (...) for figures not applicable and (x) for figures suppressed to meet the confidentiality requirements of the Statistics Act."</t>
  </si>
  <si>
    <t>4,"During the production of each year's birth/death/stillbirth statistics, data from previous years may be revised to reflect any updates or changes that have been received from the provincial and territorial vital statistics registrars."</t>
  </si>
  <si>
    <t>5,"2017, 2018, 2019 and 2020 data for Yukon are not available."</t>
  </si>
  <si>
    <t>6,"Due to improvements in methodology and timeliness, the duration of data collection has been shortened compared to previous years. As a result, there may have been fewer deaths captured by the time of the release. The 2020 data are considered preliminary. "</t>
  </si>
  <si>
    <t>7,"The geographic distribution of deaths in this table is based on the deceased's usual place of residence."</t>
  </si>
  <si>
    <t>8,"Nunavut and the Northwest Territories (excluding Nunavut) came into existence on April 1, 1999. Data for these two territories are shown combined and separated for 1999 and separated from 2000 on. Historical data prior to 1999 are shown for the two territories combined as the "Northwest Territories including Nunavut" series; it was terminated in 1999. The vital statistics data that pertain to these territories for 1999 were previously published on the basis of the legal definition of each territory, as per the date of the event. Vital events for Nunavut that occurred before April 1, 1999 were tabulated with those of the Northwest Territories; only those events that occurred from April 1, 1999 on were tabulated separately. See the paper versions of the following publications for data year 1999: catalogue numbers 84F0001XPB, 84F0210XPB, 84F0211XPB, 84F0208XPB and 84F0209XPB."</t>
  </si>
  <si>
    <t>9,"Age attained at the last birthday preceding death."</t>
  </si>
  <si>
    <t>10,"Starting with the 2010 data year, age is imputed where unknown."</t>
  </si>
  <si>
    <t>How to cite: Statistics Canada. Table 13-10-0709-01  Deaths, by age group and sex</t>
  </si>
  <si>
    <t>Age at time of death 9,</t>
  </si>
  <si>
    <t>,</t>
  </si>
  <si>
    <t>Number</t>
  </si>
  <si>
    <t>Age at time of death, all ages,</t>
  </si>
  <si>
    <t>Age at time of death, 0 to 4 years,</t>
  </si>
  <si>
    <t>Age at time of death, 5 to 9 years,</t>
  </si>
  <si>
    <t>Age at time of death, 10 to 14 years,</t>
  </si>
  <si>
    <t>Age at time of death, 15 to 19 years,</t>
  </si>
  <si>
    <t>Age at time of death, 20 to 24 years,</t>
  </si>
  <si>
    <t>Age at time of death, 25 to 29 years,</t>
  </si>
  <si>
    <t>Age at time of death, 30 to 34 years,</t>
  </si>
  <si>
    <t>Age at time of death, 35 to 39 years,</t>
  </si>
  <si>
    <t>Age at time of death, 40 to 44 years,</t>
  </si>
  <si>
    <t>Age at time of death, 45 to 49 years,</t>
  </si>
  <si>
    <t>Age at time of death, 50 to 54 years,</t>
  </si>
  <si>
    <t>Age at time of death, 55 to 59 years,</t>
  </si>
  <si>
    <t>Age at time of death, 60 to 64 years,</t>
  </si>
  <si>
    <t>Age at time of death, 65 to 69 years,</t>
  </si>
  <si>
    <t>Age at time of death, 70 to 74 years,</t>
  </si>
  <si>
    <t>Age at time of death, 75 to 79 years,</t>
  </si>
  <si>
    <t>Age at time of death, 80 to 84 years,</t>
  </si>
  <si>
    <t>Age at time of death, 85 to 89 years,</t>
  </si>
  <si>
    <t>Age at time of death, 90 to 94 years,</t>
  </si>
  <si>
    <t>Age at time of death, 95 to 99 years,</t>
  </si>
  <si>
    <t>Age at time of death, 100 years and over,</t>
  </si>
  <si>
    <t>Age at time of death, not stated 10,</t>
  </si>
  <si>
    <t>Shewchuk</t>
  </si>
  <si>
    <t>Tisdale</t>
  </si>
  <si>
    <t>https://www.arbormemorial.ca/hillcrest/obituaries/dr-john-shewchuk/46859</t>
  </si>
  <si>
    <t>S.S.</t>
  </si>
  <si>
    <t>https:I422//www.arbormemorial.ca/kelly/obituaries/dr-mary-stewart-sommerville-obrien-md-lld/49686/C418</t>
  </si>
  <si>
    <t>née Barr</t>
  </si>
  <si>
    <t>Lower Sackville</t>
  </si>
  <si>
    <t>Chui</t>
  </si>
  <si>
    <t xml:space="preserve">Sai Tao </t>
  </si>
  <si>
    <t>https://www.arbormemorial.ca/atlantic-sackville/obituaries/dr-thomas-sai-tao-chui/49179</t>
  </si>
  <si>
    <t>https://www.arbormemorial.ca/mceachnie/obituaries/dr-cecil-beresford-craig/49704</t>
  </si>
  <si>
    <t xml:space="preserve">Cecil </t>
  </si>
  <si>
    <t>Pelton</t>
  </si>
  <si>
    <t>https://www.arbormemorial.ca/burke/obituaries/dr-david-austin-pelton/52199</t>
  </si>
  <si>
    <t>https://www.arbormemorial.ca/mcdbrown-scarborough/obituaries/dr-william-murchie-swanston/52414/</t>
  </si>
  <si>
    <t>Swanston</t>
  </si>
  <si>
    <t>Murchie</t>
  </si>
  <si>
    <t>https://www.arbormemorial.ca/atlantic-sackville/obituaries/dr-dale-patrick-mcmahon/52742</t>
  </si>
  <si>
    <t>https://www.arbormemorial.ca/park/obituaries/dr-roger-graham-keith-m-d-frcsc-frcs-facs/59394</t>
  </si>
  <si>
    <t>https://www.arbormemorial.ca/hillcrest/obituaries/dr-j-r-michaud/58776</t>
  </si>
  <si>
    <t xml:space="preserve">Ray </t>
  </si>
  <si>
    <t>https://www.arbormemorial.ca/chapellawn/obituaries/dr-eng-see-tow-wee-cheam/60062</t>
  </si>
  <si>
    <t>https://www.arbormemorial.ca/kelly/obituaries/dr-timothy-terence-terry-vaz/58062/</t>
  </si>
  <si>
    <t>Vaz</t>
  </si>
  <si>
    <t xml:space="preserve">Kuo </t>
  </si>
  <si>
    <t xml:space="preserve">James  </t>
  </si>
  <si>
    <t>Nien-Chuang</t>
  </si>
  <si>
    <t xml:space="preserve">Richmond </t>
  </si>
  <si>
    <t>https://www.arbormemorial.ca/highland-scarborough/obituaries/dr-aiyathurai-gnaneswaran/55121</t>
  </si>
  <si>
    <t>Aiyathurai</t>
  </si>
  <si>
    <t>Gnaneswaran</t>
  </si>
  <si>
    <t>https://www.arbormemorial.ca/highland-scarborough/obituaries/dr-froilan-espiritu/55011</t>
  </si>
  <si>
    <t xml:space="preserve">Espiritu </t>
  </si>
  <si>
    <t xml:space="preserve">Froilan </t>
  </si>
  <si>
    <t>https://www.arbormemorial.ca/glenoaks/obituaries/dr-fernando-sousa/54217</t>
  </si>
  <si>
    <t xml:space="preserve">Fernando </t>
  </si>
  <si>
    <t>Sousa</t>
  </si>
  <si>
    <t>2019             (Doctors)</t>
  </si>
  <si>
    <t>2019                      (All)</t>
  </si>
  <si>
    <t>2020         (Doctors)</t>
  </si>
  <si>
    <t>2021         (Doctors)</t>
  </si>
  <si>
    <t>https://www.arbormemorial.ca/glenwood/obituaries/dr-gordon-braidwood-duncan/30510</t>
  </si>
  <si>
    <t>Canada falls short in tracking doctor-error deaths and surgeries</t>
  </si>
  <si>
    <t>https://toronto.citynews.ca/2016/05/09/canada-falling-short-in-tracking-doctor-error-deaths-and-surgeries/</t>
  </si>
  <si>
    <t>2016.05.09</t>
  </si>
  <si>
    <t xml:space="preserve">Shaun </t>
  </si>
  <si>
    <t>McDowell</t>
  </si>
  <si>
    <t>https://www.arbormemorial.ca/brampton/obituaries/dr-shaun-mcdowell/60212</t>
  </si>
  <si>
    <t>Dementia:</t>
  </si>
  <si>
    <t xml:space="preserve">Manikum </t>
  </si>
  <si>
    <t>Nadaraju</t>
  </si>
  <si>
    <t>Long battle with a terminal neurological disease (PSP)</t>
  </si>
  <si>
    <t>https://www.arbormemorial.ca/highland-scarborough/obituaries/dr-manikum-nadaraju/60583</t>
  </si>
  <si>
    <t>https://www.arbormemorial.ca/lgwallace/obituaries/dr-william-weston/60496</t>
  </si>
  <si>
    <t>Cancer: Brain - 25-year long battle</t>
  </si>
  <si>
    <t>Kam Tim</t>
  </si>
  <si>
    <t>https://www.arbormemorial.ca/highland-scarborough/obituaries/何錦添先生-dr-kam-tim-ho/60898</t>
  </si>
  <si>
    <t>https://www.arbormemorial.ca/westlawn/obituaries/dr-neil-fraser-duncan/75760</t>
  </si>
  <si>
    <t xml:space="preserve">Zi Fen </t>
  </si>
  <si>
    <t>Zou</t>
  </si>
  <si>
    <t>Nepean</t>
  </si>
  <si>
    <t>https://www.arbormemorial.ca/capital/obituaries/dr-zi-fen-zou/73132</t>
  </si>
  <si>
    <t>https://stevekirsch.substack.com/p/my-paul-marik-interview-on-why-doctors</t>
  </si>
  <si>
    <t>My Paul Marik interview on why doctors aren't speaking out</t>
  </si>
  <si>
    <t>2022.09.25</t>
  </si>
  <si>
    <t xml:space="preserve">Patricia </t>
  </si>
  <si>
    <t>Kresan</t>
  </si>
  <si>
    <t>https://www.arbormemorial.ca/adams/obituaries/dr-patricia-kresan/90399</t>
  </si>
  <si>
    <t>Giorla</t>
  </si>
  <si>
    <t>Lello</t>
  </si>
  <si>
    <t>https://www.catholic-cemeteries.ca/obituary/dr-raffaele-lello-giorla/</t>
  </si>
  <si>
    <t>https://www.catholic-cemeteries.ca/obituary/dr-anthony-tsun-hung-ng/</t>
  </si>
  <si>
    <t>https://www.catholic-cemeteries.ca/obituary/dr-arturo-cruz/</t>
  </si>
  <si>
    <t xml:space="preserve">Arturo </t>
  </si>
  <si>
    <t>Cruz</t>
  </si>
  <si>
    <t>Veale</t>
  </si>
  <si>
    <t>https://www.catholic-cemeteries.ca/obituary/dr-john-laurence-veale/</t>
  </si>
  <si>
    <t>https://www.catholic-cemeteries.ca</t>
  </si>
  <si>
    <t>Catholic Cemeteries &amp; Funeral Services</t>
  </si>
  <si>
    <t>https://mcmasterdivinity.ca/news/remembering-two-exceptional-leaders/</t>
  </si>
  <si>
    <t>https://www.legacy.com/ca/obituaries/thespec/name/patricia-harvey-obituary?pid=202737264</t>
  </si>
  <si>
    <t>Cardiologist Who Wanted To Punch Antivaxxers In The Face, Dies Suddenly After COVID Booster Shot</t>
  </si>
  <si>
    <t>https://www.redvoicemedia.com/2021/11/cardiologist-who-wanted-to-punch-antivaxxers-in-the-face-dies-suddenly-after-covid-booster-shot/</t>
  </si>
  <si>
    <t>2021.11.12</t>
  </si>
  <si>
    <t>https://www.arbormemorial.ca/dbancaster/obituaries/dr-richard-thomas-wales/61836</t>
  </si>
  <si>
    <t xml:space="preserve">Pooran </t>
  </si>
  <si>
    <t xml:space="preserve">Persaud </t>
  </si>
  <si>
    <t>https://www.arbormemorial.ca/mcdbrown-scarborough/obituaries/dr-pooran-persaud/61655/</t>
  </si>
  <si>
    <t>Duong</t>
  </si>
  <si>
    <t xml:space="preserve">Huu </t>
  </si>
  <si>
    <t>https://www.arbormemorial.ca/capital/obituaries/dr-huu-thanh-duong/61603</t>
  </si>
  <si>
    <t>https://www.arbormemorial.ca/dbancaster/obituaries/dr-thomas-dignan/61134</t>
  </si>
  <si>
    <t>Dignan</t>
  </si>
  <si>
    <t>https://www.theglobeandmail.com/canada/article-mohawk-physician-was-a-champion-of-indigenous-health-care/</t>
  </si>
  <si>
    <t>https://www.arbormemorial.ca/eventide/obituaries/dr-iain-younger/63028</t>
  </si>
  <si>
    <t xml:space="preserve">Iain </t>
  </si>
  <si>
    <t>Younger</t>
  </si>
  <si>
    <t>Red Deer </t>
  </si>
  <si>
    <t xml:space="preserve">Francisco </t>
  </si>
  <si>
    <t>Portugal</t>
  </si>
  <si>
    <t>https://www.arbormemorial.ca/highland-scarborough/obituaries/dr-francisco-portugal/62564</t>
  </si>
  <si>
    <t>https://www.arbormemorial.ca/regina/obituaries/dr-colin-mcpherson-smith/63371</t>
  </si>
  <si>
    <t>https://en.wikipedia.org/wiki/Alison_Bell_(politician)</t>
  </si>
  <si>
    <t>https://www.arbormemorial.ca/highland-scarborough/obituaries/dr-alison-bell-fok/65406</t>
  </si>
  <si>
    <t>Fok</t>
  </si>
  <si>
    <t xml:space="preserve">Alison </t>
  </si>
  <si>
    <t>Ellis</t>
  </si>
  <si>
    <t xml:space="preserve">Chris </t>
  </si>
  <si>
    <t>https://www.arbormemorial.ca/kelly-somerset/obituaries/dr-chris-ellis/68542</t>
  </si>
  <si>
    <t>Smandych</t>
  </si>
  <si>
    <t>https://www.arbormemorial.ca/hillcrest/obituaries/dr-wayne-smandych/70370</t>
  </si>
  <si>
    <t xml:space="preserve">Wayne </t>
  </si>
  <si>
    <t>https://www.arbormemorial.ca/reid/obituaries/dr-kenneth-adams/71276</t>
  </si>
  <si>
    <t>PENIS Injuries from the Vax! Disturbing New Reports</t>
  </si>
  <si>
    <t>https://rumble.com/v1l4zh9-penis-injuries-from-the-vax-disturbing-new-reports.html</t>
  </si>
  <si>
    <t>Death of McGill doctor highlights cancer cluster studies</t>
  </si>
  <si>
    <t>https://www.cbc.ca/news/science/death-of-mcgill-doctor-highlights-cancer-cluster-studies-1.302495</t>
  </si>
  <si>
    <t>2022.08.13</t>
  </si>
  <si>
    <t>Canadian Medical Association, The Canadian Press partner to strengthen health journalism across the country</t>
  </si>
  <si>
    <t>https://www.cma.ca/news-releases-and-statements/canadian-medical-association-canadian-press-partner-strengthen-health</t>
  </si>
  <si>
    <t>Review of pandemic response welcomed, but immediate focus must be on current system failures: CMA</t>
  </si>
  <si>
    <t>https://www.cma.ca/news-releases-and-statements/review-pandemic-response-welcomed-immediate-focus-must-be-current</t>
  </si>
  <si>
    <t>https://www.theatlantic.com/science/archive/2022/09/mrna-covid-vaccine-booster-lymphoma-cancer/671308/</t>
  </si>
  <si>
    <t>2022.09.24</t>
  </si>
  <si>
    <t xml:space="preserve">Did A Famous Doctor's Covid Shot Make His Cancer Worse? </t>
  </si>
  <si>
    <t xml:space="preserve">Sudden cardiac death of my father, Dr Kailash Chand Malhotra (Honorary Vice President of the British Medical Association) </t>
  </si>
  <si>
    <t>https://twitter.com/DrAseemMalhotra/status/1574389600914534400</t>
  </si>
  <si>
    <t>25 - 29</t>
  </si>
  <si>
    <t>https://www.mightonfuneralhome.ca/obituaries/2686/Dr.-Kerr-Clark</t>
  </si>
  <si>
    <t xml:space="preserve">Kerr </t>
  </si>
  <si>
    <t>Colleges of Physicians &amp; Surgeons Rampant Criminality</t>
  </si>
  <si>
    <t>https://drtrozzi.org/2022/09/27/colleges-of-physicians-surgeons-rampant-criminality/</t>
  </si>
  <si>
    <t xml:space="preserve">François </t>
  </si>
  <si>
    <t>Couturier</t>
  </si>
  <si>
    <t>https://www.cfpc.ca/en/news-and-events/news-events/news-events/news-releases/2022/in-memoriam-dr-francois-couturier</t>
  </si>
  <si>
    <t>https://www.dignitymemorial.com/en-ca/obituaries/st-lambert-qc/francois-couturier-10870684</t>
  </si>
  <si>
    <t>http://www.arimatheafuneral.ca/obituaries/2021/9/15/brian-hennen</t>
  </si>
  <si>
    <t>Be part of an international survey on the role of family medicine in the COVID-19 vaccination campaigns research study</t>
  </si>
  <si>
    <t>https://www.cfpc.ca/en/news-and-events/news-events/news-events/enews/2021/december/be-part-of-an-international-survey-on-the-role-of</t>
  </si>
  <si>
    <t>The College of Family Physicians of Canada</t>
  </si>
  <si>
    <t>2021.06.03</t>
  </si>
  <si>
    <t>We're making progress with COVID-19 vaccinations!</t>
  </si>
  <si>
    <t>https://www.cfpc.ca/en/news-and-events/news-events/news-events/news-releases/2021/we-re-making-progress-with-covid-19-vaccinations</t>
  </si>
  <si>
    <t>McGeer</t>
  </si>
  <si>
    <t>https://www.telfordtoneffboyd.ca/obituary/DRHenry-Kirby</t>
  </si>
  <si>
    <t>Kirby</t>
  </si>
  <si>
    <t>2021                     (All)</t>
  </si>
  <si>
    <t>2020                     (All)</t>
  </si>
  <si>
    <t>2022           (Doctors)</t>
  </si>
  <si>
    <t>How to cite: Statistics Canada. Table 98-10-0003-01  Population and dwelling counts: Census metropolitan areas, census agglomerations and census subdivisions (municipalities)</t>
  </si>
  <si>
    <t>This geographic area underwent a formal review in 2016. The 2016 population and/or dwelling counts have been revised to account for a boundary correction as well as coverage adjustments and/or the reallocation of population and/or dwelling counts for this area.</t>
  </si>
  <si>
    <t>This geographic area underwent a formal review in 2016. The 2016 population and/or dwelling counts have been revised to account for coverage errors and/or the reallocation of population and dwelling counts for this area.</t>
  </si>
  <si>
    <t>This geographic area underwent a formal review in 2016, resulting in a boundary correction and, possibly, the reallocation of the population and/or dwelling counts for this area.</t>
  </si>
  <si>
    <t>Incompletely enumerated reserve or settlement.</t>
  </si>
  <si>
    <t>Excludes census data for one or more incompletely enumerated reserves or settlements.</t>
  </si>
  <si>
    <t>This geographic area underwent a boundary change since the 2016 Census that resulted in an adjustment to the 2016 population and/or dwelling counts for this area.</t>
  </si>
  <si>
    <t>&lt;p&gt;&lt;strong&gt;Content considerations&lt;/strong&gt;&lt;/p&gt;  &lt;p&gt;The 2021 Census population counts for a particular geographic area represent the number of Canadians whose usual place of residence is in that area, regardless of where they happened to be on Census Day. Also included are any Canadians who were staying in that area on Census Day and who had no usual place of residence elsewhere in Canada, as well as those considered to be non-permanent residents. For most areas, there is little difference between the number of usual residents and the number of people staying in the area on Census Day. For certain places, however, such as tourist or vacation areas, or those including large work camps, the number of people staying in that area at any particular time could significantly exceed the number of usual residents shown here. The population counts include Canadians living in other countries, but do not include foreign residents living in Canada. Given these differences, users are advised not to interpret population counts as being the number of people living in the reported dwellings.&lt;/p&gt;  &lt;p&gt;The dwelling counts refer to total private dwellings and private dwellings occupied by usual residents in Canada. The census dwelling counts do not include collective dwellings, which are dwellings of a commercial, institutional or communal nature. The usual residents in collective dwellings are, however, included in the population counts.&lt;/p&gt;  &lt;p&gt;Changes occur to the names, boundaries and other characteristics of geographic areas (e.g., census subdivisions may amalgamate, or there may be an annexation or a change of name or status). Since the geographic framework is used for census data collection, the geographic reference date must be set several months before the date of the census in order to have these changes made in time. For the 2021 Census, the geographic reference date was January 1, 2021.&lt;/p&gt;  &lt;p&gt;Land area is the area in square kilometres of the land-based portions of standard geographic areas. The data are unofficial, and are provided for the sole purpose of calculating population density. Land area data for the standard geographic areas reflect the boundaries in effect on January 1, 2021 (the geographic reference date for the 2021 Census of Canada).&lt;/p&gt;  &lt;p&gt;&lt;strong&gt;Definitions&lt;/strong&gt;&lt;/p&gt;  &lt;p&gt;The Census Dictionary is a reference document which contains detailed definitions of Census of Population concepts, universes, variables, and geographic terms, as well as historical information.&lt;/p&gt; &lt;p&gt;&lt;strong&gt;Incompletely enumerated reserves and settlements&lt;/strong&gt;&lt;/p&gt;&lt;p&gt;In 2021, a total of 63 census subdivisions defined as reserves and settlements were incompletely enumerated. For these reserves and settlements, dwelling enumeration was either not permitted or could not be completed because of the various reasons below.&lt;/p&gt;&lt;p&gt;This represents an increase compared with the 14 census subdivisions defined as reserves and settlements that were incompletely enumerated in the 2016 Census. Health and safety restrictions put in place to slow the spread of COVID-19 and natural events (including evacuations because of forest fires) contributed to the incomplete enumeration of many reserves and settlements.&lt;/p&gt;&lt;p&gt;The 2021 Census population and dwelling counts are not available for the 63 incompletely enumerated reserves and settlements, and are not included in 2021 Census tabulations. Data for geographic areas containing one or more of these reserves and settlements are noted accordingly. Because of the missing data, users are cautioned that—for the affected geographic areas—comparisons (e.g., percentage change) between 2016 and 2021 may not be precise. The impact of the missing data for higher-level geographic areas (Canada, provinces and territories, census metropolitan areas and census agglomerations) is usually very/ small. However, the impact can be significant for lower-level geographic areas (e.g., census divisions), where incompletely enumerated reserves and settlements account for a higher proportion of the population. This is especially true for lower-level geographic areas where a particular reserve or settlement was incompletely enumerated for the 2021 Census but enumerated for the 2016 Census and, vice versa.&lt;/p&gt;  &lt;p&gt;&lt;strong&gt;Adjustment of population counts&lt;/strong&gt;&lt;/p&gt;  &lt;p&gt;Statistics Canada is committed to protect the privacy of all Canadians and the confidentiality of the data they provide to us. As part of this commitment, some population counts of geographic areas are adjusted in order to ensure confidentiality.&lt;/p&gt;  &lt;p&gt;Counts of the total population are rounded to a base of 5 for any dissemination block having a population of less than 15. Population counts for all standard geographic areas above the dissemination block level are derived by summing the adjusted dissemination block counts. The adjustment of dissemination block counts is controlled to ensure that the population counts for dissemination areas will always be within 5 of the actual values. The adjustment has no impact on the population counts of census divisions and large census subdivisions. Dwelling counts are not adjusted.&lt;/p&gt;  &lt;p&gt;&lt;strong&gt;Difference between census counts and population estimates&lt;/strong&gt;&lt;/p&gt;  &lt;p&gt;The Census of Population is designed to conduct a complete count of the population. Inevitably, however, some individuals will not be enumerated (undercoverage), while others, usually less numerous, will be enumerated more than once (overcoverage).&lt;/p&gt;  &lt;p&gt;To determine the number of people who were missed or counted more than once, Statistics Canada conducts postcensal studies of the coverage of the census population, using representative samples of the population. Results of these studies are usually available two years after Census Day. They are used, in combination with census figures and other sources, to develop the population estimates produced by Statistics Canada on a regular basis. Population estimates are used for equalization payments, to follow trends in the Canadian population on a quarterly basis and to understand the underlying components of population change (for example, births, deaths, immigrants, emigrants and non-permanent residents). Population estimates differ from census counts and are usually higher, because census counts are not adjusted for undercoverage or overcoverage.&lt;/p&gt;</t>
  </si>
  <si>
    <t>List of abbreviations and acronyms found within various Census products.</t>
  </si>
  <si>
    <t>Abbreviation notes:</t>
  </si>
  <si>
    <t xml:space="preserve"> use with caution</t>
  </si>
  <si>
    <t>E</t>
  </si>
  <si>
    <t xml:space="preserve"> revised</t>
  </si>
  <si>
    <t>r</t>
  </si>
  <si>
    <t xml:space="preserve"> not applicable</t>
  </si>
  <si>
    <t>...</t>
  </si>
  <si>
    <t xml:space="preserve"> not available for a specific reference period</t>
  </si>
  <si>
    <t>..</t>
  </si>
  <si>
    <t>Symbol legend:</t>
  </si>
  <si>
    <t>CY</t>
  </si>
  <si>
    <t>Yorkton</t>
  </si>
  <si>
    <t>RM</t>
  </si>
  <si>
    <t>Wallace No. 243</t>
  </si>
  <si>
    <t>T</t>
  </si>
  <si>
    <t>Springside</t>
  </si>
  <si>
    <t>VL</t>
  </si>
  <si>
    <t>Rhein</t>
  </si>
  <si>
    <t>Orkney No. 244</t>
  </si>
  <si>
    <t>Ebenezer</t>
  </si>
  <si>
    <t>8,397r</t>
  </si>
  <si>
    <t>8,985r</t>
  </si>
  <si>
    <t>19,927r</t>
  </si>
  <si>
    <t>CA</t>
  </si>
  <si>
    <t>Yellowknife</t>
  </si>
  <si>
    <t>17,221r</t>
  </si>
  <si>
    <t>17,601r</t>
  </si>
  <si>
    <t>41,098r</t>
  </si>
  <si>
    <t>Woodstock 2</t>
  </si>
  <si>
    <t>25,664r</t>
  </si>
  <si>
    <t>30,719r</t>
  </si>
  <si>
    <t>71,594r</t>
  </si>
  <si>
    <t>SM</t>
  </si>
  <si>
    <t>Wood Buffalo 5</t>
  </si>
  <si>
    <t>IRI</t>
  </si>
  <si>
    <t>Thabacha Náre 196A 4</t>
  </si>
  <si>
    <t>Old Fort 217</t>
  </si>
  <si>
    <t>123r</t>
  </si>
  <si>
    <t>140r</t>
  </si>
  <si>
    <t>409r</t>
  </si>
  <si>
    <t>Janvier 194 2</t>
  </si>
  <si>
    <t>Gregoire Lake 176A</t>
  </si>
  <si>
    <t>Gregoire Lake 176</t>
  </si>
  <si>
    <t>252r</t>
  </si>
  <si>
    <t>306r</t>
  </si>
  <si>
    <t>747r</t>
  </si>
  <si>
    <t>Fort Mckay 174 2</t>
  </si>
  <si>
    <t>Dog Head 218</t>
  </si>
  <si>
    <t>38r</t>
  </si>
  <si>
    <t>46r</t>
  </si>
  <si>
    <t>127r</t>
  </si>
  <si>
    <t>Allison Bay 219 5</t>
  </si>
  <si>
    <t>26,229r</t>
  </si>
  <si>
    <t>31,399r</t>
  </si>
  <si>
    <t>73,325r</t>
  </si>
  <si>
    <t>Wood Buffalo 3</t>
  </si>
  <si>
    <t>West St. Paul</t>
  </si>
  <si>
    <t>Taché</t>
  </si>
  <si>
    <t>St. François Xavier</t>
  </si>
  <si>
    <t>St. Clements</t>
  </si>
  <si>
    <t>Springfield</t>
  </si>
  <si>
    <t>Rosser</t>
  </si>
  <si>
    <t>Ritchot</t>
  </si>
  <si>
    <t>Niverville</t>
  </si>
  <si>
    <t>Headingley</t>
  </si>
  <si>
    <t>East St. Paul</t>
  </si>
  <si>
    <t>Brokenhead 4</t>
  </si>
  <si>
    <t>308,105r</t>
  </si>
  <si>
    <t>323,105r</t>
  </si>
  <si>
    <t>783,099r</t>
  </si>
  <si>
    <t>CMA</t>
  </si>
  <si>
    <t>4,580r</t>
  </si>
  <si>
    <t>4,685r</t>
  </si>
  <si>
    <t>12,660r</t>
  </si>
  <si>
    <t>Winkler 5</t>
  </si>
  <si>
    <t>2,185r</t>
  </si>
  <si>
    <t>2,218r</t>
  </si>
  <si>
    <t>8,969r</t>
  </si>
  <si>
    <t>Stanley 5</t>
  </si>
  <si>
    <t>Morden</t>
  </si>
  <si>
    <t>Winkler</t>
  </si>
  <si>
    <t>Tecumseh</t>
  </si>
  <si>
    <t>MU</t>
  </si>
  <si>
    <t>Leamington</t>
  </si>
  <si>
    <t>Lakeshore</t>
  </si>
  <si>
    <t>LaSalle</t>
  </si>
  <si>
    <t>Kingsville</t>
  </si>
  <si>
    <t>Amherstburg</t>
  </si>
  <si>
    <t>158,960r</t>
  </si>
  <si>
    <t>168,187r</t>
  </si>
  <si>
    <t>398,718r</t>
  </si>
  <si>
    <t>Williams Lake 1</t>
  </si>
  <si>
    <t>Williams Lake</t>
  </si>
  <si>
    <t>Swan Lake 3</t>
  </si>
  <si>
    <t>Soda Creek 1</t>
  </si>
  <si>
    <t>Sandy Harry 4</t>
  </si>
  <si>
    <t>Little Springs</t>
  </si>
  <si>
    <t>Johny Sticks 2</t>
  </si>
  <si>
    <t>Dog Creek 2</t>
  </si>
  <si>
    <t>Dog Creek 1</t>
  </si>
  <si>
    <t>Deep Creek 2</t>
  </si>
  <si>
    <t>RDA</t>
  </si>
  <si>
    <t>Cariboo F</t>
  </si>
  <si>
    <t>Cariboo E</t>
  </si>
  <si>
    <t>Cariboo D</t>
  </si>
  <si>
    <t>Alkali Lake 4A</t>
  </si>
  <si>
    <t>Alkali Lake 1</t>
  </si>
  <si>
    <t>9,680r</t>
  </si>
  <si>
    <t>10,881r</t>
  </si>
  <si>
    <t>23,113r</t>
  </si>
  <si>
    <t>NO</t>
  </si>
  <si>
    <t>Whitehorse, Unorganized</t>
  </si>
  <si>
    <t>Whitehorse</t>
  </si>
  <si>
    <t>HAM</t>
  </si>
  <si>
    <t>Mt. Lorne</t>
  </si>
  <si>
    <t>Marsh Lake</t>
  </si>
  <si>
    <t>Macpherson-Grizzly Valley</t>
  </si>
  <si>
    <t>SG</t>
  </si>
  <si>
    <t>Lake Laberge 1</t>
  </si>
  <si>
    <t>Ibex Valley</t>
  </si>
  <si>
    <t>Weyburn No. 67</t>
  </si>
  <si>
    <t>Weyburn</t>
  </si>
  <si>
    <t>McTaggart</t>
  </si>
  <si>
    <t>5,010r</t>
  </si>
  <si>
    <t>5,596r</t>
  </si>
  <si>
    <t>12,055r</t>
  </si>
  <si>
    <t>Wasaga Beach</t>
  </si>
  <si>
    <t>V</t>
  </si>
  <si>
    <t>MÉ</t>
  </si>
  <si>
    <t>Saint-Valère</t>
  </si>
  <si>
    <t>Saint-Christophe-d'Arthabaska</t>
  </si>
  <si>
    <t>Chesterville</t>
  </si>
  <si>
    <t>22,655r</t>
  </si>
  <si>
    <t>23,492r</t>
  </si>
  <si>
    <t>51,336r</t>
  </si>
  <si>
    <t>View Royal</t>
  </si>
  <si>
    <t>Union Bay 4</t>
  </si>
  <si>
    <t>T'Sou-ke</t>
  </si>
  <si>
    <t>South Saanich 1</t>
  </si>
  <si>
    <t>DM</t>
  </si>
  <si>
    <t>Sooke</t>
  </si>
  <si>
    <t>Saanich</t>
  </si>
  <si>
    <t>Oak Bay</t>
  </si>
  <si>
    <t>New Songhees 1A</t>
  </si>
  <si>
    <t>Metchosin</t>
  </si>
  <si>
    <t>Langford</t>
  </si>
  <si>
    <t>1,992r</t>
  </si>
  <si>
    <t>2,337r</t>
  </si>
  <si>
    <t>4,670r</t>
  </si>
  <si>
    <t>Juan de Fuca (Part 1) 2</t>
  </si>
  <si>
    <t>Highlands</t>
  </si>
  <si>
    <t>Esquimalt</t>
  </si>
  <si>
    <t>East Saanich 2</t>
  </si>
  <si>
    <t>Colwood</t>
  </si>
  <si>
    <t>Cole Bay 3</t>
  </si>
  <si>
    <t>Central Saanich</t>
  </si>
  <si>
    <t>Becher Bay 1</t>
  </si>
  <si>
    <t>17,799r</t>
  </si>
  <si>
    <t>19,171r</t>
  </si>
  <si>
    <t>40,116r</t>
  </si>
  <si>
    <t>Vernon 2</t>
  </si>
  <si>
    <t>Priest's Valley 6</t>
  </si>
  <si>
    <t>1,380r</t>
  </si>
  <si>
    <t>1,895r</t>
  </si>
  <si>
    <t>2,859r</t>
  </si>
  <si>
    <t>Okanagan (Part) 1 2</t>
  </si>
  <si>
    <t>1,496r</t>
  </si>
  <si>
    <t>2,244r</t>
  </si>
  <si>
    <t>3,870r</t>
  </si>
  <si>
    <t>North Okanagan C 2</t>
  </si>
  <si>
    <t>North Okanagan B</t>
  </si>
  <si>
    <t>Coldstream</t>
  </si>
  <si>
    <t>26,177r</t>
  </si>
  <si>
    <t>29,306r</t>
  </si>
  <si>
    <t>61,324r</t>
  </si>
  <si>
    <t>Whonnock 1</t>
  </si>
  <si>
    <t>White Rock</t>
  </si>
  <si>
    <t>TWL</t>
  </si>
  <si>
    <t>Seymour Creek 2</t>
  </si>
  <si>
    <t>Semiahmoo</t>
  </si>
  <si>
    <t>Port Moody</t>
  </si>
  <si>
    <t>Pitt Meadows</t>
  </si>
  <si>
    <t>30,985r</t>
  </si>
  <si>
    <t>32,488r</t>
  </si>
  <si>
    <t>85,649r</t>
  </si>
  <si>
    <t>North Vancouver 2</t>
  </si>
  <si>
    <t>Musqueam 4</t>
  </si>
  <si>
    <t>Musqueam 2</t>
  </si>
  <si>
    <t>Mission 1</t>
  </si>
  <si>
    <t>Metro Vancouver A</t>
  </si>
  <si>
    <t>McMillan Island 6</t>
  </si>
  <si>
    <t>Matsqui 4</t>
  </si>
  <si>
    <t>Maple Ridge</t>
  </si>
  <si>
    <t>Langley</t>
  </si>
  <si>
    <t>Katzie 2</t>
  </si>
  <si>
    <t>Katzie 1</t>
  </si>
  <si>
    <t>Coquitlam 2</t>
  </si>
  <si>
    <t>Coquitlam 1</t>
  </si>
  <si>
    <t>Capilano 5</t>
  </si>
  <si>
    <t>1,051r</t>
  </si>
  <si>
    <t>1,068r</t>
  </si>
  <si>
    <t>2,141r</t>
  </si>
  <si>
    <t>Burrard Inlet 3 2</t>
  </si>
  <si>
    <t>IM</t>
  </si>
  <si>
    <t>Bowen Island</t>
  </si>
  <si>
    <t>Belcarra</t>
  </si>
  <si>
    <t>Barnston Island 3 4</t>
  </si>
  <si>
    <t>Anmore</t>
  </si>
  <si>
    <t>Vancouver 3</t>
  </si>
  <si>
    <t>Val-d'Or</t>
  </si>
  <si>
    <t>Lac Simon</t>
  </si>
  <si>
    <t>Millbrook 27</t>
  </si>
  <si>
    <t>SC</t>
  </si>
  <si>
    <t>Colchester, Subd. C</t>
  </si>
  <si>
    <t>Colchester, Subd. B</t>
  </si>
  <si>
    <t>Yamachiche</t>
  </si>
  <si>
    <t>Wôlinak</t>
  </si>
  <si>
    <t>Saint-Maurice</t>
  </si>
  <si>
    <t>Saint-Luc-de-Vincennes</t>
  </si>
  <si>
    <t>Champlain</t>
  </si>
  <si>
    <t>Bécancour</t>
  </si>
  <si>
    <t>Warfield</t>
  </si>
  <si>
    <t>Montrose</t>
  </si>
  <si>
    <t>Kootenay Boundary A</t>
  </si>
  <si>
    <t>Fruitvale</t>
  </si>
  <si>
    <t>6,482r</t>
  </si>
  <si>
    <t>6,880r</t>
  </si>
  <si>
    <t>14,196r</t>
  </si>
  <si>
    <t>Whitchurch-Stouffville</t>
  </si>
  <si>
    <t>TP</t>
  </si>
  <si>
    <t>C</t>
  </si>
  <si>
    <t>10,564r</t>
  </si>
  <si>
    <t>10,695r</t>
  </si>
  <si>
    <t>28,900r</t>
  </si>
  <si>
    <t>Orangeville 2</t>
  </si>
  <si>
    <t>New Tecumseth</t>
  </si>
  <si>
    <t>Mono</t>
  </si>
  <si>
    <t>Halton Hills</t>
  </si>
  <si>
    <t>Georgina</t>
  </si>
  <si>
    <t>East Gwillimbury</t>
  </si>
  <si>
    <t>Chippewas of Georgina Island First Nation</t>
  </si>
  <si>
    <t>21,257r</t>
  </si>
  <si>
    <t>22,022r</t>
  </si>
  <si>
    <t>66,502r</t>
  </si>
  <si>
    <t>Caledon 2</t>
  </si>
  <si>
    <t>Bradford West Gwillimbury</t>
  </si>
  <si>
    <t>Shuniah</t>
  </si>
  <si>
    <t>Oliver Paipoonge</t>
  </si>
  <si>
    <t>O'Connor</t>
  </si>
  <si>
    <t>840r</t>
  </si>
  <si>
    <t>1,164r</t>
  </si>
  <si>
    <t>2,055r</t>
  </si>
  <si>
    <t>Neebing 2</t>
  </si>
  <si>
    <t>Gillies</t>
  </si>
  <si>
    <t>343r</t>
  </si>
  <si>
    <t>375r</t>
  </si>
  <si>
    <t>981r</t>
  </si>
  <si>
    <t>Fort William 52 2</t>
  </si>
  <si>
    <t>Conmee</t>
  </si>
  <si>
    <t>Thetford Mines</t>
  </si>
  <si>
    <t>Saint-Joseph-de-Coleraine</t>
  </si>
  <si>
    <t>Saint-Adrien-d'Irlande</t>
  </si>
  <si>
    <t>12,980r</t>
  </si>
  <si>
    <t>14,015r</t>
  </si>
  <si>
    <t>27,564r</t>
  </si>
  <si>
    <t>Terrace</t>
  </si>
  <si>
    <t>Kulspai 6</t>
  </si>
  <si>
    <t>Kshish 4</t>
  </si>
  <si>
    <t>Kitsumkaylum 1</t>
  </si>
  <si>
    <t>Kitselas 1</t>
  </si>
  <si>
    <t>Kitimat-Stikine E</t>
  </si>
  <si>
    <t>Kitimat-Stikine C (Part 1)</t>
  </si>
  <si>
    <t>7,679r</t>
  </si>
  <si>
    <t>8,354r</t>
  </si>
  <si>
    <t>19,160r</t>
  </si>
  <si>
    <t>SV</t>
  </si>
  <si>
    <t>Norglenwold</t>
  </si>
  <si>
    <t>Jarvis Bay</t>
  </si>
  <si>
    <t>Swift Current No. 137</t>
  </si>
  <si>
    <t>6,532r</t>
  </si>
  <si>
    <t>6,953r</t>
  </si>
  <si>
    <t>14,839r</t>
  </si>
  <si>
    <t>Summerside 2</t>
  </si>
  <si>
    <t>319r</t>
  </si>
  <si>
    <t>389r</t>
  </si>
  <si>
    <t>819r</t>
  </si>
  <si>
    <t>FD</t>
  </si>
  <si>
    <t>Miscouche 2</t>
  </si>
  <si>
    <t>Miscouche</t>
  </si>
  <si>
    <t>122r</t>
  </si>
  <si>
    <t>129r</t>
  </si>
  <si>
    <t>300r</t>
  </si>
  <si>
    <t>Linkletter 2</t>
  </si>
  <si>
    <t>7,324r</t>
  </si>
  <si>
    <t>7,843r</t>
  </si>
  <si>
    <t>16,831r</t>
  </si>
  <si>
    <t>Summerside</t>
  </si>
  <si>
    <t>Strathmore</t>
  </si>
  <si>
    <t>13,849r</t>
  </si>
  <si>
    <t>14,304r</t>
  </si>
  <si>
    <t>31,470r</t>
  </si>
  <si>
    <t>Stratford 2</t>
  </si>
  <si>
    <t>Stratford</t>
  </si>
  <si>
    <t>6,076r</t>
  </si>
  <si>
    <t>6,359r</t>
  </si>
  <si>
    <t>16,022r</t>
  </si>
  <si>
    <t>Steinbach 2</t>
  </si>
  <si>
    <t>Steinbach</t>
  </si>
  <si>
    <t>Witless Bay</t>
  </si>
  <si>
    <t>Torbay</t>
  </si>
  <si>
    <t>St. John's</t>
  </si>
  <si>
    <t>Pouch Cove</t>
  </si>
  <si>
    <t>Portugal Cove-St. Philip's</t>
  </si>
  <si>
    <t>Petty Harbour-Maddox Cove</t>
  </si>
  <si>
    <t>9,673r</t>
  </si>
  <si>
    <t>10,381r</t>
  </si>
  <si>
    <t>23,120r</t>
  </si>
  <si>
    <t>Mount Pearl 6</t>
  </si>
  <si>
    <t>Logy Bay-Middle Cove-Outer Cove</t>
  </si>
  <si>
    <t>Holyrood</t>
  </si>
  <si>
    <t>Flatrock</t>
  </si>
  <si>
    <t>Bay Bulls</t>
  </si>
  <si>
    <t>Bauline</t>
  </si>
  <si>
    <t>85,990r</t>
  </si>
  <si>
    <t>93,459r</t>
  </si>
  <si>
    <t>208,418r</t>
  </si>
  <si>
    <t>Wainfleet</t>
  </si>
  <si>
    <t>Pelham</t>
  </si>
  <si>
    <t>Lincoln</t>
  </si>
  <si>
    <t>Fort Erie</t>
  </si>
  <si>
    <t>St. Catharines - Niagara</t>
  </si>
  <si>
    <t>Yekwaupsum 18</t>
  </si>
  <si>
    <t>49r</t>
  </si>
  <si>
    <t>51r</t>
  </si>
  <si>
    <t>175r</t>
  </si>
  <si>
    <t>Waiwakum 14 2</t>
  </si>
  <si>
    <t>Stawamus 24</t>
  </si>
  <si>
    <t>7,255r</t>
  </si>
  <si>
    <t>7,569r</t>
  </si>
  <si>
    <t>19,497r</t>
  </si>
  <si>
    <t>Squamish 2</t>
  </si>
  <si>
    <t>Seaichem 16</t>
  </si>
  <si>
    <t>Kowtain 17</t>
  </si>
  <si>
    <t>Sorel-Tracy</t>
  </si>
  <si>
    <t>Sainte-Victoire-de-Sorel</t>
  </si>
  <si>
    <t>Sainte-Anne-de-Sorel</t>
  </si>
  <si>
    <t>Saint-Joseph-de-Sorel</t>
  </si>
  <si>
    <t>Waterville</t>
  </si>
  <si>
    <t>Val-Joli</t>
  </si>
  <si>
    <t>Stoke</t>
  </si>
  <si>
    <t>Saint-Denis-de-Brompton</t>
  </si>
  <si>
    <t>CT</t>
  </si>
  <si>
    <t>Orford</t>
  </si>
  <si>
    <t>North Hatley</t>
  </si>
  <si>
    <t>Compton</t>
  </si>
  <si>
    <t>Ascot Corner</t>
  </si>
  <si>
    <t>Shawinigan</t>
  </si>
  <si>
    <t>24,410r</t>
  </si>
  <si>
    <t>26,953r</t>
  </si>
  <si>
    <t>49,349r</t>
  </si>
  <si>
    <t>Uashat 27</t>
  </si>
  <si>
    <t>Sept-Îles</t>
  </si>
  <si>
    <t>Maliotenam</t>
  </si>
  <si>
    <t>Rankin Location 15D 4</t>
  </si>
  <si>
    <t>Prince</t>
  </si>
  <si>
    <t>Macdonald, Meredith and Aberdeen Additional</t>
  </si>
  <si>
    <t>Laird</t>
  </si>
  <si>
    <t>Garden River 14</t>
  </si>
  <si>
    <t>Sault Ste. Marie 3</t>
  </si>
  <si>
    <t>Whitecap</t>
  </si>
  <si>
    <t>Vanscoy No. 345</t>
  </si>
  <si>
    <t>Vanscoy</t>
  </si>
  <si>
    <t>63r</t>
  </si>
  <si>
    <t>107r</t>
  </si>
  <si>
    <t>157r</t>
  </si>
  <si>
    <t>RV</t>
  </si>
  <si>
    <t>Thode 6</t>
  </si>
  <si>
    <t>Shields</t>
  </si>
  <si>
    <t>98,565r</t>
  </si>
  <si>
    <t>107,098r</t>
  </si>
  <si>
    <t>247,201r</t>
  </si>
  <si>
    <t>Saskatoon 6</t>
  </si>
  <si>
    <t>Osler</t>
  </si>
  <si>
    <t>Meacham</t>
  </si>
  <si>
    <t>3,253r</t>
  </si>
  <si>
    <t>3,342r</t>
  </si>
  <si>
    <t>9,655r</t>
  </si>
  <si>
    <t>Martensville 2</t>
  </si>
  <si>
    <t>Langham</t>
  </si>
  <si>
    <t>Dundurn No. 314</t>
  </si>
  <si>
    <t>Dundurn</t>
  </si>
  <si>
    <t>Delisle</t>
  </si>
  <si>
    <t>Dalmeny</t>
  </si>
  <si>
    <t>2,947r</t>
  </si>
  <si>
    <t>3,032r</t>
  </si>
  <si>
    <t>8,558r</t>
  </si>
  <si>
    <t>Corman Park No. 344 2</t>
  </si>
  <si>
    <t>Colonsay No. 342</t>
  </si>
  <si>
    <t>Colonsay</t>
  </si>
  <si>
    <t>Clavet</t>
  </si>
  <si>
    <t>Bradwell</t>
  </si>
  <si>
    <t>Blucher No. 343</t>
  </si>
  <si>
    <t>Asquith</t>
  </si>
  <si>
    <t>Aberdeen No. 373</t>
  </si>
  <si>
    <t>250r</t>
  </si>
  <si>
    <t>254r</t>
  </si>
  <si>
    <t>662r</t>
  </si>
  <si>
    <t>Aberdeen 6</t>
  </si>
  <si>
    <t>St. Clair</t>
  </si>
  <si>
    <t>Sarnia 45</t>
  </si>
  <si>
    <t>Point Edward</t>
  </si>
  <si>
    <t>Plympton-Wyoming</t>
  </si>
  <si>
    <t>Switsemalph 3</t>
  </si>
  <si>
    <t>Switsemalph</t>
  </si>
  <si>
    <t>Salmon Arm</t>
  </si>
  <si>
    <t>Sainte-Marie</t>
  </si>
  <si>
    <t>Val-Morin</t>
  </si>
  <si>
    <t>Val-David</t>
  </si>
  <si>
    <t>Sainte-Agathe-des-Monts</t>
  </si>
  <si>
    <t>8,648r</t>
  </si>
  <si>
    <t>11,664r</t>
  </si>
  <si>
    <t>18,010r</t>
  </si>
  <si>
    <t>Saint-Dominique</t>
  </si>
  <si>
    <t>26,472r</t>
  </si>
  <si>
    <t>28,059r</t>
  </si>
  <si>
    <t>58,201r</t>
  </si>
  <si>
    <t>Saint-Simon-les-Mines</t>
  </si>
  <si>
    <t>Saint-René</t>
  </si>
  <si>
    <t>Saint-Philibert</t>
  </si>
  <si>
    <t>Saint-Georges</t>
  </si>
  <si>
    <t>15,253r</t>
  </si>
  <si>
    <t>15,736r</t>
  </si>
  <si>
    <t>34,176r</t>
  </si>
  <si>
    <t>P</t>
  </si>
  <si>
    <t>Westfield</t>
  </si>
  <si>
    <t>Upham</t>
  </si>
  <si>
    <t>St. Martins</t>
  </si>
  <si>
    <t>Simonds</t>
  </si>
  <si>
    <t>Saint Martins</t>
  </si>
  <si>
    <t>TV</t>
  </si>
  <si>
    <t>Petersville</t>
  </si>
  <si>
    <t>Norton</t>
  </si>
  <si>
    <t>Musquash</t>
  </si>
  <si>
    <t>Lepreau</t>
  </si>
  <si>
    <t>Greenwich</t>
  </si>
  <si>
    <t>Grand Bay-Westfield</t>
  </si>
  <si>
    <t>Sainte-Rose-du-Nord</t>
  </si>
  <si>
    <t>Saint-Honoré</t>
  </si>
  <si>
    <t>Saint-Félix-d'Otis</t>
  </si>
  <si>
    <t>Saint-Fulgence</t>
  </si>
  <si>
    <t>Saint-David-de-Falardeau</t>
  </si>
  <si>
    <t>Saint-Charles-de-Bourget</t>
  </si>
  <si>
    <t>Saguenay</t>
  </si>
  <si>
    <t>Ferland-et-Boilleau</t>
  </si>
  <si>
    <t>72,700r</t>
  </si>
  <si>
    <t>78,314r</t>
  </si>
  <si>
    <t>161,520r</t>
  </si>
  <si>
    <t>Rouyn-Noranda</t>
  </si>
  <si>
    <t>Saint-Modeste</t>
  </si>
  <si>
    <t>Saint-Arsène</t>
  </si>
  <si>
    <t>Saint-Antonin</t>
  </si>
  <si>
    <t>Rivière-du-Loup</t>
  </si>
  <si>
    <t>Notre-Dame-du-Portage</t>
  </si>
  <si>
    <t>Cacouna</t>
  </si>
  <si>
    <t>10.9E</t>
  </si>
  <si>
    <t>341E,r</t>
  </si>
  <si>
    <t>7.0E</t>
  </si>
  <si>
    <t>429E,r</t>
  </si>
  <si>
    <t>8.5E</t>
  </si>
  <si>
    <t>835E,r</t>
  </si>
  <si>
    <t>Saint-Valérien 7</t>
  </si>
  <si>
    <t>Saint-Narcisse-de-Rimouski</t>
  </si>
  <si>
    <t>Saint-Anaclet-de-Lessard</t>
  </si>
  <si>
    <t>22,601r</t>
  </si>
  <si>
    <t>24,262r</t>
  </si>
  <si>
    <t>48,664r</t>
  </si>
  <si>
    <t>Rimouski 5</t>
  </si>
  <si>
    <t>24,632r</t>
  </si>
  <si>
    <t>26,645r</t>
  </si>
  <si>
    <t>53,498r</t>
  </si>
  <si>
    <t>White City</t>
  </si>
  <si>
    <t>Sherwood No. 159</t>
  </si>
  <si>
    <t>Regina Beach</t>
  </si>
  <si>
    <t>Pilot Butte</t>
  </si>
  <si>
    <t>Pense No. 160</t>
  </si>
  <si>
    <t>Pense</t>
  </si>
  <si>
    <t>Lumsden No. 189</t>
  </si>
  <si>
    <t>5r</t>
  </si>
  <si>
    <t>86r</t>
  </si>
  <si>
    <t>10r</t>
  </si>
  <si>
    <t>Lumsden Beach 6</t>
  </si>
  <si>
    <t>Lumsden</t>
  </si>
  <si>
    <t>Lajord No. 128</t>
  </si>
  <si>
    <t>Grand Coulee</t>
  </si>
  <si>
    <t>Edenwold No. 158</t>
  </si>
  <si>
    <t>Edenwold</t>
  </si>
  <si>
    <t>Disley</t>
  </si>
  <si>
    <t>Craven</t>
  </si>
  <si>
    <t>Buena Vista</t>
  </si>
  <si>
    <t>Belle Plaine</t>
  </si>
  <si>
    <t>Balgonie</t>
  </si>
  <si>
    <t>95,047r</t>
  </si>
  <si>
    <t>101,823r</t>
  </si>
  <si>
    <t>236,695r</t>
  </si>
  <si>
    <t>Wendake</t>
  </si>
  <si>
    <t>CU</t>
  </si>
  <si>
    <t>Stoneham-et-Tewkesbury</t>
  </si>
  <si>
    <t>Shannon</t>
  </si>
  <si>
    <t>Sainte-Pétronille</t>
  </si>
  <si>
    <t>Sainte-Famille-de-l'Île-d'Orléans</t>
  </si>
  <si>
    <t>Sainte-Catherine-de-la-Jacques-Cartier</t>
  </si>
  <si>
    <t>Sainte-Brigitte-de-Laval</t>
  </si>
  <si>
    <t>Saint-Pierre-de-l'Île-d'Orléans</t>
  </si>
  <si>
    <t>Saint-Laurent-de-l'Île-d'Orléans</t>
  </si>
  <si>
    <t>Saint-Lambert-de-Lauzon</t>
  </si>
  <si>
    <t>Saint-Jean-de-l'Île-d'Orléans</t>
  </si>
  <si>
    <t>Saint-Henri</t>
  </si>
  <si>
    <t>Saint-Gabriel-de-Valcartier</t>
  </si>
  <si>
    <t>Saint-François-de-l'Île-d'Orléans</t>
  </si>
  <si>
    <t>Saint-Apollinaire</t>
  </si>
  <si>
    <t>Saint-Antoine-de-Tilly</t>
  </si>
  <si>
    <t>Québec</t>
  </si>
  <si>
    <t>Notre-Dame-des-Anges</t>
  </si>
  <si>
    <t>Neuville</t>
  </si>
  <si>
    <t>Lévis</t>
  </si>
  <si>
    <t>Lac-Saint-Joseph</t>
  </si>
  <si>
    <t>Lac-Delage</t>
  </si>
  <si>
    <t>Lac-Beauport</t>
  </si>
  <si>
    <t>L'Ange-Gardien</t>
  </si>
  <si>
    <t>L'Ancienne-Lorette</t>
  </si>
  <si>
    <t>Fossambault-sur-le-Lac</t>
  </si>
  <si>
    <t>Château-Richer</t>
  </si>
  <si>
    <t>Boischatel</t>
  </si>
  <si>
    <t>Beaumont</t>
  </si>
  <si>
    <t>364,477r</t>
  </si>
  <si>
    <t>385,126r</t>
  </si>
  <si>
    <t>806,406r</t>
  </si>
  <si>
    <t>Trout Lake Alec 16</t>
  </si>
  <si>
    <t>Sundayman's Meadow 3</t>
  </si>
  <si>
    <t>32r</t>
  </si>
  <si>
    <t>33r</t>
  </si>
  <si>
    <t>Quesnel 1 2</t>
  </si>
  <si>
    <t>Nazco 20</t>
  </si>
  <si>
    <t>Kluskus 1</t>
  </si>
  <si>
    <t>Euchinico Creek 17</t>
  </si>
  <si>
    <t>8r</t>
  </si>
  <si>
    <t>26r</t>
  </si>
  <si>
    <t>Dragon Lake 3 2</t>
  </si>
  <si>
    <t>Coglistiko River 29</t>
  </si>
  <si>
    <t>635r</t>
  </si>
  <si>
    <t>691r</t>
  </si>
  <si>
    <t>1,435r</t>
  </si>
  <si>
    <t>Cariboo I 2</t>
  </si>
  <si>
    <t>Cariboo C</t>
  </si>
  <si>
    <t>Cariboo B</t>
  </si>
  <si>
    <t>2,609r</t>
  </si>
  <si>
    <t>2,712r</t>
  </si>
  <si>
    <t>6,234r</t>
  </si>
  <si>
    <t>Cariboo A 2</t>
  </si>
  <si>
    <t>Baezaeko River 27</t>
  </si>
  <si>
    <t>13r</t>
  </si>
  <si>
    <t>40r</t>
  </si>
  <si>
    <t>Alexandria 2 4</t>
  </si>
  <si>
    <t>Quesnel 3</t>
  </si>
  <si>
    <t>S1/2 Tsimpsean 2 4</t>
  </si>
  <si>
    <t>Prince Rupert</t>
  </si>
  <si>
    <t>Port Edward</t>
  </si>
  <si>
    <t>North Coast A</t>
  </si>
  <si>
    <t>Lax Kw'alaams 1</t>
  </si>
  <si>
    <t>5,376r</t>
  </si>
  <si>
    <t>6,280r</t>
  </si>
  <si>
    <t>13,462r</t>
  </si>
  <si>
    <t>Prince Rupert 3</t>
  </si>
  <si>
    <t>Fraser-Fort George F</t>
  </si>
  <si>
    <t>Fraser-Fort George D</t>
  </si>
  <si>
    <t>Fraser-Fort George C</t>
  </si>
  <si>
    <t>Fraser-Fort George A</t>
  </si>
  <si>
    <t>Fort George 2</t>
  </si>
  <si>
    <t>Wahpaton 94A</t>
  </si>
  <si>
    <t>Prince Albert No. 461</t>
  </si>
  <si>
    <t>Meath Park</t>
  </si>
  <si>
    <t>260r</t>
  </si>
  <si>
    <t>283r</t>
  </si>
  <si>
    <t>671r</t>
  </si>
  <si>
    <t>Garden River No. 490 6</t>
  </si>
  <si>
    <t>Buckland No. 491</t>
  </si>
  <si>
    <t>54r</t>
  </si>
  <si>
    <t>56r</t>
  </si>
  <si>
    <t>142r</t>
  </si>
  <si>
    <t>Albertville 6</t>
  </si>
  <si>
    <t>qathet C</t>
  </si>
  <si>
    <t>qathet B</t>
  </si>
  <si>
    <t>IGD</t>
  </si>
  <si>
    <t>Sechelt (Part)</t>
  </si>
  <si>
    <t>Port Hope</t>
  </si>
  <si>
    <t>Tsahaheh 1</t>
  </si>
  <si>
    <t>Klehkoot 2</t>
  </si>
  <si>
    <t>Alberni-Clayoquot F</t>
  </si>
  <si>
    <t>Alberni-Clayoquot E</t>
  </si>
  <si>
    <t>Alberni-Clayoquot D</t>
  </si>
  <si>
    <t>Alberni 2</t>
  </si>
  <si>
    <t>Ahahswinis 1</t>
  </si>
  <si>
    <t>11,162r</t>
  </si>
  <si>
    <t>12,087r</t>
  </si>
  <si>
    <t>24,669r</t>
  </si>
  <si>
    <t>Otonabee-South Monaghan</t>
  </si>
  <si>
    <t>Hiawatha First Nation</t>
  </si>
  <si>
    <t>Douro-Dummer</t>
  </si>
  <si>
    <t>Curve Lake First Nation 35</t>
  </si>
  <si>
    <t>Cavan Monaghan</t>
  </si>
  <si>
    <t>Petawawa</t>
  </si>
  <si>
    <t>Penticton 1</t>
  </si>
  <si>
    <t>920r</t>
  </si>
  <si>
    <t>1,524r</t>
  </si>
  <si>
    <t>2,219r</t>
  </si>
  <si>
    <t>Okanagan-Similkameen I 2</t>
  </si>
  <si>
    <t>Okanagan-Similkameen F</t>
  </si>
  <si>
    <t>1,724r</t>
  </si>
  <si>
    <t>2,002r</t>
  </si>
  <si>
    <t>3,757r</t>
  </si>
  <si>
    <t>Okanagan-Similkameen D 2</t>
  </si>
  <si>
    <t>19,930r</t>
  </si>
  <si>
    <t>22,110r</t>
  </si>
  <si>
    <t>43,534r</t>
  </si>
  <si>
    <t>Laurentian Valley</t>
  </si>
  <si>
    <t>6,056r</t>
  </si>
  <si>
    <t>6,419r</t>
  </si>
  <si>
    <t>12,453r</t>
  </si>
  <si>
    <t>Parksville 2</t>
  </si>
  <si>
    <t>3,392r</t>
  </si>
  <si>
    <t>3,579r</t>
  </si>
  <si>
    <t>7,526r</t>
  </si>
  <si>
    <t>Nanaimo G 2</t>
  </si>
  <si>
    <t>Georgian Bluffs</t>
  </si>
  <si>
    <t>Val-des-Monts</t>
  </si>
  <si>
    <t>Val-des-Bois</t>
  </si>
  <si>
    <t>Thurso</t>
  </si>
  <si>
    <t>Pontiac</t>
  </si>
  <si>
    <t>CV</t>
  </si>
  <si>
    <t>Notre-Dame-de-la-Salette</t>
  </si>
  <si>
    <t>North Grenville</t>
  </si>
  <si>
    <t>Mulgrave-et-Derry</t>
  </si>
  <si>
    <t>Mississippi Mills</t>
  </si>
  <si>
    <t>McNab/Braeside</t>
  </si>
  <si>
    <t>Mayo</t>
  </si>
  <si>
    <t>Lochaber-Partie-Ouest</t>
  </si>
  <si>
    <t>Lochaber</t>
  </si>
  <si>
    <t>La Pêche</t>
  </si>
  <si>
    <t>Denholm</t>
  </si>
  <si>
    <t>Clarence-Rockland</t>
  </si>
  <si>
    <t>Cantley</t>
  </si>
  <si>
    <t>Bowman</t>
  </si>
  <si>
    <t>Beckwith</t>
  </si>
  <si>
    <t>554,904r</t>
  </si>
  <si>
    <t>591,830r</t>
  </si>
  <si>
    <t>1,371,576r</t>
  </si>
  <si>
    <t>Ottawa - Gatineau</t>
  </si>
  <si>
    <t>Clarington</t>
  </si>
  <si>
    <t>9,716r</t>
  </si>
  <si>
    <t>9,893r</t>
  </si>
  <si>
    <t>29,016r</t>
  </si>
  <si>
    <t>Okotoks 2</t>
  </si>
  <si>
    <t>Okotoks</t>
  </si>
  <si>
    <t>Powassan</t>
  </si>
  <si>
    <t>Nipissing, Unorganized, North Part</t>
  </si>
  <si>
    <t>Nipissing</t>
  </si>
  <si>
    <t>1,826r</t>
  </si>
  <si>
    <t>2,157r</t>
  </si>
  <si>
    <t>4,862r</t>
  </si>
  <si>
    <t>East Ferris 6</t>
  </si>
  <si>
    <t>Chisholm</t>
  </si>
  <si>
    <t>Callander</t>
  </si>
  <si>
    <t>825r</t>
  </si>
  <si>
    <t>1,990r</t>
  </si>
  <si>
    <t>Bonfield 6</t>
  </si>
  <si>
    <t>Sweet Grass 113-M16</t>
  </si>
  <si>
    <t>20r</t>
  </si>
  <si>
    <t>80r</t>
  </si>
  <si>
    <t>Poundmaker 114-18B 2</t>
  </si>
  <si>
    <t>CN</t>
  </si>
  <si>
    <t>414r</t>
  </si>
  <si>
    <t>444r</t>
  </si>
  <si>
    <t>1,074r</t>
  </si>
  <si>
    <t>Battle River No. 438 2</t>
  </si>
  <si>
    <t>8,087r</t>
  </si>
  <si>
    <t>8,695r</t>
  </si>
  <si>
    <t>20,052r</t>
  </si>
  <si>
    <t>Norfolk County</t>
  </si>
  <si>
    <t>Norfolk</t>
  </si>
  <si>
    <t>Westville</t>
  </si>
  <si>
    <t>Stellarton</t>
  </si>
  <si>
    <t>Pictou, Subd. C</t>
  </si>
  <si>
    <t>Pictou, Subd. B</t>
  </si>
  <si>
    <t>New Glasgow</t>
  </si>
  <si>
    <t>Merigomish Harbour 31</t>
  </si>
  <si>
    <t>Fisher's Grant 24</t>
  </si>
  <si>
    <t>Central Kootenay F</t>
  </si>
  <si>
    <t>Central Kootenay E</t>
  </si>
  <si>
    <t>Nanoose</t>
  </si>
  <si>
    <t>Nanaimo Town 1</t>
  </si>
  <si>
    <t>Nanaimo River</t>
  </si>
  <si>
    <t>Nanaimo C</t>
  </si>
  <si>
    <t>Nanaimo A</t>
  </si>
  <si>
    <t>452r</t>
  </si>
  <si>
    <t>515r</t>
  </si>
  <si>
    <t>1,143r</t>
  </si>
  <si>
    <t>Moose Jaw No. 161 2</t>
  </si>
  <si>
    <t>14,558r</t>
  </si>
  <si>
    <t>15,875r</t>
  </si>
  <si>
    <t>33,910r</t>
  </si>
  <si>
    <t>Moose Jaw 2</t>
  </si>
  <si>
    <t>Verchères</t>
  </si>
  <si>
    <t>Vaudreuil-sur-le-Lac</t>
  </si>
  <si>
    <t>Vaudreuil-Dorion</t>
  </si>
  <si>
    <t>Varennes</t>
  </si>
  <si>
    <t>Terrebonne</t>
  </si>
  <si>
    <t>Terrasse-Vaudreuil</t>
  </si>
  <si>
    <t>Senneville</t>
  </si>
  <si>
    <t>Sainte-Marthe-sur-le-Lac</t>
  </si>
  <si>
    <t>Sainte-Julie</t>
  </si>
  <si>
    <t>Sainte-Catherine</t>
  </si>
  <si>
    <t>Sainte-Anne-des-Plaines</t>
  </si>
  <si>
    <t>Sainte-Anne-de-Bellevue</t>
  </si>
  <si>
    <t>Saint-Sulpice</t>
  </si>
  <si>
    <t>Saint-Roch-de-l'Achigan</t>
  </si>
  <si>
    <t>Saint-Placide</t>
  </si>
  <si>
    <t>Saint-Philippe</t>
  </si>
  <si>
    <t>Saint-Mathieu-de-Beloeil</t>
  </si>
  <si>
    <t>Saint-Mathieu</t>
  </si>
  <si>
    <t>Saint-Mathias-sur-Richelieu</t>
  </si>
  <si>
    <t>Saint-Lin--Laurentides</t>
  </si>
  <si>
    <t>6,759r</t>
  </si>
  <si>
    <t>6,834r</t>
  </si>
  <si>
    <t>19,917r</t>
  </si>
  <si>
    <t>Saint-Lazare 5</t>
  </si>
  <si>
    <t>Saint-Joseph-du-Lac</t>
  </si>
  <si>
    <t>Saint-Jean-sur-Richelieu</t>
  </si>
  <si>
    <t>Saint-Isidore</t>
  </si>
  <si>
    <t>Saint-Eustache</t>
  </si>
  <si>
    <t>Saint-Constant</t>
  </si>
  <si>
    <t>10,187r</t>
  </si>
  <si>
    <t>10,362r</t>
  </si>
  <si>
    <t>26,197r</t>
  </si>
  <si>
    <t>Saint-Bruno-de-Montarville 2</t>
  </si>
  <si>
    <t>Saint-Basile-le-Grand</t>
  </si>
  <si>
    <t>Saint-Amable</t>
  </si>
  <si>
    <t>Rosemère</t>
  </si>
  <si>
    <t>Richelieu</t>
  </si>
  <si>
    <t>Pointe-des-Cascades</t>
  </si>
  <si>
    <t>Pointe-Calumet</t>
  </si>
  <si>
    <t>Pincourt</t>
  </si>
  <si>
    <t>Otterburn Park</t>
  </si>
  <si>
    <t>Oka</t>
  </si>
  <si>
    <t>Notre-Dame-de-l'Île-Perrot</t>
  </si>
  <si>
    <t>Montréal-Ouest</t>
  </si>
  <si>
    <t>Montréal-Est</t>
  </si>
  <si>
    <t>Mont-Saint-Hilaire</t>
  </si>
  <si>
    <t>Mirabel</t>
  </si>
  <si>
    <t>Mercier</t>
  </si>
  <si>
    <t>McMasterville</t>
  </si>
  <si>
    <t>Mascouche</t>
  </si>
  <si>
    <t>Lorraine</t>
  </si>
  <si>
    <t>105,589r</t>
  </si>
  <si>
    <t>110,817r</t>
  </si>
  <si>
    <t>239,897r</t>
  </si>
  <si>
    <t>Longueuil 2</t>
  </si>
  <si>
    <t>Les Cèdres</t>
  </si>
  <si>
    <t>Les Coteaux</t>
  </si>
  <si>
    <t>Lavaltrie</t>
  </si>
  <si>
    <t>L'Île-Perrot</t>
  </si>
  <si>
    <t>L'Île-Dorval</t>
  </si>
  <si>
    <t>L'Île-Cadieux</t>
  </si>
  <si>
    <t>3,398r</t>
  </si>
  <si>
    <t>3,564r</t>
  </si>
  <si>
    <t>8,693r</t>
  </si>
  <si>
    <t>L'Épiphanie 2</t>
  </si>
  <si>
    <t>L'Assomption</t>
  </si>
  <si>
    <t>S-É</t>
  </si>
  <si>
    <t>Kanesatake 4</t>
  </si>
  <si>
    <t>Kahnawake 4</t>
  </si>
  <si>
    <t>2,228r</t>
  </si>
  <si>
    <t>2,373r</t>
  </si>
  <si>
    <t>5,157r</t>
  </si>
  <si>
    <t>Hudson 5</t>
  </si>
  <si>
    <t>Gore</t>
  </si>
  <si>
    <t>Dorval</t>
  </si>
  <si>
    <t>Dollard-Des Ormeaux</t>
  </si>
  <si>
    <t>Deux-Montagnes</t>
  </si>
  <si>
    <t>Delson</t>
  </si>
  <si>
    <t>Côte-Saint-Luc</t>
  </si>
  <si>
    <t>Coteau-du-Lac</t>
  </si>
  <si>
    <t>Châteauguay</t>
  </si>
  <si>
    <t>Charlemagne</t>
  </si>
  <si>
    <t>Chambly</t>
  </si>
  <si>
    <t>Carignan</t>
  </si>
  <si>
    <t>Candiac</t>
  </si>
  <si>
    <t>Bois-des-Filion</t>
  </si>
  <si>
    <t>Blainville</t>
  </si>
  <si>
    <t>Beloeil</t>
  </si>
  <si>
    <t>Beauharnois</t>
  </si>
  <si>
    <t>Baie-D'Urfé</t>
  </si>
  <si>
    <t>1,729,342r</t>
  </si>
  <si>
    <t>1,825,380r</t>
  </si>
  <si>
    <t>4,104,074r</t>
  </si>
  <si>
    <t>Montréal 3</t>
  </si>
  <si>
    <t>Saint-Paul</t>
  </si>
  <si>
    <t>Memramcook</t>
  </si>
  <si>
    <t>Hopewell</t>
  </si>
  <si>
    <t>Hillsborough</t>
  </si>
  <si>
    <t>Fort Folly 1</t>
  </si>
  <si>
    <t>Elgin</t>
  </si>
  <si>
    <t>Dorchester</t>
  </si>
  <si>
    <t>Coverdale</t>
  </si>
  <si>
    <t>Southesk</t>
  </si>
  <si>
    <t>Red Bank 4</t>
  </si>
  <si>
    <t>Northesk</t>
  </si>
  <si>
    <t>Newcastle</t>
  </si>
  <si>
    <t>387r</t>
  </si>
  <si>
    <t>428r</t>
  </si>
  <si>
    <t>952r</t>
  </si>
  <si>
    <t>Nelson 2</t>
  </si>
  <si>
    <t>Glenelg</t>
  </si>
  <si>
    <t>Eel Ground 2</t>
  </si>
  <si>
    <t>Derby</t>
  </si>
  <si>
    <t>12r</t>
  </si>
  <si>
    <t>16r</t>
  </si>
  <si>
    <t>23r</t>
  </si>
  <si>
    <t>Big Hole Tract 8 (South Half) 2</t>
  </si>
  <si>
    <t>15r</t>
  </si>
  <si>
    <t>17r</t>
  </si>
  <si>
    <t>25r</t>
  </si>
  <si>
    <t>Big Hole Tract 8 (North Half) 2</t>
  </si>
  <si>
    <t>11,937r</t>
  </si>
  <si>
    <t>13,016r</t>
  </si>
  <si>
    <t>27,518r</t>
  </si>
  <si>
    <t>11,053r</t>
  </si>
  <si>
    <t>11,729r</t>
  </si>
  <si>
    <t>25,826r</t>
  </si>
  <si>
    <t>Redcliff</t>
  </si>
  <si>
    <t>Cypress County</t>
  </si>
  <si>
    <t>507r</t>
  </si>
  <si>
    <t>614r</t>
  </si>
  <si>
    <t>1,087r</t>
  </si>
  <si>
    <t>Sainte-Félicité 6</t>
  </si>
  <si>
    <t>Saint-Ulric</t>
  </si>
  <si>
    <t>468r</t>
  </si>
  <si>
    <t>659r</t>
  </si>
  <si>
    <t>991r</t>
  </si>
  <si>
    <t>Saint-René-de-Matane 6</t>
  </si>
  <si>
    <t>Saint-Léandre</t>
  </si>
  <si>
    <t>222r</t>
  </si>
  <si>
    <t>323r</t>
  </si>
  <si>
    <t>520r</t>
  </si>
  <si>
    <t>Saint-Adelme 6</t>
  </si>
  <si>
    <t>Matane</t>
  </si>
  <si>
    <t>9,007r</t>
  </si>
  <si>
    <t>10,104r</t>
  </si>
  <si>
    <t>18,894r</t>
  </si>
  <si>
    <t>Thames Centre</t>
  </si>
  <si>
    <t>Strathroy-Caradoc</t>
  </si>
  <si>
    <t>Southwold</t>
  </si>
  <si>
    <t>Middlesex Centre</t>
  </si>
  <si>
    <t>Central Elgin</t>
  </si>
  <si>
    <t>Adelaide-Metcalfe</t>
  </si>
  <si>
    <t>Wilton No. 472</t>
  </si>
  <si>
    <t>219r</t>
  </si>
  <si>
    <t>232r</t>
  </si>
  <si>
    <t>591r</t>
  </si>
  <si>
    <t>Marshall 6</t>
  </si>
  <si>
    <t>Lloydminster (Part)</t>
  </si>
  <si>
    <t>Lashburn</t>
  </si>
  <si>
    <t>Britannia No. 502</t>
  </si>
  <si>
    <t>13,740r</t>
  </si>
  <si>
    <t>15,442r</t>
  </si>
  <si>
    <t>36,736r</t>
  </si>
  <si>
    <t>Picture Butte</t>
  </si>
  <si>
    <t>Nobleford</t>
  </si>
  <si>
    <t>2,932r</t>
  </si>
  <si>
    <t>3,091r</t>
  </si>
  <si>
    <t>10,237r</t>
  </si>
  <si>
    <t>Lethbridge County 2</t>
  </si>
  <si>
    <t>Coalhurst</t>
  </si>
  <si>
    <t>3,043r</t>
  </si>
  <si>
    <t>3,108r</t>
  </si>
  <si>
    <t>8,331r</t>
  </si>
  <si>
    <t>Coaldale 2</t>
  </si>
  <si>
    <t>Barons</t>
  </si>
  <si>
    <t>Shingle Point 4</t>
  </si>
  <si>
    <t>Portier Pass 5</t>
  </si>
  <si>
    <t>Penelakut Island 7</t>
  </si>
  <si>
    <t>Oyster Bay 12</t>
  </si>
  <si>
    <t>7r</t>
  </si>
  <si>
    <t>Lyacksun 3 2</t>
  </si>
  <si>
    <t>Cowichan Valley H</t>
  </si>
  <si>
    <t>1,043r</t>
  </si>
  <si>
    <t>1,275r</t>
  </si>
  <si>
    <t>2,315r</t>
  </si>
  <si>
    <t>Cowichan Valley G 2</t>
  </si>
  <si>
    <t>Chemainus 13</t>
  </si>
  <si>
    <t>6,151r</t>
  </si>
  <si>
    <t>6,672r</t>
  </si>
  <si>
    <t>14,572r</t>
  </si>
  <si>
    <t>5,983r</t>
  </si>
  <si>
    <t>6,403r</t>
  </si>
  <si>
    <t>12,862r</t>
  </si>
  <si>
    <t>Lachute 5</t>
  </si>
  <si>
    <t>Woolwich</t>
  </si>
  <si>
    <t>Wilmot</t>
  </si>
  <si>
    <t>North Dumfries</t>
  </si>
  <si>
    <t>Kitchener - Cambridge - Waterloo</t>
  </si>
  <si>
    <t>South Frontenac</t>
  </si>
  <si>
    <t>Loyalist</t>
  </si>
  <si>
    <t>Frontenac Islands</t>
  </si>
  <si>
    <t>Kings, Subd. C</t>
  </si>
  <si>
    <t>Kings, Subd. B</t>
  </si>
  <si>
    <t>West Kelowna</t>
  </si>
  <si>
    <t>Tsinstikeptum 9</t>
  </si>
  <si>
    <t>Tsinstikeptum 10</t>
  </si>
  <si>
    <t>Peachland</t>
  </si>
  <si>
    <t>53,906r</t>
  </si>
  <si>
    <t>57,436r</t>
  </si>
  <si>
    <t>127,390r</t>
  </si>
  <si>
    <t>Kelowna 2</t>
  </si>
  <si>
    <t>Duck Lake 7</t>
  </si>
  <si>
    <t>904r</t>
  </si>
  <si>
    <t>1,626r</t>
  </si>
  <si>
    <t>1,991r</t>
  </si>
  <si>
    <t>Central Okanagan West 2</t>
  </si>
  <si>
    <t>1,515r</t>
  </si>
  <si>
    <t>1,643r</t>
  </si>
  <si>
    <t>3,814r</t>
  </si>
  <si>
    <t>Central Okanagan 2</t>
  </si>
  <si>
    <t>81,386r</t>
  </si>
  <si>
    <t>88,379r</t>
  </si>
  <si>
    <t>194,892r</t>
  </si>
  <si>
    <t>Kawartha Lakes</t>
  </si>
  <si>
    <t>Whispering Pines 4</t>
  </si>
  <si>
    <t>Thompson-Nicola P (Rivers and the Peaks)</t>
  </si>
  <si>
    <t>Thompson-Nicola J (Copper Desert Country)</t>
  </si>
  <si>
    <t>Sun Peaks Mountain</t>
  </si>
  <si>
    <t>Sahhaltkum 4</t>
  </si>
  <si>
    <t>Logan Lake</t>
  </si>
  <si>
    <t>Kamloops 1</t>
  </si>
  <si>
    <t>Chase</t>
  </si>
  <si>
    <t>Saint-Charles-Borromée</t>
  </si>
  <si>
    <t>Notre-Dame-des-Prairies</t>
  </si>
  <si>
    <t>Ingersoll</t>
  </si>
  <si>
    <t>5,371r</t>
  </si>
  <si>
    <t>5,659r</t>
  </si>
  <si>
    <t>13,594r</t>
  </si>
  <si>
    <t>High River 2</t>
  </si>
  <si>
    <t>High River</t>
  </si>
  <si>
    <t>Hawkesbury</t>
  </si>
  <si>
    <t>Grenville</t>
  </si>
  <si>
    <t>Wallace Hills 14A</t>
  </si>
  <si>
    <t>Sheet Harbour 36</t>
  </si>
  <si>
    <t>Indian Brook 14</t>
  </si>
  <si>
    <t>RGM</t>
  </si>
  <si>
    <t>East Hants</t>
  </si>
  <si>
    <t>Cole Harbour 30</t>
  </si>
  <si>
    <t>Beaver Lake 17</t>
  </si>
  <si>
    <t>182,886r</t>
  </si>
  <si>
    <t>197,790r</t>
  </si>
  <si>
    <t>426,932r</t>
  </si>
  <si>
    <t>Puslinch</t>
  </si>
  <si>
    <t>Guelph/Eramosa</t>
  </si>
  <si>
    <t>Whitefish Lake 6</t>
  </si>
  <si>
    <t>Wahnapitei 11</t>
  </si>
  <si>
    <t>St.-Charles</t>
  </si>
  <si>
    <t>Markstay-Warren</t>
  </si>
  <si>
    <t>Greater Sudbury / Grand Sudbury</t>
  </si>
  <si>
    <t>71,018r</t>
  </si>
  <si>
    <t>77,437r</t>
  </si>
  <si>
    <t>165,958r</t>
  </si>
  <si>
    <t>23,676r</t>
  </si>
  <si>
    <t>26,204r</t>
  </si>
  <si>
    <t>63,166r</t>
  </si>
  <si>
    <t>Grande Prairie 5</t>
  </si>
  <si>
    <t>Grande Prairie</t>
  </si>
  <si>
    <t>Grand Falls-Windsor</t>
  </si>
  <si>
    <t>Saint-Paul-d'Abbotsford</t>
  </si>
  <si>
    <t>Saint-Alphonse-de-Granby</t>
  </si>
  <si>
    <t>Roxton Pond</t>
  </si>
  <si>
    <t>Bromont</t>
  </si>
  <si>
    <t>Glenwood</t>
  </si>
  <si>
    <t>Gander</t>
  </si>
  <si>
    <t>SNO</t>
  </si>
  <si>
    <t>Division No.  6, Subd. E</t>
  </si>
  <si>
    <t>Appleton</t>
  </si>
  <si>
    <t>Tracy</t>
  </si>
  <si>
    <t>Saint Marys</t>
  </si>
  <si>
    <t>Queensbury</t>
  </si>
  <si>
    <t>Prince William</t>
  </si>
  <si>
    <t>New Maryland</t>
  </si>
  <si>
    <t>Maugerville</t>
  </si>
  <si>
    <t>Manners Sutton</t>
  </si>
  <si>
    <t>Kingsclear 6</t>
  </si>
  <si>
    <t>Kingsclear</t>
  </si>
  <si>
    <t>1,720r</t>
  </si>
  <si>
    <t>1,833r</t>
  </si>
  <si>
    <t>4,700r</t>
  </si>
  <si>
    <t>RCR</t>
  </si>
  <si>
    <t>Hanwell 5</t>
  </si>
  <si>
    <t>Gladstone</t>
  </si>
  <si>
    <t>26,147r</t>
  </si>
  <si>
    <t>28,632r</t>
  </si>
  <si>
    <t>58,721r</t>
  </si>
  <si>
    <t>Fredericton 5</t>
  </si>
  <si>
    <t>2,195r</t>
  </si>
  <si>
    <t>2,368r</t>
  </si>
  <si>
    <t>5,703r</t>
  </si>
  <si>
    <t>Douglas 2</t>
  </si>
  <si>
    <t>Devon 30</t>
  </si>
  <si>
    <t>Bright</t>
  </si>
  <si>
    <t>43,184r</t>
  </si>
  <si>
    <t>47,131r</t>
  </si>
  <si>
    <t>102,690r</t>
  </si>
  <si>
    <t>2,431r</t>
  </si>
  <si>
    <t>2,620r</t>
  </si>
  <si>
    <t>6,667r</t>
  </si>
  <si>
    <t>Peace River C 2</t>
  </si>
  <si>
    <t>7,977r</t>
  </si>
  <si>
    <t>9,524r</t>
  </si>
  <si>
    <t>20,260r</t>
  </si>
  <si>
    <t>Fort St. John 2</t>
  </si>
  <si>
    <t>Fort St. John</t>
  </si>
  <si>
    <t>Estevan No. 5</t>
  </si>
  <si>
    <t>Estevan</t>
  </si>
  <si>
    <t>Bienfait</t>
  </si>
  <si>
    <t>Essa</t>
  </si>
  <si>
    <t>7,179r</t>
  </si>
  <si>
    <t>7,478r</t>
  </si>
  <si>
    <t>21,083r</t>
  </si>
  <si>
    <t>Elliot Lake</t>
  </si>
  <si>
    <t>St. Basile 10</t>
  </si>
  <si>
    <t>Saint-Joseph</t>
  </si>
  <si>
    <t>Saint-Jacques</t>
  </si>
  <si>
    <t>Saint-Basile</t>
  </si>
  <si>
    <t>Rivière-Verte</t>
  </si>
  <si>
    <t>Edmundston</t>
  </si>
  <si>
    <t>9,908r</t>
  </si>
  <si>
    <t>10,586r</t>
  </si>
  <si>
    <t>21,955r</t>
  </si>
  <si>
    <t>Warburg</t>
  </si>
  <si>
    <t>Wabamun 133B</t>
  </si>
  <si>
    <t>Wabamun 133A</t>
  </si>
  <si>
    <t>Thorsby</t>
  </si>
  <si>
    <t>Sundance Beach</t>
  </si>
  <si>
    <t>6,869r</t>
  </si>
  <si>
    <t>7,334r</t>
  </si>
  <si>
    <t>20,495r</t>
  </si>
  <si>
    <t>Sturgeon County 2</t>
  </si>
  <si>
    <t>35,558r</t>
  </si>
  <si>
    <t>36,344r</t>
  </si>
  <si>
    <t>98,024r</t>
  </si>
  <si>
    <t>Strathcona County 2</t>
  </si>
  <si>
    <t>Stony Plain</t>
  </si>
  <si>
    <t>12,567r</t>
  </si>
  <si>
    <t>13,124r</t>
  </si>
  <si>
    <t>34,108r</t>
  </si>
  <si>
    <t>Spruce Grove 2</t>
  </si>
  <si>
    <t>Spring Lake</t>
  </si>
  <si>
    <t>Seba Beach</t>
  </si>
  <si>
    <t>Redwater</t>
  </si>
  <si>
    <t>Point Alison</t>
  </si>
  <si>
    <t>11,870r</t>
  </si>
  <si>
    <t>13,185r</t>
  </si>
  <si>
    <t>32,737r</t>
  </si>
  <si>
    <t>Parkland County 2</t>
  </si>
  <si>
    <t>Morinville</t>
  </si>
  <si>
    <t>Legal</t>
  </si>
  <si>
    <t>4,875r</t>
  </si>
  <si>
    <t>5,621r</t>
  </si>
  <si>
    <t>13,177r</t>
  </si>
  <si>
    <t>Leduc County 2</t>
  </si>
  <si>
    <t>Lakeview</t>
  </si>
  <si>
    <t>Kapasiwin</t>
  </si>
  <si>
    <t>Itaska Beach</t>
  </si>
  <si>
    <t>Golden Days</t>
  </si>
  <si>
    <t>1,136r</t>
  </si>
  <si>
    <t>1,225r</t>
  </si>
  <si>
    <t>3,159r</t>
  </si>
  <si>
    <t>Gibbons 2</t>
  </si>
  <si>
    <t>9,270r</t>
  </si>
  <si>
    <t>9,949r</t>
  </si>
  <si>
    <t>24,169r</t>
  </si>
  <si>
    <t>Fort Saskatchewan 2</t>
  </si>
  <si>
    <t>Enoch Cree Nation</t>
  </si>
  <si>
    <t>361,033r</t>
  </si>
  <si>
    <t>388,254r</t>
  </si>
  <si>
    <t>933,088r</t>
  </si>
  <si>
    <t>Edmonton 2</t>
  </si>
  <si>
    <t>Devon</t>
  </si>
  <si>
    <t>Calmar</t>
  </si>
  <si>
    <t>629r</t>
  </si>
  <si>
    <t>1,323r</t>
  </si>
  <si>
    <t>Bruderheim 2</t>
  </si>
  <si>
    <t>561r</t>
  </si>
  <si>
    <t>579r</t>
  </si>
  <si>
    <t>1,529r</t>
  </si>
  <si>
    <t>Bon Accord 2</t>
  </si>
  <si>
    <t>Betula Beach</t>
  </si>
  <si>
    <t>5,654r</t>
  </si>
  <si>
    <t>6,015r</t>
  </si>
  <si>
    <t>17,457r</t>
  </si>
  <si>
    <t>Beaumont 2</t>
  </si>
  <si>
    <t>Alexander 134</t>
  </si>
  <si>
    <t>502,148r</t>
  </si>
  <si>
    <t>537,641r</t>
  </si>
  <si>
    <t>1,321,441r</t>
  </si>
  <si>
    <t>Tzart-Lam 5</t>
  </si>
  <si>
    <t>Tsussie 6</t>
  </si>
  <si>
    <t>Theik 2</t>
  </si>
  <si>
    <t>Squaw-Hay-One 11</t>
  </si>
  <si>
    <t>12,773r</t>
  </si>
  <si>
    <t>13,420r</t>
  </si>
  <si>
    <t>29,696r</t>
  </si>
  <si>
    <t>North Cowichan 2</t>
  </si>
  <si>
    <t>Kil-pah-las 3</t>
  </si>
  <si>
    <t>Halalt 2</t>
  </si>
  <si>
    <t>Cowichan Valley E</t>
  </si>
  <si>
    <t>Cowichan Valley D</t>
  </si>
  <si>
    <t>476r</t>
  </si>
  <si>
    <t>506r</t>
  </si>
  <si>
    <t>2,066r</t>
  </si>
  <si>
    <t>Cowichan 2</t>
  </si>
  <si>
    <t>Wickham</t>
  </si>
  <si>
    <t>Saint-Majorique-de-Grantham</t>
  </si>
  <si>
    <t>Saint-Lucien</t>
  </si>
  <si>
    <t>Saint-Germain-de-Grantham</t>
  </si>
  <si>
    <t>Saint-Edmond-de-Grantham</t>
  </si>
  <si>
    <t>Saint-Cyrille-de-Wendover</t>
  </si>
  <si>
    <t>Saint-Bonaventure</t>
  </si>
  <si>
    <t>Notre-Dame-du-Bon-Conseil</t>
  </si>
  <si>
    <t>Lefebvre</t>
  </si>
  <si>
    <t>L'Avenir</t>
  </si>
  <si>
    <t>42,686r</t>
  </si>
  <si>
    <t>44,634r</t>
  </si>
  <si>
    <t>97,149r</t>
  </si>
  <si>
    <t>Sainte-Jeanne-d'Arc</t>
  </si>
  <si>
    <t>Saint-Eugène-d'Argentenay</t>
  </si>
  <si>
    <t>6,233r</t>
  </si>
  <si>
    <t>6,701r</t>
  </si>
  <si>
    <t>14,212r</t>
  </si>
  <si>
    <t>Dolbeau-Mistassini 6</t>
  </si>
  <si>
    <t>6,890r</t>
  </si>
  <si>
    <t>7,429r</t>
  </si>
  <si>
    <t>15,750r</t>
  </si>
  <si>
    <t>Dolbeau-Mistassini</t>
  </si>
  <si>
    <t>Pouce Coupe</t>
  </si>
  <si>
    <t>Peace River D</t>
  </si>
  <si>
    <t>Dawson Creek</t>
  </si>
  <si>
    <t>7,614r</t>
  </si>
  <si>
    <t>8,838r</t>
  </si>
  <si>
    <t>18,890r</t>
  </si>
  <si>
    <t>Isidore's Ranch 4</t>
  </si>
  <si>
    <t>2,429r</t>
  </si>
  <si>
    <t>2,830r</t>
  </si>
  <si>
    <t>6,021r</t>
  </si>
  <si>
    <t>East Kootenay C 2</t>
  </si>
  <si>
    <t>Cassimayooks (Mayook) 5</t>
  </si>
  <si>
    <t>10,976r</t>
  </si>
  <si>
    <t>11,631r</t>
  </si>
  <si>
    <t>26,068r</t>
  </si>
  <si>
    <t>11,723r</t>
  </si>
  <si>
    <t>12,032r</t>
  </si>
  <si>
    <t>25,639r</t>
  </si>
  <si>
    <t>Courtenay 2</t>
  </si>
  <si>
    <t>Comox Valley B (Lazo North)</t>
  </si>
  <si>
    <t>Comox Valley A</t>
  </si>
  <si>
    <t>Comox 1</t>
  </si>
  <si>
    <t>26,020r</t>
  </si>
  <si>
    <t>27,771r</t>
  </si>
  <si>
    <t>57,950r</t>
  </si>
  <si>
    <t>South Stormont</t>
  </si>
  <si>
    <t>Steady Brook</t>
  </si>
  <si>
    <t>Pasadena</t>
  </si>
  <si>
    <t>Mount Moriah</t>
  </si>
  <si>
    <t>Meadows</t>
  </si>
  <si>
    <t>Massey Drive</t>
  </si>
  <si>
    <t>Irishtown-Summerside</t>
  </si>
  <si>
    <t>Humber Arm South</t>
  </si>
  <si>
    <t>Hughes Brook</t>
  </si>
  <si>
    <t>Division No.  5, Subd. F</t>
  </si>
  <si>
    <t>13,239r</t>
  </si>
  <si>
    <t>14,501r</t>
  </si>
  <si>
    <t>30,969r</t>
  </si>
  <si>
    <t>Yakweakwioose 12</t>
  </si>
  <si>
    <t>Tzeachten 13</t>
  </si>
  <si>
    <t>Tseatah 2</t>
  </si>
  <si>
    <t>Squiaala</t>
  </si>
  <si>
    <t>Soowahlie 14</t>
  </si>
  <si>
    <t>Skway 5</t>
  </si>
  <si>
    <t>Skwali 3</t>
  </si>
  <si>
    <t>Skwah 4</t>
  </si>
  <si>
    <t>Skowkale</t>
  </si>
  <si>
    <t>Seabird Island</t>
  </si>
  <si>
    <t>Scowlitz 1</t>
  </si>
  <si>
    <t>Schelowat 1</t>
  </si>
  <si>
    <t>Popkum 1</t>
  </si>
  <si>
    <t>Kwawkwawapilt 6</t>
  </si>
  <si>
    <t>Kent</t>
  </si>
  <si>
    <t>Harrison Hot Springs</t>
  </si>
  <si>
    <t>Fraser Valley H</t>
  </si>
  <si>
    <t>Fraser Valley E</t>
  </si>
  <si>
    <t>Fraser Valley D</t>
  </si>
  <si>
    <t>Cheam 1</t>
  </si>
  <si>
    <t>Aitchelitch 9</t>
  </si>
  <si>
    <t>Moravian 47</t>
  </si>
  <si>
    <t>Chatham-Kent</t>
  </si>
  <si>
    <t>153r</t>
  </si>
  <si>
    <t>156r</t>
  </si>
  <si>
    <t>York 2</t>
  </si>
  <si>
    <t>102r</t>
  </si>
  <si>
    <t>109r</t>
  </si>
  <si>
    <t>266r</t>
  </si>
  <si>
    <t>Winsloe North 2</t>
  </si>
  <si>
    <t>1,199r</t>
  </si>
  <si>
    <t>1,728r</t>
  </si>
  <si>
    <t>3,110r</t>
  </si>
  <si>
    <t>West River 2</t>
  </si>
  <si>
    <t>132r</t>
  </si>
  <si>
    <t>137r</t>
  </si>
  <si>
    <t>346r</t>
  </si>
  <si>
    <t>Warren Grove 2</t>
  </si>
  <si>
    <t>Union Road</t>
  </si>
  <si>
    <t>3,820r</t>
  </si>
  <si>
    <t>4,099r</t>
  </si>
  <si>
    <t>9,711r</t>
  </si>
  <si>
    <t>Scotchfort 4</t>
  </si>
  <si>
    <t>Rocky Point 3</t>
  </si>
  <si>
    <t>525r</t>
  </si>
  <si>
    <t>560r</t>
  </si>
  <si>
    <t>1,406r</t>
  </si>
  <si>
    <t>North Shore 2</t>
  </si>
  <si>
    <t>865r</t>
  </si>
  <si>
    <t>1,286r</t>
  </si>
  <si>
    <t>2,152r</t>
  </si>
  <si>
    <t>1,512r</t>
  </si>
  <si>
    <t>1,986r</t>
  </si>
  <si>
    <t>3,855r</t>
  </si>
  <si>
    <t>New Glasgow 2</t>
  </si>
  <si>
    <t>Mount Stewart</t>
  </si>
  <si>
    <t>488r</t>
  </si>
  <si>
    <t>496r</t>
  </si>
  <si>
    <t>1,158r</t>
  </si>
  <si>
    <t>Miltonvale Park 2</t>
  </si>
  <si>
    <t>373r</t>
  </si>
  <si>
    <t>397r</t>
  </si>
  <si>
    <t>1,047r</t>
  </si>
  <si>
    <t>Kingston 2</t>
  </si>
  <si>
    <t>130r</t>
  </si>
  <si>
    <t>155r</t>
  </si>
  <si>
    <t>327r</t>
  </si>
  <si>
    <t>Johnstons River 2</t>
  </si>
  <si>
    <t>Hunter River</t>
  </si>
  <si>
    <t>189r</t>
  </si>
  <si>
    <t>367r</t>
  </si>
  <si>
    <t>487r</t>
  </si>
  <si>
    <t>East River, Part 2 2</t>
  </si>
  <si>
    <t>810r</t>
  </si>
  <si>
    <t>1,132r</t>
  </si>
  <si>
    <t>2,085r</t>
  </si>
  <si>
    <t>East River, Part 1 2</t>
  </si>
  <si>
    <t>640r</t>
  </si>
  <si>
    <t>690r</t>
  </si>
  <si>
    <t>1,746r</t>
  </si>
  <si>
    <t>Crossroads 2</t>
  </si>
  <si>
    <t>Clyde River</t>
  </si>
  <si>
    <t>223r</t>
  </si>
  <si>
    <t>234r</t>
  </si>
  <si>
    <t>596r</t>
  </si>
  <si>
    <t>Brackley 2</t>
  </si>
  <si>
    <t>29,947r</t>
  </si>
  <si>
    <t>33,566r</t>
  </si>
  <si>
    <t>71,821r</t>
  </si>
  <si>
    <t>Centre Wellington</t>
  </si>
  <si>
    <t>Membertou 28B</t>
  </si>
  <si>
    <t>Eskasoni 3</t>
  </si>
  <si>
    <t>41,679r</t>
  </si>
  <si>
    <t>45,741r</t>
  </si>
  <si>
    <t>94,285r</t>
  </si>
  <si>
    <t>Cape Breton 2</t>
  </si>
  <si>
    <t>47,204r</t>
  </si>
  <si>
    <t>Cape Breton</t>
  </si>
  <si>
    <t>Camrose</t>
  </si>
  <si>
    <t>Tide Head</t>
  </si>
  <si>
    <t>739r</t>
  </si>
  <si>
    <t>1,408r</t>
  </si>
  <si>
    <t>Pointe-à-la-Croix 6</t>
  </si>
  <si>
    <t>692r</t>
  </si>
  <si>
    <t>735r</t>
  </si>
  <si>
    <t>1,514r</t>
  </si>
  <si>
    <t>Listuguj 4 6</t>
  </si>
  <si>
    <t>Atholville</t>
  </si>
  <si>
    <t>Addington</t>
  </si>
  <si>
    <t>6,606r</t>
  </si>
  <si>
    <t>7,105r</t>
  </si>
  <si>
    <t>14,679r</t>
  </si>
  <si>
    <t>Campbellton 3</t>
  </si>
  <si>
    <t>1,706r</t>
  </si>
  <si>
    <t>1,880r</t>
  </si>
  <si>
    <t>3,977r</t>
  </si>
  <si>
    <t>Strathcona D (Oyster Bay - Buttle Lake) 2</t>
  </si>
  <si>
    <t>Quinsam 12</t>
  </si>
  <si>
    <t>0r</t>
  </si>
  <si>
    <t>Nenagwas 12 2</t>
  </si>
  <si>
    <t>Homalco 9</t>
  </si>
  <si>
    <t>Campbell River 11</t>
  </si>
  <si>
    <t>14,371r</t>
  </si>
  <si>
    <t>14,981r</t>
  </si>
  <si>
    <t>33,007r</t>
  </si>
  <si>
    <t>Campbell River 2</t>
  </si>
  <si>
    <t>639r</t>
  </si>
  <si>
    <t>742r</t>
  </si>
  <si>
    <t>2,271r</t>
  </si>
  <si>
    <t>Tsuu T'ina Nation 145 4 6</t>
  </si>
  <si>
    <t>13,042r</t>
  </si>
  <si>
    <t>13,620r</t>
  </si>
  <si>
    <t>39,407r</t>
  </si>
  <si>
    <t>Rocky View County 5</t>
  </si>
  <si>
    <t>Irricana</t>
  </si>
  <si>
    <t>Crossfield</t>
  </si>
  <si>
    <t>Chestermere</t>
  </si>
  <si>
    <t>Beiseker</t>
  </si>
  <si>
    <t>Airdrie</t>
  </si>
  <si>
    <t>Calgary 3</t>
  </si>
  <si>
    <t>5,046r</t>
  </si>
  <si>
    <t>5,412r</t>
  </si>
  <si>
    <t>14,451r</t>
  </si>
  <si>
    <t>3,737r</t>
  </si>
  <si>
    <t>3,988r</t>
  </si>
  <si>
    <t>9,631r</t>
  </si>
  <si>
    <t>Elizabethtown-Kitley 2</t>
  </si>
  <si>
    <t>10,266r</t>
  </si>
  <si>
    <t>10,826r</t>
  </si>
  <si>
    <t>21,569r</t>
  </si>
  <si>
    <t>Brockville 2</t>
  </si>
  <si>
    <t>14,003r</t>
  </si>
  <si>
    <t>14,814r</t>
  </si>
  <si>
    <t>31,200r</t>
  </si>
  <si>
    <t>Six Nations (Part) 40 4</t>
  </si>
  <si>
    <t>39,605r</t>
  </si>
  <si>
    <t>41,131r</t>
  </si>
  <si>
    <t>98,563r</t>
  </si>
  <si>
    <t>Brantford 2</t>
  </si>
  <si>
    <t>12,925r</t>
  </si>
  <si>
    <t>13,288r</t>
  </si>
  <si>
    <t>35,640r</t>
  </si>
  <si>
    <t>Brant 2</t>
  </si>
  <si>
    <t>Brantford 3</t>
  </si>
  <si>
    <t>619r</t>
  </si>
  <si>
    <t>654r</t>
  </si>
  <si>
    <t>1,651r</t>
  </si>
  <si>
    <t>Whitehead 2</t>
  </si>
  <si>
    <t>1r</t>
  </si>
  <si>
    <t>Waywayseecappo Highway 10 2</t>
  </si>
  <si>
    <t>454r</t>
  </si>
  <si>
    <t>491r</t>
  </si>
  <si>
    <t>1,273r</t>
  </si>
  <si>
    <t>Elton 2</t>
  </si>
  <si>
    <t>20,277r</t>
  </si>
  <si>
    <t>21,493r</t>
  </si>
  <si>
    <t>48,883r</t>
  </si>
  <si>
    <t>Brandon 2</t>
  </si>
  <si>
    <t>21,351r</t>
  </si>
  <si>
    <t>22,639r</t>
  </si>
  <si>
    <t>51,807r</t>
  </si>
  <si>
    <t>1,523r</t>
  </si>
  <si>
    <t>1,604r</t>
  </si>
  <si>
    <t>4,226r</t>
  </si>
  <si>
    <t>Tyendinaga 2</t>
  </si>
  <si>
    <t>Stirling-Rawdon</t>
  </si>
  <si>
    <t>Quinte West</t>
  </si>
  <si>
    <t>42,979r</t>
  </si>
  <si>
    <t>45,023r</t>
  </si>
  <si>
    <t>103,401r</t>
  </si>
  <si>
    <t>Belleville - Quinte West</t>
  </si>
  <si>
    <t>Pointe-Verte</t>
  </si>
  <si>
    <t>Petit-Rocher</t>
  </si>
  <si>
    <t>Pabineau 11</t>
  </si>
  <si>
    <t>Nigadoo</t>
  </si>
  <si>
    <t>Beresford</t>
  </si>
  <si>
    <t>Springwater</t>
  </si>
  <si>
    <t>Innisfil</t>
  </si>
  <si>
    <t>Ragueneau</t>
  </si>
  <si>
    <t>Pointe-aux-Outardes</t>
  </si>
  <si>
    <t>Pointe-Lebel</t>
  </si>
  <si>
    <t>Chute-aux-Outardes</t>
  </si>
  <si>
    <t>Baie-Comeau</t>
  </si>
  <si>
    <t>Trécesson</t>
  </si>
  <si>
    <t>Sainte-Gertrude-Manneville</t>
  </si>
  <si>
    <t>Saint-Mathieu-d'Harricana</t>
  </si>
  <si>
    <t>Saint-Marc-de-Figuery</t>
  </si>
  <si>
    <t>Saint-Félix-de-Dalquier</t>
  </si>
  <si>
    <t>Saint-Dominique-du-Rosaire</t>
  </si>
  <si>
    <t>Pikogan</t>
  </si>
  <si>
    <t>Amos</t>
  </si>
  <si>
    <t>7,974r</t>
  </si>
  <si>
    <t>8,488r</t>
  </si>
  <si>
    <t>18,872r</t>
  </si>
  <si>
    <t>13,652r</t>
  </si>
  <si>
    <t>14,310r</t>
  </si>
  <si>
    <t>30,771r</t>
  </si>
  <si>
    <t>Alma 2</t>
  </si>
  <si>
    <t>Upper Sumas 6</t>
  </si>
  <si>
    <t>13,362r</t>
  </si>
  <si>
    <t>13,961r</t>
  </si>
  <si>
    <t>38,554r</t>
  </si>
  <si>
    <t>Mission 2</t>
  </si>
  <si>
    <t>Matsqui Main 2</t>
  </si>
  <si>
    <t>138r</t>
  </si>
  <si>
    <t>279r</t>
  </si>
  <si>
    <t>Langley 2 2</t>
  </si>
  <si>
    <t>Abbotsford - Mission</t>
  </si>
  <si>
    <t>Geographic area type abbreviation</t>
  </si>
  <si>
    <t>Geographic name</t>
  </si>
  <si>
    <t>Province/territory population rank, 2021</t>
  </si>
  <si>
    <t>National population rank, 2021</t>
  </si>
  <si>
    <t>Population density per square kilometre, 2021</t>
  </si>
  <si>
    <t>Land area in square kilometres, 2021</t>
  </si>
  <si>
    <t>Private dwellings occupied by usual residents percentage change, 2016 to 2021</t>
  </si>
  <si>
    <t>Private dwellings occupied by usual residents, 2016</t>
  </si>
  <si>
    <t>Private dwellings occupied by usual residents, 2021</t>
  </si>
  <si>
    <t>Total private dwellings percentage change, 2016 to 2021</t>
  </si>
  <si>
    <t>Total private dwellings, 2016</t>
  </si>
  <si>
    <t>Total private dwellings, 2021</t>
  </si>
  <si>
    <t>Population percentage change, 2016 to 2021</t>
  </si>
  <si>
    <t>Population, 2016</t>
  </si>
  <si>
    <t>Population, 2021</t>
  </si>
  <si>
    <t>Population and dwelling counts (13)</t>
  </si>
  <si>
    <t>Variable List: Population and dwelling counts (13)</t>
  </si>
  <si>
    <t>Universe: All persons, 2021 and 2016 censuses – 100% data</t>
  </si>
  <si>
    <t>Geography: Census subdivision, Census metropolitan area, Census agglomeration</t>
  </si>
  <si>
    <t>Release date: 2022-02-09</t>
  </si>
  <si>
    <t>Table: 98-10-0003-01</t>
  </si>
  <si>
    <t>Frequency: Occasional</t>
  </si>
  <si>
    <t>Population and dwelling counts: Census metropolitan areas, census agglomerations and census subdivisions (municipalities) 1</t>
  </si>
  <si>
    <t>9810000301-eng</t>
  </si>
  <si>
    <r>
      <t>(</t>
    </r>
    <r>
      <rPr>
        <b/>
        <u/>
        <sz val="10"/>
        <color indexed="8"/>
        <rFont val="Calibri"/>
        <family val="2"/>
        <scheme val="minor"/>
      </rPr>
      <t>https://www12.statcan.gc.ca/census-recensement/2021/ref/symb-ab-acr-eng.cfm</t>
    </r>
    <r>
      <rPr>
        <b/>
        <sz val="10"/>
        <color indexed="8"/>
        <rFont val="Calibri"/>
        <family val="2"/>
        <scheme val="minor"/>
      </rPr>
      <t>)</t>
    </r>
  </si>
  <si>
    <r>
      <rPr>
        <b/>
        <u/>
        <sz val="10"/>
        <color indexed="8"/>
        <rFont val="Calibri"/>
        <family val="2"/>
        <scheme val="minor"/>
      </rPr>
      <t>https://www150.statcan.gc.ca/t1/tbl1/en/tv.action?pid=9810000301</t>
    </r>
  </si>
  <si>
    <t>https://www12.statcan.gc.ca/census-recensement/stats/statgeo2021.cfm?Lang=E&amp;Dguid=2021A000011124</t>
  </si>
  <si>
    <t>https://www.statcan.gc.ca/en/subjects-start/population_and_demography</t>
  </si>
  <si>
    <t>Hulyk</t>
  </si>
  <si>
    <t>https://www.reddeeradvocate.com/obituaries/Dr-Raymond-Hulyk/</t>
  </si>
  <si>
    <t xml:space="preserve">Nigel </t>
  </si>
  <si>
    <t xml:space="preserve">Innisfail </t>
  </si>
  <si>
    <t>https://www.reddeeradvocate.com/obituaries/Dr-Nigel-Davies/</t>
  </si>
  <si>
    <t>https://www.reddeeradvocate.com/obituaries/dr-randall-anthony-randy-junck/</t>
  </si>
  <si>
    <t>https://www.reddeeradvocate.com/obituaries/dr-wilford-tetz/</t>
  </si>
  <si>
    <t>https://www.reddeeradvocate.com/obituaries/dr-john-conway-wagner/</t>
  </si>
  <si>
    <t>https://www.reddeeradvocate.com/obituaries/martha-lokken-wagner/</t>
  </si>
  <si>
    <t>https://etana.substack.com/p/turbo-cancer</t>
  </si>
  <si>
    <t>2022.08.04</t>
  </si>
  <si>
    <t>Turbo-Cancer: We have a problem</t>
  </si>
  <si>
    <t>Dawood</t>
  </si>
  <si>
    <t xml:space="preserve">Dawood </t>
  </si>
  <si>
    <t>https://cmatv.ca/dr-d-g-dawood-ob-gyn-1938-2022-2022-09-27/</t>
  </si>
  <si>
    <t>https://www.ualberta.ca/psychiatry/news-and-events/news/2020/september/for-more-than-half-a-century,-dr.-lorne-warneke-was-albertas-foremost-trans-rights-advocate-and-trailblazer.html</t>
  </si>
  <si>
    <t>https://www.rimbeyreview.com/obituaries/dr-ronald-james-smith/</t>
  </si>
  <si>
    <t>https://www.trailtimes.ca/obituaries/dr-john-george-jack-colbert/</t>
  </si>
  <si>
    <t>https://www.burnslakelakesdistrictnews.com/obituaries/dr-jack-matvenko-b-a-m-d-c-r-c-sc/</t>
  </si>
  <si>
    <t>Wakelin</t>
  </si>
  <si>
    <t>https://www.hwwallacecbc.com/obituary/david-wakelin/</t>
  </si>
  <si>
    <t>Illness: debilitating and progressive last four and a half years</t>
  </si>
  <si>
    <t>Cowichan</t>
  </si>
  <si>
    <t>https://www.cranbrooktownsman.com/obituaries/dr-allan-w-daniels/</t>
  </si>
  <si>
    <t>Daniels</t>
  </si>
  <si>
    <t xml:space="preserve">Allan </t>
  </si>
  <si>
    <t>https://www.campbellrivermirror.com/obituaries/dr-philip-william-asplin/</t>
  </si>
  <si>
    <t>https://www.vernonmorningstar.com/obituaries/dr-fred-hartley/</t>
  </si>
  <si>
    <t>https://www.burnslakelakesdistrictnews.com/obituaries/dr-loren-eugene-caira/</t>
  </si>
  <si>
    <t>Kaumi</t>
  </si>
  <si>
    <t>https://www.mapleridgenews.com/obituaries/dr-christopher-kaumi/</t>
  </si>
  <si>
    <t>Sointula</t>
  </si>
  <si>
    <t>https://www.theprogress.com/obituaries/dr-archibald-douglas-young/</t>
  </si>
  <si>
    <t>https://www.cowichanvalleycitizen.com/obituaries/dr-d-m-mel-smith/</t>
  </si>
  <si>
    <t xml:space="preserve">Berry </t>
  </si>
  <si>
    <t>https://www.nanaimobulletin.com/obituaries/dr-alastair-james-berry-mb-chb-cd/</t>
  </si>
  <si>
    <t>https://www.nelsonstar.com/obituaries/dr-james-michael-hartley/</t>
  </si>
  <si>
    <t>https://www.womboldfuneralhomes.com/obituary/DrTerrenceTerry-Drolet</t>
  </si>
  <si>
    <t>https://www.nanaimobulletin.com/obituaries/dr-patricia-mark/</t>
  </si>
  <si>
    <t>https://www.peacearchnews.com/obituaries/Dr-Manuel-Orizaga/</t>
  </si>
  <si>
    <t>https://www.cranbrooktownsman.com/obituaries/Dr-Abe-Zacharias/</t>
  </si>
  <si>
    <t>https://www.surreynowleader.com/obituaries/Dr-John-Rosario-Physician-and-Surgeon-Scarfo/</t>
  </si>
  <si>
    <t>https://www.cranbrooktownsman.com/obituaries/Dr-Edward-Ted-Sheppard/</t>
  </si>
  <si>
    <t>Law</t>
  </si>
  <si>
    <t xml:space="preserve">Choon </t>
  </si>
  <si>
    <t>https://www.theprogress.com/obituaries/Dr-Choon-Law/</t>
  </si>
  <si>
    <t>https://www.peacearchnews.com/obituaries/Dr-Stanley-Basil-Briggs/</t>
  </si>
  <si>
    <t>McMurtry</t>
  </si>
  <si>
    <t>https://www.dignitymemorial.com/obituaries/vernon-bc/sharon-dougan-mcmurtry-9253558</t>
  </si>
  <si>
    <t>YK</t>
  </si>
  <si>
    <t>Wintonyk</t>
  </si>
  <si>
    <t xml:space="preserve">Frederick </t>
  </si>
  <si>
    <t>https://www.yukon-news.com/obituaries/Dr-Frederick-Robert-Bob-Wintonyk/</t>
  </si>
  <si>
    <t>https://www.albernivalleynews.com/obituaries/Dr-James-H-Edwards/</t>
  </si>
  <si>
    <t>https://www.albernivalleynews.com/obituaries/Dr-Gerald-R-Trees/</t>
  </si>
  <si>
    <t>Janzen</t>
  </si>
  <si>
    <t xml:space="preserve">Kelowna </t>
  </si>
  <si>
    <t>https://www.kelownacapnews.com/obituaries/Dr-Andrew-Janzen/</t>
  </si>
  <si>
    <t>https://www.cowichanvalleycitizen.com/obituaries/Dr-Charles-M-Ennals/</t>
  </si>
  <si>
    <t>Ennals</t>
  </si>
  <si>
    <t>Charle</t>
  </si>
  <si>
    <t>https://www.wltribune.com/obituaries/Dr-Jan-Riegl/</t>
  </si>
  <si>
    <t>Complications arising from an injury he sustained</t>
  </si>
  <si>
    <t xml:space="preserve">Jan </t>
  </si>
  <si>
    <t>Riegl</t>
  </si>
  <si>
    <t>Sander</t>
  </si>
  <si>
    <t>https://bcmj.org/obituaries/dr-donald-wilson-lang-1931-2019</t>
  </si>
  <si>
    <t>https://www.comoxvalleyrecord.com/obituaries/Dr-Donald-Wilson-Lang/</t>
  </si>
  <si>
    <t>https://www.comoxvalleyrecord.com/obituaries/a-j-dr-m-b-ch-b-rcpsc-f-r-c-p-cunningham/</t>
  </si>
  <si>
    <t>Augustine</t>
  </si>
  <si>
    <t>https://www.agassizharrisonobserver.com/obituaries/Dr-Robert-G-Bankier/</t>
  </si>
  <si>
    <t>https://www.langleyadvancetimes.com/obituaries/Dr-Keith-Alexander-Lamont/</t>
  </si>
  <si>
    <t>https://www.aldergrovestar.com/community/dr-keith-lamont-founder-of-langley-community-music-school-passed-away-at-age-89/</t>
  </si>
  <si>
    <t xml:space="preserve">Vytautas </t>
  </si>
  <si>
    <t>Ponoka</t>
  </si>
  <si>
    <t>https://memorials.wilsonfuneralhome.ca/dr-patricia-irwin/5031653/index.php</t>
  </si>
  <si>
    <t>née Scully</t>
  </si>
  <si>
    <t>https://www.tributearchive.com/obituaries/25028112/dr-javed-joseph/regina/saskatchewan/speers-funeral-chapel</t>
  </si>
  <si>
    <t>McNeil</t>
  </si>
  <si>
    <t>Maitland</t>
  </si>
  <si>
    <t>https://www.tributearchive.com/obituaries/21026479/dr-maitland-john-mcneil/regina/saskatchewan/speers-funeral-chapel</t>
  </si>
  <si>
    <t>Explanatory Note 28</t>
  </si>
  <si>
    <t>Explanatory Note 29</t>
  </si>
  <si>
    <t>Safe and Effective: A Second Opinion</t>
  </si>
  <si>
    <t>https://www.oraclefilms.com/safeandeffective</t>
  </si>
  <si>
    <t>Oracle Films | News Uncut Media</t>
  </si>
  <si>
    <t>Total Doctors       (2019 + 2020)</t>
  </si>
  <si>
    <t>Total  All               (2019 + 2020)</t>
  </si>
  <si>
    <t>Mthandazo</t>
  </si>
  <si>
    <t>https://www.kamloopsthisweek.com/local-news/fundraiser-for-family-of-vernon-doctor-swept-away-by-thompson-river-in-kamloops-5672372</t>
  </si>
  <si>
    <t>https://health-infobase.canada.ca/covid-19/vaccine-administration/</t>
  </si>
  <si>
    <t>Public Health Agency of Canada - COVID-19 vaccination in Canada</t>
  </si>
  <si>
    <t>https://www.hkcfp.org.hk/Upload/Commemorative/Obituary_and_Remembrances/obituary-Dr.CynthiaChan_R.pdf</t>
  </si>
  <si>
    <t>https://www150.statcan.gc.ca/t1/tbl1/en/tv.action?pid=1310039201</t>
  </si>
  <si>
    <t>Statistics Canada - Deaths and age-specific mortality rates, by selected grouped causes</t>
  </si>
  <si>
    <t>https://www.arbormemorial.ca/edenbrook/obituaries/dr-bernadette-curry/92302</t>
  </si>
  <si>
    <t xml:space="preserve">Bernadette </t>
  </si>
  <si>
    <t>Curry</t>
  </si>
  <si>
    <r>
      <rPr>
        <sz val="11"/>
        <color rgb="FFFF0000"/>
        <rFont val="Calibri (Body)"/>
      </rPr>
      <t xml:space="preserve">Deplatformed </t>
    </r>
    <r>
      <rPr>
        <sz val="11"/>
        <color theme="1"/>
        <rFont val="Calibri"/>
        <family val="2"/>
        <scheme val="minor"/>
      </rPr>
      <t>- Died Suddenly News (Facebook Group)</t>
    </r>
  </si>
  <si>
    <t>Stanimir</t>
  </si>
  <si>
    <t>https://montrealgazette.remembering.ca/obituary/dr-gerald-w-stanimir-md-f-r-c-s-1086323921</t>
  </si>
  <si>
    <t>Coffey</t>
  </si>
  <si>
    <t>Ed</t>
  </si>
  <si>
    <t>https://montrealgazette.remembering.ca/obituary/j-edwin-coffey-md-1086101504</t>
  </si>
  <si>
    <t>https://ottawacitizen.remembering.ca/obituary/dr-dawood-gorgui-dawood-1086309774</t>
  </si>
  <si>
    <t>https://www.legacy.com/ca/obituaries/burnabynow/name/paul-dubord-obituary?pid=202794124</t>
  </si>
  <si>
    <t>Dubord</t>
  </si>
  <si>
    <t>https://globalsurgery.med.ubc.ca/remembering-dr-paul-dubord/</t>
  </si>
  <si>
    <t>https://www.dignitymemorial.com/obituaries/pointe-claire-qc/bernadette-mclaughlin-10716160</t>
  </si>
  <si>
    <t>https://www.dignitymemorial.com/obituaries/chilliwack-bc/anthony-borschneck-10442724</t>
  </si>
  <si>
    <t>Borschneck </t>
  </si>
  <si>
    <t>https://www.dignitymemorial.com/obituaries/victoria-bc/ronald-bayne-10078844</t>
  </si>
  <si>
    <t>https://www.dignitymemorial.com/obituaries/north-vancouver-bc/katharine-mirhady-10061170</t>
  </si>
  <si>
    <t>https://www.dignitymemorial.com/obituaries/west-vancouver-bc/abraham-abe-voth-md-9343888</t>
  </si>
  <si>
    <t>https://www.dignitymemorial.com/obituaries/windsor-on/edward-roemmele-9302546</t>
  </si>
  <si>
    <t>https://www.dignitymemorial.com/obituaries/scarborough-on/peter-gurrin-9237910</t>
  </si>
  <si>
    <t>Gurrin</t>
  </si>
  <si>
    <t>https://www.dignitymemorial.com/obituaries/st-catharines-on/edgar-peer-8722675</t>
  </si>
  <si>
    <t xml:space="preserve">St Catharines </t>
  </si>
  <si>
    <t>Peer</t>
  </si>
  <si>
    <t xml:space="preserve">Edgar </t>
  </si>
  <si>
    <t xml:space="preserve">Sampath </t>
  </si>
  <si>
    <t>https://www.saltwire.com/atlantic-canada/obituaries/funerals/lee-md-barro-69660/</t>
  </si>
  <si>
    <t>Barro</t>
  </si>
  <si>
    <t>https://www.arbormemorial.ca/coleharbour/obituaries/lee-dennis-barro/80808</t>
  </si>
  <si>
    <t>Springhill</t>
  </si>
  <si>
    <t>Begin</t>
  </si>
  <si>
    <t>https://www.arbormemorial.ca/atlantic-dartmouth/obituaries/paul-avard-begin/79819</t>
  </si>
  <si>
    <t>https://www.saltwire.com/atlantic-canada/obituaries/funerals/paul-avard-bsc-md-begin-68689/</t>
  </si>
  <si>
    <t>https://www.saltwire.com/atlantic-canada/obituaries/funerals/cheryl-k-md-frcs-c-conrod-68003/</t>
  </si>
  <si>
    <t>Conrod</t>
  </si>
  <si>
    <t>Cheryl</t>
  </si>
  <si>
    <t>https://www.saltwire.com/atlantic-canada/obituaries/funerals/robert-cecil-bob-md-frcs-fraser-67414/</t>
  </si>
  <si>
    <t xml:space="preserve">Fraser </t>
  </si>
  <si>
    <t>https://www.saltwire.com/atlantic-canada/obituaries/funerals/philip-harvey-reid-md-66616/</t>
  </si>
  <si>
    <t>https://www.saltwire.com/atlantic-canada/obituaries/funerals/richard-b-oc-md-frcpc-goldbloom-64073/</t>
  </si>
  <si>
    <t>https://www.saltwire.com/atlantic-canada/obituaries/funerals/dr-juanito-s-bautista-md-59197/</t>
  </si>
  <si>
    <t>https://www.saltwire.com/atlantic-canada/obituaries/funerals/cyril-joseph-md-macisaac-58596/</t>
  </si>
  <si>
    <t>https://www.saltwire.com/atlantic-canada/obituaries/funerals/ross-brown-md-davison-45795/</t>
  </si>
  <si>
    <t>Kingsport</t>
  </si>
  <si>
    <t>https://www.saltwire.com/atlantic-canada/obituaries/funerals/dr-frederick-a-j-md-physician-pathologist-mathews-35594/</t>
  </si>
  <si>
    <t>Mathews</t>
  </si>
  <si>
    <t>https://www.saltwire.com/atlantic-canada/obituaries/funerals/the-honourable-dr-james-alexander-jim-md-ecns-smith-33967/</t>
  </si>
  <si>
    <t>Glasgow</t>
  </si>
  <si>
    <t>https://www.saltwire.com/atlantic-canada/obituaries/funerals/daniel-francis-md-glasgow-23724/</t>
  </si>
  <si>
    <t>https://www.saltwire.com/atlantic-canada/obituaries/funerals/dr-wilfred-r-bunny-gillis-md-17989/</t>
  </si>
  <si>
    <t>Bunny</t>
  </si>
  <si>
    <t>Gillis</t>
  </si>
  <si>
    <t xml:space="preserve">Wilfred </t>
  </si>
  <si>
    <t xml:space="preserve">Summerside </t>
  </si>
  <si>
    <t>https://montrealgazette.remembering.ca/obituary/lorne-aaron-1085089438</t>
  </si>
  <si>
    <t xml:space="preserve">Aaron </t>
  </si>
  <si>
    <t>https://www.dignitymemorial.com/en-ca/obituaries/surrey-bc/chima-adiele-10284595</t>
  </si>
  <si>
    <t xml:space="preserve">Chima </t>
  </si>
  <si>
    <t>Adiele</t>
  </si>
  <si>
    <t>Bob or Froggie</t>
  </si>
  <si>
    <t>https://cuaj.ca/index.php/journal/article/view/7105/4750</t>
  </si>
  <si>
    <t>https://cuaj.ca/index.php/journal/article/view/7055/4719</t>
  </si>
  <si>
    <t>https://cuaj.ca/index.php/journal/article/view/7141/4791</t>
  </si>
  <si>
    <t>https://cuaj.ca/index.php/journal/article/view/7969/5395</t>
  </si>
  <si>
    <t>G.M</t>
  </si>
  <si>
    <t>https://www.legacy.com/ca/obituaries/theglobeandmail/name/donald-lawrence-obituary?pid=202804999</t>
  </si>
  <si>
    <t>Nicol</t>
  </si>
  <si>
    <t>Olu-Kayode</t>
  </si>
  <si>
    <t>L.V.</t>
  </si>
  <si>
    <t>https://www.legacy.com/ca/obituaries/thestar/name/olu-kayode-nicol-obituary?pid=181355550</t>
  </si>
  <si>
    <t>https://doctors.cpso.on.ca/DoctorDetails/Nicol-Olu-Kayode-Louis-Victor/0042547-56525</t>
  </si>
  <si>
    <t xml:space="preserve">Majumdar </t>
  </si>
  <si>
    <t xml:space="preserve">Me2 </t>
  </si>
  <si>
    <t xml:space="preserve">Sumit </t>
  </si>
  <si>
    <t>https://www.arbormemorial.ca/southside/obituaries/dr-sumit-ranjan-majumdar/14604</t>
  </si>
  <si>
    <t>Billington</t>
  </si>
  <si>
    <t>https://www.arbormemorial.ca/hillcrest/obituaries/dr-robert-george-billington/22203</t>
  </si>
  <si>
    <t>Bobo</t>
  </si>
  <si>
    <t>https://www.dignitymemorial.com/obituaries/winnipeg-mb/douglas-eggertson-9081131</t>
  </si>
  <si>
    <t>https://www.saltwire.com/atlantic-canada/obituaries/funerals/walter-s-tucker-md-69163/</t>
  </si>
  <si>
    <t>Bell Island</t>
  </si>
  <si>
    <t>https://www.saltwire.com/atlantic-canada/obituaries/funerals/dr-s-clair-md-frcsc-facog-macleod-59116/</t>
  </si>
  <si>
    <t>https://memorials.munromorris.com/leo-morris/4895419/</t>
  </si>
  <si>
    <t>Alexandria</t>
  </si>
  <si>
    <t xml:space="preserve">Leo </t>
  </si>
  <si>
    <t>https://obituaries.tj.news/obituary/christopher-robert-loomer-christopher-robert-loomer-1085778659</t>
  </si>
  <si>
    <t>Loomer</t>
  </si>
  <si>
    <t>https://vancouversunandprovince.remembering.ca/obituary/james-carter-1083426997</t>
  </si>
  <si>
    <t>New Additions</t>
  </si>
  <si>
    <t xml:space="preserve">55 or Under </t>
  </si>
  <si>
    <t>https://montrealgazette.remembering.ca/obituary/garth-bray-1086336270</t>
  </si>
  <si>
    <t>Bray</t>
  </si>
  <si>
    <t>Garth</t>
  </si>
  <si>
    <t>https://www.jewishpostandnews.ca/obituaries/1213-dr-sidney-l-nelko-april-19-1931-august-5-2022</t>
  </si>
  <si>
    <t>Nelko</t>
  </si>
  <si>
    <t>https://www.memoria.ca/avis-de-deces-jacques-tremblay.html?disparuID=MzM2Njk%3D</t>
  </si>
  <si>
    <t>https://www.mcgill.ca/channels/channels/news/obituary-dr-jacques-tremblay-1946-2022-338646</t>
  </si>
  <si>
    <t>https://www.sudbury.com/obituaries/hennessy-john-4992571</t>
  </si>
  <si>
    <t xml:space="preserve">Barrett </t>
  </si>
  <si>
    <t>Chronic idiopathic pulmonary fibrosis</t>
  </si>
  <si>
    <t>https://med.uottawa.ca/en/news/85-uottawa-still-his-home-turf</t>
  </si>
  <si>
    <t>https://www.surreynowleader.com/obituaries/dr-mairi-macdonald-narod/</t>
  </si>
  <si>
    <t>Narod</t>
  </si>
  <si>
    <t xml:space="preserve">Mairi </t>
  </si>
  <si>
    <t xml:space="preserve">née Macdonald </t>
  </si>
  <si>
    <t xml:space="preserve">Mirchandani </t>
  </si>
  <si>
    <t xml:space="preserve">Mukesh </t>
  </si>
  <si>
    <t>https://www.christiesfuneralhome.com/obituary/Mukesh-Mirchandani</t>
  </si>
  <si>
    <t xml:space="preserve">Family Physicians Stopping Practice During the COVID-19 Pandemic in Ontario, Canada </t>
  </si>
  <si>
    <t xml:space="preserve">Pandemic spurred exodus of Ontario family doctors, study indicates </t>
  </si>
  <si>
    <t>https://www.timescolonist.com/health/pandemic-spurred-exodus-of-ontario-family-doctors-study-indicates-5873435</t>
  </si>
  <si>
    <t>https://www.annfammed.org/content/20/5/460</t>
  </si>
  <si>
    <t xml:space="preserve">The CMA in Canada doesn't want to talk about the excessive number of Canadian doctor deaths </t>
  </si>
  <si>
    <t>https://stevekirsch.substack.com/p/the-cma-in-canada-doesnt-want-to</t>
  </si>
  <si>
    <t>2022.09.26</t>
  </si>
  <si>
    <t>2022.09.27</t>
  </si>
  <si>
    <t>2022.09.28</t>
  </si>
  <si>
    <t>2022.10.01</t>
  </si>
  <si>
    <t xml:space="preserve">Scott </t>
  </si>
  <si>
    <t>https://www.arbormemorial.ca/mountlawn/obituaries/larry-scott-henderson/92091</t>
  </si>
  <si>
    <t>https://doctors.cpso.on.ca/DoctorDetails/Henderson-Larry-Scott/0025625-30448</t>
  </si>
  <si>
    <t>Hebb</t>
  </si>
  <si>
    <t>https://www.legacy.com/ca/obituaries/thespec/name/alan-hebb-obituary?pid=202902739</t>
  </si>
  <si>
    <t>https://doctors.cpso.on.ca/DoctorDetails/Hebb-Alan-Ralph/0015803-20588</t>
  </si>
  <si>
    <t>https://www.legacy.com/ca/obituaries/thespec/name/david-hynes-obituary?pid=202902715</t>
  </si>
  <si>
    <t>Hynes</t>
  </si>
  <si>
    <t>https://www.legacy.com/ca/obituaries/thespec/name/jo-anne-richards-obituary?pid=202857024</t>
  </si>
  <si>
    <t xml:space="preserve">Jo-Anne </t>
  </si>
  <si>
    <t>https://calgaryherald.remembering.ca/obituary/lorne-collins-1077465469</t>
  </si>
  <si>
    <t>https://calgaryherald.remembering.ca/obituary/dr-peter-de-vos-meiring-1074539775</t>
  </si>
  <si>
    <t xml:space="preserve">Meiring </t>
  </si>
  <si>
    <t xml:space="preserve">de Vos </t>
  </si>
  <si>
    <t>https://calgaryherald.remembering.ca/obituary/marc-shokeir-1073951041</t>
  </si>
  <si>
    <t>https://harrisfuneralhome.ca/obituaries/eric-campbell-mccracken/</t>
  </si>
  <si>
    <t>McCracken</t>
  </si>
  <si>
    <t>https://www.legacy.com/ca/obituaries/theglobeandmail/name/g-millman-obituary?pid=202899730</t>
  </si>
  <si>
    <t>Millman</t>
  </si>
  <si>
    <t>Catastrophic brain aneurysm at 62, died 22 years later</t>
  </si>
  <si>
    <t>https://doctors.cpso.on.ca/DoctorDetails/Millman-George-David/0017247-22033</t>
  </si>
  <si>
    <t>Richards</t>
  </si>
  <si>
    <t>née Imrie</t>
  </si>
  <si>
    <t xml:space="preserve">Nobbs </t>
  </si>
  <si>
    <t>Melva</t>
  </si>
  <si>
    <t>https://www.legacy.com/ca/obituaries/theglobeandmail/name/melva-nobbs-obituary?pid=202842457</t>
  </si>
  <si>
    <t xml:space="preserve">Jun-bi </t>
  </si>
  <si>
    <t>Tu</t>
  </si>
  <si>
    <t>https://www.legacy.com/us/obituaries/legacyremembers/jun-bi-tu-obituary?n=jun-bi-tu&amp;pid=202818398&amp;fhid=17666</t>
  </si>
  <si>
    <t>2022.10.02</t>
  </si>
  <si>
    <t>Why Won’t the Canadian Medical Association Comment on the 32 Deaths of Vaccinated Doctors Since the Rollout Began?</t>
  </si>
  <si>
    <t>https://dailysceptic.org/2022/10/02/why-wont-the-canadian-medical-association-comment-on-the-32-deaths-of-vaccinated-doctors-since-the-rollout-began/</t>
  </si>
  <si>
    <t>Explanatory Note 30</t>
  </si>
  <si>
    <t>A profile of physicians in Canada, 2020</t>
  </si>
  <si>
    <t>https://www.cihi.ca/en/a-profile-of-physicians-in-canada-2020</t>
  </si>
  <si>
    <t>Canadian Institute for Health Information (CIHI)</t>
  </si>
  <si>
    <t>2021.00.00</t>
  </si>
  <si>
    <t>Kwong</t>
  </si>
  <si>
    <t>Tin Yum</t>
  </si>
  <si>
    <t>https://www.arbormemorial.ca/glenoaks/obituaries/dr-paul-kwong/92092</t>
  </si>
  <si>
    <t>https://doctors.cpso.on.ca/DoctorDetails/Kwong-TinYum---Paul/0025271-30094</t>
  </si>
  <si>
    <t>https://www.dignitymemorial.com/obituaries/toronto-on/robert-scott-10383746</t>
  </si>
  <si>
    <t>https://dailynews.mcmaster.ca/articles/shadd-socks-honour-late-faculty-member-support-family/</t>
  </si>
  <si>
    <t>https://www.westviewfuneralchapel.com/obituaries/joshua-david-shadd-md/</t>
  </si>
  <si>
    <t xml:space="preserve">Joshua </t>
  </si>
  <si>
    <t>Shadd</t>
  </si>
  <si>
    <t>https://doctors.cpso.on.ca/DoctorDetails/C-Cole/0041828-55804</t>
  </si>
  <si>
    <t>https://www.northviewfuneralchapel.com/obituaries/dr-christopher-paul-cole/</t>
  </si>
  <si>
    <t>https://www.saltwire.com/atlantic-canada/obituaries/funerals/dr-j-paul-gardiner-78560/</t>
  </si>
  <si>
    <t>Gardiner</t>
  </si>
  <si>
    <t>Godsoe</t>
  </si>
  <si>
    <t>Deborah</t>
  </si>
  <si>
    <t>https://www.harboursidecremation.ca/obituaries/Deborah-Godsoe/#!/Obituary</t>
  </si>
  <si>
    <t>Edison</t>
  </si>
  <si>
    <t>Skinner</t>
  </si>
  <si>
    <t>https://mclarenfuneral.ca/tribute/details/518/Edison-Skinner/obituary.html#tribute-start</t>
  </si>
  <si>
    <t>Bayview</t>
  </si>
  <si>
    <t>https://doctors.cpso.on.ca/DoctorDetails/Harricharan-Cecil-Edgar/0037310-51286</t>
  </si>
  <si>
    <t>https://mountpleasantgroup.permavita.com/site/DrCecilEdgarHarricharan.html</t>
  </si>
  <si>
    <t>Avg per Month</t>
  </si>
  <si>
    <t>Dr. William Makis Blows Whistle On 32 Canadian Doctor Deaths: “That Number Is Double Now” (Video)</t>
  </si>
  <si>
    <t>2022.10.04</t>
  </si>
  <si>
    <t>https://rumble.com/v1mkyj8-dr.-william-makis-blows-whistle-on-candian-doctor-deaths-it-could-be-double.html</t>
  </si>
  <si>
    <t>In The Past 16 Months, 32 Young Canadian Doctors Who Were Fully “Vaccinated” Against CONvid-1984 “Died Suddenly”</t>
  </si>
  <si>
    <t>https://thewashingtonstandard.com/in-the-past-16-months-32-young-canadian-doctors-who-were-fully-vaccinated-against-convid-1984-died-suddenly/</t>
  </si>
  <si>
    <t>https://www.tributearchive.com/obituaries/13121987/harold-keith-merrick-m-d/maple-ridge/british-columbia/maple-ridge-funeral-chapel-crematorium</t>
  </si>
  <si>
    <t>https://www.mapleridgefuneral.ca/tribute/Harold-MerrickMD</t>
  </si>
  <si>
    <t>Benedictson</t>
  </si>
  <si>
    <t xml:space="preserve">Frances </t>
  </si>
  <si>
    <t xml:space="preserve">Gerry </t>
  </si>
  <si>
    <t xml:space="preserve">Mike </t>
  </si>
  <si>
    <t xml:space="preserve">Bill </t>
  </si>
  <si>
    <t xml:space="preserve">Papa </t>
  </si>
  <si>
    <t xml:space="preserve">Danny </t>
  </si>
  <si>
    <t xml:space="preserve">Dick </t>
  </si>
  <si>
    <t xml:space="preserve">Bob </t>
  </si>
  <si>
    <t xml:space="preserve">Greg </t>
  </si>
  <si>
    <t xml:space="preserve">Angela </t>
  </si>
  <si>
    <t xml:space="preserve">Connie </t>
  </si>
  <si>
    <t xml:space="preserve">Penny </t>
  </si>
  <si>
    <t xml:space="preserve">Jerry </t>
  </si>
  <si>
    <t xml:space="preserve">Dooley </t>
  </si>
  <si>
    <t xml:space="preserve">Tino </t>
  </si>
  <si>
    <t xml:space="preserve">Ted </t>
  </si>
  <si>
    <t xml:space="preserve">Gene </t>
  </si>
  <si>
    <t xml:space="preserve">Johs </t>
  </si>
  <si>
    <t>Edith</t>
  </si>
  <si>
    <t>Report: Proof that Canada’s COVID-19 mortality statistics are incorrect</t>
  </si>
  <si>
    <t>https://correlation-canada.org/report-proof-that-canadas-covid-19-mortality-statistics-are-incorrect/</t>
  </si>
  <si>
    <t xml:space="preserve">Source: </t>
  </si>
  <si>
    <t>https://web.archive.org/web/20191218092718/https:/www.cma.ca/memoriam</t>
  </si>
  <si>
    <t>https://web.archive.org/web/20190430214304/https://www.cma.ca/memoriam</t>
  </si>
  <si>
    <t>Takats</t>
  </si>
  <si>
    <t xml:space="preserve">Laszlo </t>
  </si>
  <si>
    <t>Keohane</t>
  </si>
  <si>
    <t>John  Sr.</t>
  </si>
  <si>
    <t>T.F.</t>
  </si>
  <si>
    <t>https://www.connelly-mckinley.com/obituaries/dr-john-t-f-keohane-sr-f-r-c-s-c/</t>
  </si>
  <si>
    <t>https://edmontonjournal.remembering.ca/obituary/john-keohane-1084463400</t>
  </si>
  <si>
    <t>https://www.connelly-mckinley.com/obituaries/laszlo-takats/</t>
  </si>
  <si>
    <t>Shragge</t>
  </si>
  <si>
    <t>https://www.connelly-mckinley.com/obituaries/david-shragge/</t>
  </si>
  <si>
    <t>https://www.echovita.com/ca/obituaries/ab/edmonton/david-shragge-10597499</t>
  </si>
  <si>
    <t xml:space="preserve">Gabriel </t>
  </si>
  <si>
    <t>https://www.connelly-mckinley.com/obituaries/dr-gabriel-t-cahill/</t>
  </si>
  <si>
    <t>https://kearneyfs.com/obituaries/dr-george-william-keith-donaldson</t>
  </si>
  <si>
    <t>Cancer: Prostate</t>
  </si>
  <si>
    <t>https://kearneyfs.com/obituaries/dr-clifford-kerr</t>
  </si>
  <si>
    <t>https://kearneyfs.com/obituaries/dr-madeline-huang-chung</t>
  </si>
  <si>
    <t>Orfaly</t>
  </si>
  <si>
    <t>Med</t>
  </si>
  <si>
    <t xml:space="preserve">Medhat </t>
  </si>
  <si>
    <t>https://kearneyfs.com/obituaries/dr-medhat-med-orfaly</t>
  </si>
  <si>
    <t>Chung Wai</t>
  </si>
  <si>
    <t>https://vancouversunandprovince.remembering.ca/obituary/francis-ho-1081613814</t>
  </si>
  <si>
    <t>MacNiel</t>
  </si>
  <si>
    <t>https://kearneyfs.com/obituaries/dr-hugh-cameron-macniel</t>
  </si>
  <si>
    <t>https://kearneyfs.com/obituaries/dr-heather-fay-md-mb-bch</t>
  </si>
  <si>
    <t>Paris</t>
  </si>
  <si>
    <t>https://kearneyfs.com/obituaries/dr-robert-pierre-paris</t>
  </si>
  <si>
    <t>Kuntz</t>
  </si>
  <si>
    <t>D.J.</t>
  </si>
  <si>
    <t>https://kearneyfs.com/obituaries/dr-john-david-joseph-kuntz</t>
  </si>
  <si>
    <t>Fernandez</t>
  </si>
  <si>
    <t>https://kearneyfs.com/obituaries/dr-gabriel-f-fernandez</t>
  </si>
  <si>
    <t>Kalla</t>
  </si>
  <si>
    <t>https://bcmj.org/obituaries/dr-judy-kalla-1934-2022</t>
  </si>
  <si>
    <t>https://vancouversunandprovince.remembering.ca/obituary/judith-kalla-1086029257</t>
  </si>
  <si>
    <t>Judith</t>
  </si>
  <si>
    <t>Judy / née Hornung</t>
  </si>
  <si>
    <t>https://www.legacy.com/obituaries/remembering/obituary.aspx?n=frank-kalla&amp;pid=144985102</t>
  </si>
  <si>
    <t>https://ottawacitizen.remembering.ca/obituary/brian-gay-1086375779</t>
  </si>
  <si>
    <t>Gay</t>
  </si>
  <si>
    <t>Alymer</t>
  </si>
  <si>
    <t>https://ottawacitizen.remembering.ca/obituary/jacques-roy-1085814856</t>
  </si>
  <si>
    <t>Smolkin</t>
  </si>
  <si>
    <t>https://ottawacitizen.remembering.ca/obituary/robert-smolkin-1085641852</t>
  </si>
  <si>
    <t>https://www.arbormemorial.ca/atlantic-sackville/obituaries/dr-young-choo-chun/89811</t>
  </si>
  <si>
    <t>https://ottawacitizen.remembering.ca/obituary/joel-niznick-1085012543</t>
  </si>
  <si>
    <t>Anand</t>
  </si>
  <si>
    <t xml:space="preserve">Sundaram </t>
  </si>
  <si>
    <t>https://www.smithsfh.com/memorials/sundaram-anand/5036053/obituary.php</t>
  </si>
  <si>
    <t>https://ottawacitizen.remembering.ca/obituary/thomas-dufour-1084034292</t>
  </si>
  <si>
    <t>https://ottawacitizen.remembering.ca/obituary/gilles-helie-1081263947</t>
  </si>
  <si>
    <t>https://ottawacitizen.remembering.ca/obituary/terrance-lyle-1081371271</t>
  </si>
  <si>
    <t>https://ottawacitizen.remembering.ca/obituary/donald-keenleyside-1081061305</t>
  </si>
  <si>
    <t>Keenleyside</t>
  </si>
  <si>
    <t>Stockdale</t>
  </si>
  <si>
    <t>https://vancouversunandprovince.remembering.ca/obituary/dr-edwin-stockdale-1086369610</t>
  </si>
  <si>
    <t>https://rumble.com/v1mgm2g-drswith-voices-31022-drs-mark-hobart-and-william-bay.html</t>
  </si>
  <si>
    <t>2022.10.03</t>
  </si>
  <si>
    <t>2022                     (All)</t>
  </si>
  <si>
    <t>https://www.cfp.ca/content/67/4/302</t>
  </si>
  <si>
    <t>https://www.cbc.ca/news/canada/edmonton/chris-hoskins-tribute-18-000-babies-1.6597883</t>
  </si>
  <si>
    <t>https://www.arbormemorial.ca/kelly/obituaries/robert-charles-elliott-md/33566/</t>
  </si>
  <si>
    <t>https://www.arbormemorial.ca/reid/obituaries/brian-angus-wherrett-md-frcpc/43885</t>
  </si>
  <si>
    <t>https://www.arbormemorial.ca/kelly/obituaries/dr-mary-stewart-sommerville-obrien-md-lld/49686/</t>
  </si>
  <si>
    <t>https://www.bitchute.com/video/kDQQXmydzWAM/</t>
  </si>
  <si>
    <t>Dr. Roger Hodkinson</t>
  </si>
  <si>
    <t>https://doctors.cpso.on.ca/DoctorDetails/Khan-Abdul-Hamid-Mahmood/0016926-21711</t>
  </si>
  <si>
    <t>H.M.</t>
  </si>
  <si>
    <t xml:space="preserve">Abdul </t>
  </si>
  <si>
    <t>Khan</t>
  </si>
  <si>
    <t>https://www.arbormemorial.ca/kelly-barrhaven/obituaries/dr-abdul-hamid-mahood-khan/92792</t>
  </si>
  <si>
    <t>Trillium Health Partners (Mississauga Hospital &amp; The Credit Valley Hospital)</t>
  </si>
  <si>
    <t>https://doctors.cpso.on.ca/DoctorDetails/Maurice-Nathan-Druck/0023827-28619</t>
  </si>
  <si>
    <t>https://www.tributearchive.com/obituaries/26075321/dr-robert-wayne-elford/calgary/alberta/evan-j-strong-funeral-services</t>
  </si>
  <si>
    <t>Elford</t>
  </si>
  <si>
    <t>https://doctors.cpso.on.ca/DoctorDetails/R-Gupta/0210393-81887</t>
  </si>
  <si>
    <t>https://doctors.cpso.on.ca/DoctorDetails/S-Sibalis/0027689-32512</t>
  </si>
  <si>
    <t>https://doctors.cpso.on.ca/DoctorDetails/Ives-Michael-Samuel/0041685-55661</t>
  </si>
  <si>
    <t>https://doctors.cpso.on.ca/DoctorDetails/F-Riedl/0015906-20691</t>
  </si>
  <si>
    <t>https://doctors.cpso.on.ca/DoctorDetails/R-Evans/0197340-78506</t>
  </si>
  <si>
    <t>https://www.circleoflifecbc.com/obituaries/Melanie-Griffiths/#!/Obituary</t>
  </si>
  <si>
    <t>https://doctors.cpso.on.ca/DoctorDetails/M-Griffiths/0143161-71720</t>
  </si>
  <si>
    <t>Griffiths</t>
  </si>
  <si>
    <t xml:space="preserve">Melanie </t>
  </si>
  <si>
    <t>Minc</t>
  </si>
  <si>
    <t>https://doctors.cpso.on.ca/DoctorDetails/Minc-Paul-Humphrey/0015878-20663</t>
  </si>
  <si>
    <t>https://www.guelphtoday.com/obituaries/minc-dr-paul-humphrey-2543389</t>
  </si>
  <si>
    <t>https://doctors.cpso.on.ca/DoctorDetails/Singh-Dolly/0298882-105206</t>
  </si>
  <si>
    <t>Dolly</t>
  </si>
  <si>
    <t>https://www.tributearchive.com/obituaries/3418693/Dolly-Singh</t>
  </si>
  <si>
    <t>https://doctors.cpso.on.ca/DoctorDetails/J-Tazzeo/0056195-67783</t>
  </si>
  <si>
    <t>https://doctors.cpso.on.ca/DoctorDetails/Button-John-Richard/0025169-29992</t>
  </si>
  <si>
    <t>Among the doctors who died three were Canadian Olympians. Sydney 2000 (Swimming) - Dr. Przemyslaw "Shamek" Pietucha (37) on 2015.02.10 and Atlanta 1996 (Sailing) -  Paul Hannam (50) on 2022.07.16 plus Dr. Patrick McGeer (95) London 1948 (Basketball) on 2022.08.29.</t>
  </si>
  <si>
    <t>https://doctors.cpso.on.ca/DoctorDetails/H-Manson/0026583-31406</t>
  </si>
  <si>
    <t>https://doctors.cpso.on.ca/DoctorDetails/J-Salvendy/0018900-23687</t>
  </si>
  <si>
    <t>Elstein</t>
  </si>
  <si>
    <t>https://doctors.cpso.on.ca/DoctorDetails/Elstein-Jack/0024868-29690</t>
  </si>
  <si>
    <t>https://montrealgazette.remembering.ca/obituary/jack-elstein-1081879027</t>
  </si>
  <si>
    <t>Dr. Mark Hobart and Dr. William Bay</t>
  </si>
  <si>
    <t>Why Doctors Are Lying to You?</t>
  </si>
  <si>
    <t>https://mercola.substack.com/p/why-doctors-are-lying-to-you</t>
  </si>
  <si>
    <t>2022.10.10</t>
  </si>
  <si>
    <t>https://www.dignitymemorial.com/en-ca/obituaries/sydney-ns/shabtai-affias-10949000</t>
  </si>
  <si>
    <t xml:space="preserve">Shabtai </t>
  </si>
  <si>
    <t>Affias</t>
  </si>
  <si>
    <t xml:space="preserve">Haber </t>
  </si>
  <si>
    <t xml:space="preserve">Bryce </t>
  </si>
  <si>
    <t>Larke</t>
  </si>
  <si>
    <t>Willowdale</t>
  </si>
  <si>
    <t>Swyer</t>
  </si>
  <si>
    <t>Alnutayfi</t>
  </si>
  <si>
    <t xml:space="preserve">Abdulaziz </t>
  </si>
  <si>
    <t>https://doctors.cpso.on.ca/DoctorDetails/Alnutayfi-Abdulaziz-Abdulrahman-M/0315235-111546</t>
  </si>
  <si>
    <t>https://fr.readkong.com/page/de-nouvelles-directives-sur-l-autisme-pour-une-approche-5146587</t>
  </si>
  <si>
    <t>https://www.dignitymemorial.com/obituaries/edmonton-ab/rpbryce-larke-8731638</t>
  </si>
  <si>
    <t>https://montrealgazette.remembering.ca/obituary/leo-richard-rick-haber-1072656397</t>
  </si>
  <si>
    <t>https://humphreymiles.com/tribute/details/5686/Paul-Swyer/obituary.html</t>
  </si>
  <si>
    <t>https://doctors.cpso.on.ca/DoctorDetails/Scott-Duncan-Alexander/0037625-51601</t>
  </si>
  <si>
    <t>https://doctors.cpso.on.ca/DoctorDetails/Idami-Wilson-Ozoya/0187906-77194</t>
  </si>
  <si>
    <t>https://doctors.cpso.on.ca/DoctorDetails/Stefansson-Donald-Arthur/0025225-30048</t>
  </si>
  <si>
    <t>https://doctors.cpso.on.ca/DoctorDetails/Yau-Pak-Choong/0017312-22098</t>
  </si>
  <si>
    <t>https://doctors.cpso.on.ca/DoctorDetails/Safakish-Ramin/0211782-80554</t>
  </si>
  <si>
    <t>https://doctors.cpso.on.ca/DoctorDetails/Maselle-Gaerlan-Virey/0038325-52301</t>
  </si>
  <si>
    <t>https://doctors.cpso.on.ca/DoctorDetails/J-Greenaway/0015903-20688</t>
  </si>
  <si>
    <t>https://doctors.cpso.on.ca/DoctorDetails/Page-Christopher---Roy-Watkins/0021015-25803</t>
  </si>
  <si>
    <t>https://doctors.cpso.on.ca/DoctorDetails/Auchinachie-Keith-Taylor/0023047-27838</t>
  </si>
  <si>
    <t>https://doctors.cpso.on.ca/DoctorDetails/R-Chan/0201268-79559</t>
  </si>
  <si>
    <t>https://doctors.cpso.on.ca/DoctorDetails/F-NasserSharif/0150386-72700</t>
  </si>
  <si>
    <t>https://doctors.cpso.on.ca/DoctorDetails/McElhaney-Janet---Elizabeth/0047507-61485</t>
  </si>
  <si>
    <t>https://doctors.cpso.on.ca/DoctorDetails/Somska-Elena/0050167-64146</t>
  </si>
  <si>
    <t>https://doctors.cpso.on.ca/DoctorDetails/Hattersley-Beverly---Anne/0050149-64128</t>
  </si>
  <si>
    <t>https://doctors.cpso.on.ca/DoctorDetails/W-Steciuk/0023446-28237</t>
  </si>
  <si>
    <t>Zaidi</t>
  </si>
  <si>
    <t>https://doctors.cpso.on.ca/DoctorDetails/Zaidi-Ali/0242360-87036</t>
  </si>
  <si>
    <t>https://steelesmemorialchapel.com/condolence/noe-zamel/</t>
  </si>
  <si>
    <t>https://doctors.cpso.on.ca/DoctorDetails/Zamel-Noe/0029808-41784</t>
  </si>
  <si>
    <t>https://mountpleasantgroup.permavita.com/site/NickRizos.html</t>
  </si>
  <si>
    <t>https://doctors.cpso.on.ca/DoctorDetails/Rizos-Nick/0028572-33395</t>
  </si>
  <si>
    <t>Rizos</t>
  </si>
  <si>
    <t>https://doctors.cpso.on.ca/DoctorDetails/J-Murdoch/0194768-78475</t>
  </si>
  <si>
    <t xml:space="preserve">King Tak </t>
  </si>
  <si>
    <t>https://chapelridgefh.frontrunnerpro.com/book-of-memories/4332135/Lee-King-Tak/index.php</t>
  </si>
  <si>
    <t>https://doctors.cpso.on.ca/DoctorDetails/K-Lee/0026582-31405</t>
  </si>
  <si>
    <t>https://doctors.cpso.on.ca/DoctorDetails/Zebrowski-Andrzej/0163946-73818</t>
  </si>
  <si>
    <t>https://memorial.sargentandson.com/dr-colleen-valente/4070089/</t>
  </si>
  <si>
    <t>née Engelkes</t>
  </si>
  <si>
    <t>https://doctors.cpso.on.ca/DoctorDetails/C-Valente/0281379-97976</t>
  </si>
  <si>
    <t>https://woodlandcemetery.ca/tribute/details/480/Richard-Berney/obituary.html#content-start</t>
  </si>
  <si>
    <t>https://doctors.cpso.on.ca/DoctorDetails/Berney-Richard-Thomas/0023808-28600</t>
  </si>
  <si>
    <t>Berney</t>
  </si>
  <si>
    <t>https://doctors.cpso.on.ca/DoctorDetails/Nadkarni-Pallavi-Shailesh/0274076-96924</t>
  </si>
  <si>
    <t>https://montrealgazette.remembering.ca/obituary/haroutioun-arzoumanian-1084117844</t>
  </si>
  <si>
    <t xml:space="preserve">Herst </t>
  </si>
  <si>
    <t>https://www.benjaminsparkmemorialchapel.ca/ServiceDetails.aspx?snum=130669&amp;fg=0&amp;AspxAutoDetectCookieSupport=1</t>
  </si>
  <si>
    <t>https://doctors.cpso.on.ca/DoctorDetails/Herst-Murray/0010613-15383</t>
  </si>
  <si>
    <t>Stettler</t>
  </si>
  <si>
    <t>Atlin, BC</t>
  </si>
  <si>
    <t>Lethbridge County</t>
  </si>
  <si>
    <t>Acha</t>
  </si>
  <si>
    <t>Alasdair</t>
  </si>
  <si>
    <t>Trautman</t>
  </si>
  <si>
    <t>Marynowski</t>
  </si>
  <si>
    <t>Gaetan</t>
  </si>
  <si>
    <t>Deegraj</t>
  </si>
  <si>
    <t>Margo</t>
  </si>
  <si>
    <t>Schwab</t>
  </si>
  <si>
    <t>Ridnisky</t>
  </si>
  <si>
    <t>Gabiel</t>
  </si>
  <si>
    <t>Hamish</t>
  </si>
  <si>
    <t>Nixon</t>
  </si>
  <si>
    <t>Luis</t>
  </si>
  <si>
    <t>Erhard</t>
  </si>
  <si>
    <t>Wendell</t>
  </si>
  <si>
    <t>Mcwilliam</t>
  </si>
  <si>
    <t>Dugald</t>
  </si>
  <si>
    <t>Shawkat</t>
  </si>
  <si>
    <t>Shafik</t>
  </si>
  <si>
    <t>Du Heaume</t>
  </si>
  <si>
    <t>Bensimon</t>
  </si>
  <si>
    <t xml:space="preserve">Joseph </t>
  </si>
  <si>
    <t>https://vancouversunandprovince.remembering.ca/obituary/joseph-bensimon-1086029242</t>
  </si>
  <si>
    <t>https://vancouversunandprovince.remembering.ca/obituary/ralph-shulman-1085558601</t>
  </si>
  <si>
    <t>Yong</t>
  </si>
  <si>
    <t xml:space="preserve">Y.S. </t>
  </si>
  <si>
    <t>https://vancouversunandprovince.remembering.ca/obituary/robert-young-1085584613</t>
  </si>
  <si>
    <t>https://vancouversunandprovince.remembering.ca/obituary/lindsay-lawson-1085544653</t>
  </si>
  <si>
    <t xml:space="preserve">Edwin </t>
  </si>
  <si>
    <t>Man-Wei</t>
  </si>
  <si>
    <t>https://vancouversunandprovince.remembering.ca/obituary/edwin-wong-1084937161</t>
  </si>
  <si>
    <t>Berg</t>
  </si>
  <si>
    <t>https://vancouversunandprovince.remembering.ca/obituary/david-berg-1084687216</t>
  </si>
  <si>
    <t>https://doctors.cpso.on.ca/DoctorDetails/Tozman-Seymour/0017001-21786</t>
  </si>
  <si>
    <t>https://doctors.cpso.on.ca/DoctorDetails/A-Moore/0116689-70272</t>
  </si>
  <si>
    <t>https://doctors.cpso.on.ca/DoctorDetails/P-Hannam/0161913-73694</t>
  </si>
  <si>
    <t>https://doctors.cpso.on.ca/DoctorDetails/Corbett-William-Edward-Nelson/0011888-16664</t>
  </si>
  <si>
    <t>https://doctors.cpso.on.ca/DoctorDetails/Newton-Arnold/0022015-26804</t>
  </si>
  <si>
    <t>https://www.oma.org/newsroom/in-memoriam/2022/dr-howard-bryan-bongard/</t>
  </si>
  <si>
    <t>https://www.oma.org/newsroom/in-memoriam/2022/dr-john-bienenstock/</t>
  </si>
  <si>
    <t>https://www.oma.org/newsroom/in-memoriam/2022/dr-charles-morris-godfrey/</t>
  </si>
  <si>
    <t>https://www.oma.org/newsroom/in-memoriam/2022/dr-hans-klaus-uhthoff/</t>
  </si>
  <si>
    <t>https://www.oma.org/newsroom/in-memoriam/2022/dr-ragbir-singh-kumar/</t>
  </si>
  <si>
    <t>https://www.oma.org/newsroom/in-memoriam/2022/dr-kingsley-william-mahon/</t>
  </si>
  <si>
    <t>https://edmontonjournal.com/news/local-news/dr-michael-marshalls-death-an-irreplaceable-loss-for-alberta-transgender-health-services</t>
  </si>
  <si>
    <t>https://gettr.com/post/p1u84f9709e</t>
  </si>
  <si>
    <t>https://edmontonjournal.remembering.ca/obituary/monika-moniuszko-1085944653</t>
  </si>
  <si>
    <t>née Rygielska</t>
  </si>
  <si>
    <t xml:space="preserve">Monika </t>
  </si>
  <si>
    <t>Moniuszko</t>
  </si>
  <si>
    <t>https://calgary.remembering.ca/obituary/tjerk-van-olm-1086325866</t>
  </si>
  <si>
    <t>M.M.J.</t>
  </si>
  <si>
    <t xml:space="preserve">Tjerk </t>
  </si>
  <si>
    <t>https://calgary.remembering.ca/obituary/dale-comm-1085189997</t>
  </si>
  <si>
    <t>https://calgary.remembering.ca/obituary/frederick-hilderman-1083727231</t>
  </si>
  <si>
    <t>Hilderman</t>
  </si>
  <si>
    <t>https://www.charronetlamoureux.com/fr/avis/index.php?id=917&amp;p=&amp;search=Masse</t>
  </si>
  <si>
    <t>Massé</t>
  </si>
  <si>
    <t>https://www.arbormemorial.ca/mcdbrown-scarborough/obituaries/charles-gordon-cameron/89716</t>
  </si>
  <si>
    <t>https://montrealgazette.remembering.ca/obituary/peter-blundell-1085928746</t>
  </si>
  <si>
    <t xml:space="preserve">Dementia: vascular dementia &amp; Covid </t>
  </si>
  <si>
    <t>Reed-Szabo</t>
  </si>
  <si>
    <t>Melanoma</t>
  </si>
  <si>
    <t>https://www.legacy.com/ca/obituaries/theglobeandmail/name/carol-reed-szabo-obituary?pid=202524933</t>
  </si>
  <si>
    <t>https://www.cma.ca/cote-beck-martin-e</t>
  </si>
  <si>
    <t>Côté-Beck</t>
  </si>
  <si>
    <t>Quigley</t>
  </si>
  <si>
    <t>Wai Man</t>
  </si>
  <si>
    <t>Leung</t>
  </si>
  <si>
    <t>Langlois</t>
  </si>
  <si>
    <t>Sheffman</t>
  </si>
  <si>
    <t>Frantisek</t>
  </si>
  <si>
    <t>Svenson</t>
  </si>
  <si>
    <t>https://www.arbormemorial.ca/evergreen/obituaries/larry-svenson/81133</t>
  </si>
  <si>
    <t>https://www.ualberta.ca/department-of-medicine/about-us/department-news/2022/03-march/2022-03-28-svenson.html</t>
  </si>
  <si>
    <t>https://www.netnewsledger.com/2021/10/23/update-opp-release-name-of-deceased-in-mapleward-road-fatal-collision/</t>
  </si>
  <si>
    <t>https://memorial.sargentandson.com/dr-annabella-zawada/4759706/</t>
  </si>
  <si>
    <t>QC</t>
  </si>
  <si>
    <t>*</t>
  </si>
  <si>
    <t>Cancer: Malignant melanoma *</t>
  </si>
  <si>
    <t>Illness: Sudden and brief (non-Covid) *</t>
  </si>
  <si>
    <t>Recent head injury *</t>
  </si>
  <si>
    <t>Swimming: drowned after rescuing his son *</t>
  </si>
  <si>
    <t>Exercising: Swimming *</t>
  </si>
  <si>
    <t>Cancer: / Trillium Health Partners (Mississauga Hospital) *</t>
  </si>
  <si>
    <t>Cancer: Lung Advanced / Trillium Health Partners (Credit Valley Hospital) *</t>
  </si>
  <si>
    <t xml:space="preserve">Illness: brief medical * </t>
  </si>
  <si>
    <t>Cancer: Pancreatic *</t>
  </si>
  <si>
    <t>Accident: Car crash *</t>
  </si>
  <si>
    <t>Sudden vascular event *</t>
  </si>
  <si>
    <t>St. Anthony</t>
  </si>
  <si>
    <t>Explanatory Note 31</t>
  </si>
  <si>
    <t>https://psychiatry.ubc.ca/2021/07/02/in-memoriam-dr-megan-roberts-clinical-associate-professor/</t>
  </si>
  <si>
    <t>https://www.arbormemorial.ca/kelly-walkley/obituaries/teresa-oliva-custic/71881</t>
  </si>
  <si>
    <t>Green</t>
  </si>
  <si>
    <t>https://ottawacitizen.remembering.ca/obituary/john-jack-green-md-frcpc-1086405467</t>
  </si>
  <si>
    <t>https://ottawacitizen.remembering.ca/obituary/walter-rosser-1086455395</t>
  </si>
  <si>
    <t xml:space="preserve">L.H. </t>
  </si>
  <si>
    <t>https://www.remembering.ca/obituary/robert-martin-1086441068</t>
  </si>
  <si>
    <t>Walters</t>
  </si>
  <si>
    <t>Mildmay</t>
  </si>
  <si>
    <t>https://www.remembering.ca/obituary/kerr-clark-1086326032</t>
  </si>
  <si>
    <t xml:space="preserve">Nick </t>
  </si>
  <si>
    <t>https://harrisfuneralhome.ca/obituaries/dr-nicholas-trevenen-jaco/</t>
  </si>
  <si>
    <t xml:space="preserve">Varagur  </t>
  </si>
  <si>
    <t>https://www.remembering.ca/obituary/varagur-prabhakaran-1086049103</t>
  </si>
  <si>
    <t>https://www.remembering.ca/obituary/joseph-bensimon-1086029242</t>
  </si>
  <si>
    <t xml:space="preserve">Neil </t>
  </si>
  <si>
    <t>Barber</t>
  </si>
  <si>
    <t>https://www.remembering.ca/obituary/neil-barber-1085928787</t>
  </si>
  <si>
    <t>https://www.remembering.ca/obituary/arthur-iverson-1085700710</t>
  </si>
  <si>
    <t xml:space="preserve">Arthur </t>
  </si>
  <si>
    <t>Iverson</t>
  </si>
  <si>
    <t>https://www.remembering.ca/obituary/ralph-shulman-1085558601</t>
  </si>
  <si>
    <t>https://www.remembering.ca</t>
  </si>
  <si>
    <t>https://www.remembering.ca/obituary/peter-beaglehole-1085507236</t>
  </si>
  <si>
    <t>Beaglehole</t>
  </si>
  <si>
    <t>https://www.remembering.ca/obituary/james-mullens-1085427627</t>
  </si>
  <si>
    <t xml:space="preserve">José </t>
  </si>
  <si>
    <t>Ledezma</t>
  </si>
  <si>
    <t>Michael Turner MD tells a troubling story of doctor intimidation.</t>
  </si>
  <si>
    <t>https://rumble.com/v1o5hb9-michael-turner-tells-story-of-doctor-intimidation.html</t>
  </si>
  <si>
    <t>2022.10.15</t>
  </si>
  <si>
    <t>2022.10.16</t>
  </si>
  <si>
    <t>https://brightlightnews.com/80-young-canadian-docs-died-since-vaccine-rollout-dr-makis-pleads-with-cma-to-investigate/</t>
  </si>
  <si>
    <t>Your Government is trying to kill you: Confidential Pfizer Documents reveal COVID Vaccination is going to lead to Mass Depopulation</t>
  </si>
  <si>
    <t>https://expose-news.com/2022/10/15/your-government-is-trying-to-kill-you/</t>
  </si>
  <si>
    <t>The Exposé</t>
  </si>
  <si>
    <t>https://www.remembering.ca/obituary/robert-clendenning-1085036461</t>
  </si>
  <si>
    <t>https://www.remembering.ca/obituary/holger-engels-1084937259</t>
  </si>
  <si>
    <t>https://www.oma.org/newsroom/in-memoriam/2022/dr-holger-engels/</t>
  </si>
  <si>
    <t>https://www.remembering.ca/obituary/donald-ecker-1084838971</t>
  </si>
  <si>
    <t>https://www.remembering.ca/obituary/david-bercovitch-1084813410</t>
  </si>
  <si>
    <t>https://www.remembering.ca/obituary/donald-ferrier-1084714841</t>
  </si>
  <si>
    <t>Leukemia; Unexpected diagnosis of end-stage pulmonary fibrosis in 2016</t>
  </si>
  <si>
    <t>https://www.remembering.ca/obituary/joseph-balaton-1084707558</t>
  </si>
  <si>
    <t>Bob aka Dr. Bob</t>
  </si>
  <si>
    <t>https://www.remembering.ca/obituary/robert-maclean-1084707255</t>
  </si>
  <si>
    <t>https://www.remembering.ca/obituary/gary-steinhoff-1084688714</t>
  </si>
  <si>
    <t>https://www.remembering.ca/obituary/robert-steele-1084649129</t>
  </si>
  <si>
    <t>https://www.remembering.ca/obituary/thomas-maguire-1084618632</t>
  </si>
  <si>
    <t>https://www.remembering.ca/obituary/hugh-mcdonald-1084548748</t>
  </si>
  <si>
    <t>https://www.remembering.ca/obituary/edouard-hendriks-1084529304</t>
  </si>
  <si>
    <t>https://cps.ca/en/blog-blogue/spotlight-dr.-padmavathy-guntamukkala</t>
  </si>
  <si>
    <t>https://doctors.cpso.on.ca/DoctorDetails/Guntamukkala-Padmavathy/0215371-81616</t>
  </si>
  <si>
    <t>https://www.cma.ca/guntamukkala-padmavathy</t>
  </si>
  <si>
    <t>https://healthenews.mcgill.ca/in-memoriam-ronald-gottesman/</t>
  </si>
  <si>
    <t>https://montrealgazette.remembering.ca/obituary/ronald-gottesman-1084910113</t>
  </si>
  <si>
    <t>https://www.aldergrovestar.com/news/update-body-found-in-thompson-river-in-kamloops-confirmed-to-be-vernon-man/</t>
  </si>
  <si>
    <t>Illness: Six months *</t>
  </si>
  <si>
    <t>https://www.remembering.ca/obituary/gary-swanson-1084525702</t>
  </si>
  <si>
    <t xml:space="preserve">https://youtu.be/nZ98QQdeupg?t=1741 </t>
  </si>
  <si>
    <t>Jennie</t>
  </si>
  <si>
    <t>Jennifer</t>
  </si>
  <si>
    <t>https://vancouversunandprovince.remembering.ca/obituary/jennifer-shaw-1084483738</t>
  </si>
  <si>
    <t>https://www.dignitymemorial.com/obituaries/north-vancouver-bc/william-williamson-10021531</t>
  </si>
  <si>
    <t>Williamson</t>
  </si>
  <si>
    <t>Alzheimer's disease: 9 years</t>
  </si>
  <si>
    <t>https://www.remembering.ca/obituary/raymond-matthews-1084435971</t>
  </si>
  <si>
    <t>https://www.remembering.ca/obituary/john-hennessy-1084306037</t>
  </si>
  <si>
    <t>https://www.remembering.ca/obituary/deegrajsing-beeharry-1084267275</t>
  </si>
  <si>
    <t>https://www.legacy.com/ca/obituaries/theglobeandmail/name/martin-blackstein-obituary?pid=202987910</t>
  </si>
  <si>
    <t xml:space="preserve">Blackstein </t>
  </si>
  <si>
    <t>https://doctors.cpso.on.ca/DoctorDetails/Blackstein-Martin-Elliot/0015164-19948</t>
  </si>
  <si>
    <t>née Smith</t>
  </si>
  <si>
    <t>Carlson</t>
  </si>
  <si>
    <t xml:space="preserve">Jacqueline Anne </t>
  </si>
  <si>
    <t>https://www.remembering.ca/obituary/donald-carom-1084180090</t>
  </si>
  <si>
    <t>https://www.remembering.ca/obituary/philip-harvey-reid-1084230769</t>
  </si>
  <si>
    <t>Joseph Sr.</t>
  </si>
  <si>
    <t>https://www.remembering.ca/obituary/john-walker-1084222182</t>
  </si>
  <si>
    <t xml:space="preserve">Chih Lun </t>
  </si>
  <si>
    <t>https://www.remembering.ca/obituary/chih-wong-1084190697</t>
  </si>
  <si>
    <t>https://www.remembering.ca/obituary/gordon-duke-1084140331</t>
  </si>
  <si>
    <t>https://www.remembering.ca/obituary/robert-farley-1084071699</t>
  </si>
  <si>
    <t>https://www.remembering.ca/obituary/stewart-holmes-1083941547</t>
  </si>
  <si>
    <t>https://www.remembering.ca/obituary/brian-willoughby-1083711282</t>
  </si>
  <si>
    <t>Could unvaxxed workers fill Alberta’s health-care shortages? Danielle Smith says so</t>
  </si>
  <si>
    <t>2022.10.14</t>
  </si>
  <si>
    <t>https://www.thestar.com/news/canada/2022/10/14/could-unvaccinated-workers-fill-albertas-health-care-shortages-danielle-smith-thinks-so.html</t>
  </si>
  <si>
    <t>80 Canadian Doctors DEAD: Young Doctors Are DYING From Heart Issues At ALARMING RATES!</t>
  </si>
  <si>
    <t>2022.10.17</t>
  </si>
  <si>
    <t>https://www.redvoicemedia.com/video/2022/10/stew-peters-80-canadian-doctors-dead-young-doctors-are-dying-from-heart-issues-at-alarming-rates/</t>
  </si>
  <si>
    <t>Dr. Francis Christian to Sue the College of Medicine</t>
  </si>
  <si>
    <t>2022.10.12</t>
  </si>
  <si>
    <t>https://www.lauralynn.tv/2022/10/dr-francis-christian-to-sue-college-of.html</t>
  </si>
  <si>
    <t>https://www.remembering.ca/obituary/jeffrey-harries-1083763320</t>
  </si>
  <si>
    <t>https://www.remembering.ca/obituary/allan-warwaruk-1083624470</t>
  </si>
  <si>
    <t>https://www.remembering.ca/obituary/dr-amar-pal-1083396462</t>
  </si>
  <si>
    <t>https://www.remembering.ca/obituary/peter-dent-1083361198</t>
  </si>
  <si>
    <t>https://www.remembering.ca/obituary/komaluru-vishy-visvanathan-1083308063</t>
  </si>
  <si>
    <t>https://www.remembering.ca/obituary/kenneth-adams-1083226339</t>
  </si>
  <si>
    <t>https://www.remembering.ca/obituary/frank-riedl-1083197739</t>
  </si>
  <si>
    <t>https://www.remembering.ca/obituary/william-jim-mayhew-1083081543</t>
  </si>
  <si>
    <t>https://www.remembering.ca/obituary/david-harry-clarke-1083070501</t>
  </si>
  <si>
    <t>https://www.remembering.ca/obituary/sandor-vigh-1083034046</t>
  </si>
  <si>
    <t>2022.10.18</t>
  </si>
  <si>
    <t>80 sudden deaths amongst young Canadian doctors and up to 8x normal death rate</t>
  </si>
  <si>
    <t>https://www.bitchute.com/video/bV9AGc3sufGm/</t>
  </si>
  <si>
    <t>2 B.C. doctors went on a COVID-19 speaking tour. Colleagues say their misinformation put public at risk</t>
  </si>
  <si>
    <t>2022.02.09</t>
  </si>
  <si>
    <t>https://www.cbc.ca/news/canada/british-columbia/bc-doctors-covid-misinformation-1.6334580</t>
  </si>
  <si>
    <t>Interview 2 Dr.Makis -The # is now 80 Dead Canadian Doctors Who Died Suddenly or Unexpectedly</t>
  </si>
  <si>
    <t>Timothy Caulfield’s quest to quash a pandemic of misinformation</t>
  </si>
  <si>
    <t>https://www.healthing.ca/diseases-and-conditions/coronavirus/quack-expert-timothy-caulfields-quest-to-quash-a-pandemic-of-misinformation</t>
  </si>
  <si>
    <t>2022.01.12</t>
  </si>
  <si>
    <t>https://www.barretts.ca/obituaries/Dr-Elizabeth--Ann--Roberts?obId=26143024#/obituaryInfo</t>
  </si>
  <si>
    <t xml:space="preserve">Elizabeth </t>
  </si>
  <si>
    <t>https://www.court.nl.ca/supreme/files/ROBERTS-Elizabeth-Ann-202201E22246.pdf</t>
  </si>
  <si>
    <t>https://www.remembering.ca/obituary/hugh-barr-1083972046</t>
  </si>
  <si>
    <t>https://www.remembering.ca/obituary/c-stuart-houston-1082925576</t>
  </si>
  <si>
    <t>https://www.remembering.ca/obituary/dr-bernard-makhan-1082824334</t>
  </si>
  <si>
    <t>https://www.remembering.ca/obituary/john-sprague-1082772242</t>
  </si>
  <si>
    <t>Simcoe</t>
  </si>
  <si>
    <t>https://www.ferrisfuneral.com/obituary/dr-richard-tanner</t>
  </si>
  <si>
    <t xml:space="preserve">Tanner </t>
  </si>
  <si>
    <t>https://www.remembering.ca/obituary/wycliffe-lofters-1082524937</t>
  </si>
  <si>
    <t>https://doctors.cpso.on.ca/DoctorDetails/D-Leishman/0022782-27573</t>
  </si>
  <si>
    <t>https://doctors.cpso.on.ca/DoctorDetails/Foss-Matthew---Robert/0324584-115902</t>
  </si>
  <si>
    <t>https://doctors.cpso.on.ca/DoctorDetails/L-Segall/0161922-73695</t>
  </si>
  <si>
    <t xml:space="preserve">Eric  </t>
  </si>
  <si>
    <t>https://www.remembering.ca/obituary/eric-reid-1082499532</t>
  </si>
  <si>
    <t>https://www.remembering.ca/obituary/eric-steven-1082465884</t>
  </si>
  <si>
    <t>https://www.remembering.ca/obituary/victor-waymouth-1082124612</t>
  </si>
  <si>
    <t>https://www.remembering.ca/obituary/ah-yin-eng-1081950582</t>
  </si>
  <si>
    <t>https://www.remembering.ca/obituary/robert-mcewen-1081856736</t>
  </si>
  <si>
    <t>https://www.remembering.ca/obituary/john-dawson-1081829445</t>
  </si>
  <si>
    <t>https://www.remembering.ca/obituary/michael-krochak-1081801997</t>
  </si>
  <si>
    <t>https://www.remembering.ca/obituary/arthur-hing-hon-lee-1081800347</t>
  </si>
  <si>
    <t>https://www.remembering.ca/obituary/charles-spurgeon-1081786430</t>
  </si>
  <si>
    <t>https://www.remembering.ca/obituary/william-watson-1081768421</t>
  </si>
  <si>
    <t>https://www.remembering.ca/obituary/louis-grondin-1081724899</t>
  </si>
  <si>
    <t>https://www.remembering.ca/obituary/wolfgang-jilek-1081625465</t>
  </si>
  <si>
    <t>https://www.remembering.ca/obituary/dr-james-mclennan-1081580691</t>
  </si>
  <si>
    <t>https://www.remembering.ca/obituary/robert-aldis-1081571469</t>
  </si>
  <si>
    <t>https://www.remembering.ca/obituary/georges-surette-1081562208</t>
  </si>
  <si>
    <t>Kinahan</t>
  </si>
  <si>
    <t>https://www.remembering.ca/obituary/patrick-kinahan-1081531444</t>
  </si>
  <si>
    <t xml:space="preserve"> % Diff</t>
  </si>
  <si>
    <t>20 - 49</t>
  </si>
  <si>
    <t>https://www.remembering.ca/obituary/ian-bailes-1081470898</t>
  </si>
  <si>
    <t>https://www.remembering.ca/obituary/gita-chaudhuri-1081457016</t>
  </si>
  <si>
    <t xml:space="preserve">Gita </t>
  </si>
  <si>
    <t xml:space="preserve">Chaudhuri </t>
  </si>
  <si>
    <t>née Miller</t>
  </si>
  <si>
    <t xml:space="preserve">Eleanor  </t>
  </si>
  <si>
    <t>https://www.remembering.ca/obituary/eleanor-sutherland-1081432536</t>
  </si>
  <si>
    <t>https://rumble.com/v1os4j6-dead-doctors-and-whistleblowers.html</t>
  </si>
  <si>
    <t>2022.10.19</t>
  </si>
  <si>
    <t>DeMarco</t>
  </si>
  <si>
    <t>https://www.remembering.ca/obituary/robert-demarco-1081376354</t>
  </si>
  <si>
    <t>Dead Doctors and Dead Liberal Donors</t>
  </si>
  <si>
    <t>19 + 20</t>
  </si>
  <si>
    <t>21 + 22</t>
  </si>
  <si>
    <t>Karia</t>
  </si>
  <si>
    <t xml:space="preserve">Amish </t>
  </si>
  <si>
    <t>https://voyagefuneralhomes.com/dr-amish-rasik-karia-m-d/</t>
  </si>
  <si>
    <t>https://passages.winnipegfreepress.com/passage-details/id-310771/KARIA._AMISH</t>
  </si>
  <si>
    <t>https://www.magnuspoirier.com/en/obituaries/112799/jean-lachapelle</t>
  </si>
  <si>
    <t>Lachapelle</t>
  </si>
  <si>
    <t>https://www.lauralynn.tv/search/label/Dr.%20William%20Makis</t>
  </si>
  <si>
    <t>2022 Coroner’s Inquests’ Verdicts and Recommendations</t>
  </si>
  <si>
    <t>Doctor Urges Canadian Medical Association to Investigate the Unusual Death of 80 Young Doctors Since Vaccine Rollout – 800% Above Baseline/Expected Number</t>
  </si>
  <si>
    <t>https://www.thegatewaypundit.com/2022/10/canadian-doctor-urges-canadian-medical-association-investigate-unusual-death-80-young-doctors-since-vaccine-rollout-800-baseline-expected-number/</t>
  </si>
  <si>
    <t>Narciso</t>
  </si>
  <si>
    <t>Jess</t>
  </si>
  <si>
    <t>https://www.legacy.com/ca/obituaries/timescolonist/name/jesus-narciso-obituary?pid=202894728</t>
  </si>
  <si>
    <t>https://www.remembering.ca/obituary/dr-david-yule-1081363945</t>
  </si>
  <si>
    <t xml:space="preserve">Parkinson's Disease </t>
  </si>
  <si>
    <t>https://www.remembering.ca/obituary/david-osoba-1081330539</t>
  </si>
  <si>
    <t>Osoba</t>
  </si>
  <si>
    <t>Parkinson's Disease?</t>
  </si>
  <si>
    <t>https://deptmedicine.utoronto.ca/news/dr-david-osoba</t>
  </si>
  <si>
    <t>https://www.remembering.ca/obituary/robert-mckendry-1081319944</t>
  </si>
  <si>
    <t>McKendry</t>
  </si>
  <si>
    <t>J.R.</t>
  </si>
  <si>
    <t>https://doctors.cpso.on.ca/DoctorDetails/McKendry-Robert-John-Ralph/0021841-26630</t>
  </si>
  <si>
    <t>http://craj.ca/archives/2021/English/Spring/pdf/CRAJ_Spring_2021_McKendry.pdf</t>
  </si>
  <si>
    <t>https://www.remembering.ca/obituary/henry-pabst-1081298451</t>
  </si>
  <si>
    <t>Forgie </t>
  </si>
  <si>
    <t>https://www.remembering.ca/obituary/robert-forgie-1081148898</t>
  </si>
  <si>
    <t>https://www.remembering.ca/obituary/granville-nickerson-1081071150</t>
  </si>
  <si>
    <t>https://www.remembering.ca/obituary/leo-paul-landry-1081193764</t>
  </si>
  <si>
    <t xml:space="preserve">Illness: brief. Former Secretary General of the Canadian Medical Association from 1986 to 1999. </t>
  </si>
  <si>
    <t>https://www.remembering.ca/obituary/glen-harrison-1080959477</t>
  </si>
  <si>
    <t>https://www.remembering.ca/obituary/harvey-gerein-1080950681</t>
  </si>
  <si>
    <t xml:space="preserve">Gerein </t>
  </si>
  <si>
    <t>Kindersley</t>
  </si>
  <si>
    <t>https://www.remembering.ca/obituary/john-harvey-1080794469</t>
  </si>
  <si>
    <t xml:space="preserve">Little Current </t>
  </si>
  <si>
    <t>Doc Stu</t>
  </si>
  <si>
    <t>Millinoff</t>
  </si>
  <si>
    <t xml:space="preserve">Stuart </t>
  </si>
  <si>
    <t>https://www.familiesfirst.ca/memorials/Millinoff-DrStuart/4011789/service-details.php</t>
  </si>
  <si>
    <t>https://www.remembering.ca/obituary/chi-nan-chen-1080570335</t>
  </si>
  <si>
    <t>Guscott</t>
  </si>
  <si>
    <t>https://www.remembering.ca/obituary/andre-clermont-1080418791</t>
  </si>
  <si>
    <t>Smythe </t>
  </si>
  <si>
    <t>https://www.remembering.ca/obituary/clifford-smythe-1080330620</t>
  </si>
  <si>
    <t>https://www.remembering.ca/obituary/waldemar-pruzanski-1080029138</t>
  </si>
  <si>
    <t>https://www.remembering.ca/obituary/murray-fraser-1079990928</t>
  </si>
  <si>
    <t>https://beckettglaves.com/tribute/details/3726/Charles-Pickett/obituary.html#tribute-start</t>
  </si>
  <si>
    <t>https://www.remembering.ca/obituary/richard-wilder-1079712562</t>
  </si>
  <si>
    <t>https://www.remembering.ca/obituary/edward-roemmele-1079658533</t>
  </si>
  <si>
    <t>Doctors age of death under 60 are noted with a gold shaded text box.</t>
  </si>
  <si>
    <t>Doctors age of death under 40 are noted with a dark gold shaded text box.</t>
  </si>
  <si>
    <t>https://mountroyalcem.permavita.com/site/SidneyFeldman.html?s=40&amp;siteLanguage=fr_CA#</t>
  </si>
  <si>
    <t>https://www.mcgill.ca/familymed/channels/news/sidney-feldman-memorium-331572</t>
  </si>
  <si>
    <t>Sid</t>
  </si>
  <si>
    <t>McGill University Faculty of Medicine and Health Sciences</t>
  </si>
  <si>
    <t>https://www.mcgill.ca/medhealthsci/alumni</t>
  </si>
  <si>
    <t>https://fhs.mcmaster.ca/medsci/meet_our_alumni.html</t>
  </si>
  <si>
    <t>Dalhousie University Medical Alumni Assocaition</t>
  </si>
  <si>
    <t>https://medicine.dal.ca/departments/core-units/alumni.html</t>
  </si>
  <si>
    <t>https://dalspace.library.dal.ca/handle/10222/80600</t>
  </si>
  <si>
    <t>https://dalspace.library.dal.ca/bitstream/handle/10222/81500/2022FraserRobertBobCecil.pdf?sequence=1&amp;isAllowed=y</t>
  </si>
  <si>
    <t>https://dalspace.library.dal.ca/bitstream/handle/10222/81469/2021_Hennen_Brian.pdf?sequence=1&amp;isAllowed=y</t>
  </si>
  <si>
    <t>https://dalspace.library.dal.ca/bitstream/handle/10222/81468/2021_Gray_John.pdf?sequence=1&amp;isAllowed=y</t>
  </si>
  <si>
    <t>https://dalspace.library.dal.ca/bitstream/handle/10222/81466/2021_Gass_David.pdf?sequence=1&amp;isAllowed=y</t>
  </si>
  <si>
    <t>Badley</t>
  </si>
  <si>
    <t>W.D.</t>
  </si>
  <si>
    <t>https://www.dignitymemorial.com/obituaries/halifax-ns/bernard-badley-10176379</t>
  </si>
  <si>
    <t xml:space="preserve">Bernie </t>
  </si>
  <si>
    <t>https://dalspace.library.dal.ca/bitstream/handle/10222/81463/2021_Badley_Bernard_Bernie.pdf?sequence=1&amp;isAllowed=y</t>
  </si>
  <si>
    <t>https://memorials.rawalker.ca/michael-ramsey/4838032/index.php?_ga=2.30913087.1418821512.1666355820-530277665.1666355820</t>
  </si>
  <si>
    <t>Ramsey</t>
  </si>
  <si>
    <t>Hacketts Cove</t>
  </si>
  <si>
    <t>https://www.cfpc.ca/en/about-us/ccfp-50th-anniversary/meet-some-of-the-members-of-the-class-of-1969/dr-donald-brown</t>
  </si>
  <si>
    <t>https://www.saltwire.com/halifax/obituaries/dr-donald-c-brown-73298/</t>
  </si>
  <si>
    <t>https://www.dal.ca/news/today/2022/05/30/in_memoriam__dr__william__stuart__huestis.html</t>
  </si>
  <si>
    <t>University of British Columbia Alumni Association</t>
  </si>
  <si>
    <t>https://alumni.med.ubc.ca/maa/</t>
  </si>
  <si>
    <t>https://news.radyfhs.umanitoba.ca/in-memoriam/</t>
  </si>
  <si>
    <t>https://steelesmemorialchapel.com/condolence/samuel-guslits/</t>
  </si>
  <si>
    <t>MD/54 Uni of Manitoba</t>
  </si>
  <si>
    <t>Guslits</t>
  </si>
  <si>
    <t xml:space="preserve">Duncan John </t>
  </si>
  <si>
    <t>Gillespie</t>
  </si>
  <si>
    <t>https://www.ethicaldeathcare.com/gillespie-duncan</t>
  </si>
  <si>
    <t xml:space="preserve">Neil  </t>
  </si>
  <si>
    <t>Mowchun</t>
  </si>
  <si>
    <t>https://passages.winnipegfreepress.com/passage-details/id-295975/MOWCHUN_NEIL</t>
  </si>
  <si>
    <t>https://alternacremation.ca/tribute/details/505/Nichole-Riese/obituary.html</t>
  </si>
  <si>
    <t>https://passages.winnipegfreepress.com/passage-details/id-304766/SAUNDERS_CLIFFORD</t>
  </si>
  <si>
    <t>https://www.jewishpostandnews.ca/obituaries/1060-dr-earl-samuel-hershfield</t>
  </si>
  <si>
    <t>https://passages.winnipegfreepress.com/passage-details/id-302159/BESANT_DONALD</t>
  </si>
  <si>
    <t>Besant</t>
  </si>
  <si>
    <t>https://www.cbc.ca/news/canada/manitoba/covid-19-winnipeg-hospital-love-story-1.5816045</t>
  </si>
  <si>
    <t xml:space="preserve">Symchych </t>
  </si>
  <si>
    <t>Edina, MN</t>
  </si>
  <si>
    <t>https://www.startribune.com/obituaries/detail/0000390596/</t>
  </si>
  <si>
    <t xml:space="preserve">Boris </t>
  </si>
  <si>
    <t>Maureen Phyllis Briscoe</t>
  </si>
  <si>
    <t>Kenneth Walter Turnbull</t>
  </si>
  <si>
    <t>MacDonald Caza</t>
  </si>
  <si>
    <t>Andrew van der Westhuizen</t>
  </si>
  <si>
    <t>Jean-Pierre Collins</t>
  </si>
  <si>
    <t>Barry Allen Martin</t>
  </si>
  <si>
    <t>Lindsay McNiven Lawson</t>
  </si>
  <si>
    <t>Charles Maurice Godfrey</t>
  </si>
  <si>
    <t>Murray Dale Krahn</t>
  </si>
  <si>
    <t>Sylvia Lynne Saunders</t>
  </si>
  <si>
    <t>Patrick L. McGeer</t>
  </si>
  <si>
    <t>Kiri Simms</t>
  </si>
  <si>
    <t>Charles Gordon Cameron</t>
  </si>
  <si>
    <t>David Guy Wills</t>
  </si>
  <si>
    <t>https://www.mun.ca/medicine/alumni/</t>
  </si>
  <si>
    <t>Memorial University Faculty of Medicine Alumni</t>
  </si>
  <si>
    <t>Université Laval</t>
  </si>
  <si>
    <t>Université de Sherbrooke</t>
  </si>
  <si>
    <t>Université de Montréal</t>
  </si>
  <si>
    <t>McMaster University Medical Sciences Alumni</t>
  </si>
  <si>
    <t>https://med.uottawa.ca/en/content-groups/memoriam</t>
  </si>
  <si>
    <t>University of Ottawa Medical School In Memoriam</t>
  </si>
  <si>
    <t>Prabhakaran</t>
  </si>
  <si>
    <t>https://www.westviewfuneralchapel.com/obituaries/dr-varagur-victor-mohan-prabhakaran/</t>
  </si>
  <si>
    <t>https://www.schulich.uwo.ca/alumni/</t>
  </si>
  <si>
    <t>Western University The Schulich School of Medicine &amp; Dentistry Alumni</t>
  </si>
  <si>
    <t>https://alumni.usask.ca/class-notes/in-memoriam.php</t>
  </si>
  <si>
    <t>University of Saskatchewan In Memoriam</t>
  </si>
  <si>
    <t>University of Manitoba Rady Faculty of Health Sciences In Memoriam</t>
  </si>
  <si>
    <t>https://www.ualberta.ca/medicine/alumni/index.html</t>
  </si>
  <si>
    <t>University of Alberta Faculty of Medicine &amp; Dentistry Alumni</t>
  </si>
  <si>
    <t>https://www.ucalgary.ca/news/memoriam-wayne-elford-cumming-school-medicine</t>
  </si>
  <si>
    <t>https://www.ucalgary.ca/news/tags/memoriam-0</t>
  </si>
  <si>
    <t>University of Calgary Cumming School of Medicine In Memoriam</t>
  </si>
  <si>
    <t>https://www.ucalgary.ca/news/memoriam-bernadette-curry-cumming-school-medicine</t>
  </si>
  <si>
    <t>Tyberg</t>
  </si>
  <si>
    <t>https://ucalgary.ca/news/memoriam-john-tyberg-cumming-school-medicine</t>
  </si>
  <si>
    <t>https://mhfh.com/tribute/details/36175/John-Tyberg-MD-PhD-FACC/obituary.html</t>
  </si>
  <si>
    <t>https://ucalgary.ca/news/memoriam-dr-john-dawson-cumming-school-medicine</t>
  </si>
  <si>
    <t>https://meds.queensu.ca</t>
  </si>
  <si>
    <t>Queen's University School of Medicine Alumni</t>
  </si>
  <si>
    <t>https://www.usherbrooke.ca/medecine/</t>
  </si>
  <si>
    <t>https://medecine.umontreal.ca</t>
  </si>
  <si>
    <t>https://www.fmed.ulaval.ca</t>
  </si>
  <si>
    <t>https://med.uottawa.ca/en/news/memoriam-dr-vladimir-sistek</t>
  </si>
  <si>
    <t xml:space="preserve">Vladimir </t>
  </si>
  <si>
    <t>Sistek</t>
  </si>
  <si>
    <t>https://www.arbormemorial.ca/capital/obituaries/dr-vladimir-sistek/91565</t>
  </si>
  <si>
    <t>Rouleau</t>
  </si>
  <si>
    <t>https://groupegarneau.com/avis-deces/dr-yves-rouleau-111915/</t>
  </si>
  <si>
    <t xml:space="preserve">Luc </t>
  </si>
  <si>
    <t>Laferrière</t>
  </si>
  <si>
    <t>St-Lambert-de-Lauzon</t>
  </si>
  <si>
    <t>https://necrologie.cn2i.ca/dr-luc-laferriere/avis-de-deces/le-soleil/100004799</t>
  </si>
  <si>
    <t xml:space="preserve">Catherine </t>
  </si>
  <si>
    <t>Langevin</t>
  </si>
  <si>
    <t>https://www.centrefunerairejoliette.com/dre-catherine-langevin/</t>
  </si>
  <si>
    <t xml:space="preserve">Anna </t>
  </si>
  <si>
    <t>Majerovics</t>
  </si>
  <si>
    <t>https://www.sharecare.com/doctor/dr-anna-majerovics-xmfq5</t>
  </si>
  <si>
    <t>https://necrocanada.com/deces-2022/dr-anna-majerovics-2022/</t>
  </si>
  <si>
    <t>https://www.mcgill.ca/psychiatry/channels/news/obituary-prof-chawki-benkelfat-md-cspq-1954-2020-320194</t>
  </si>
  <si>
    <t xml:space="preserve">Chawki </t>
  </si>
  <si>
    <t>Benkelfat</t>
  </si>
  <si>
    <t xml:space="preserve">Allen </t>
  </si>
  <si>
    <t>https://www.cornerstonefuneralhome.com/obituary/trautman-allen-al</t>
  </si>
  <si>
    <t>https://www.dignitymemorial.com/obituaries/halifax-ns/scott-murray-10328536</t>
  </si>
  <si>
    <t>https://gettr.com/post/p1v1zt9245e</t>
  </si>
  <si>
    <t>2022.10.21</t>
  </si>
  <si>
    <t xml:space="preserve">Urgent investigation is important since the doctors are forced into the shots </t>
  </si>
  <si>
    <t>Doctor demands investigation into skyrocketing death rate among fully vaccinated Canadian doctors</t>
  </si>
  <si>
    <t>https://newstarget.com/2022-10-19-doctor-demands-investigation-deaths-vaccinated-canadian-doctors.html</t>
  </si>
  <si>
    <t>https://twitter.com/CMA_Docs/status/1583105316127789056?s=20&amp;t=xZuNadZj4cbvarkZM4H2bA</t>
  </si>
  <si>
    <t>2022.10.20</t>
  </si>
  <si>
    <t>We encourage all Canadians to be up to date with all their vaccines to prevent serious health issues.</t>
  </si>
  <si>
    <t>https://thewashingtonstandard.com/dr-william-makis-proves-canadian-doctors-deaths-following-covid-shot-have-more-than-doubled-to-80/</t>
  </si>
  <si>
    <t xml:space="preserve">
Dr. William Makis Proves Canadian Doctors Deaths Following COVID Shot Have More Than Doubled To 80  
</t>
  </si>
  <si>
    <t>Dr. William Makis: Canadian Doctors Are Dying in Record Numbers</t>
  </si>
  <si>
    <t>https://lionessofjudah.substack.com/p/dr-william-makis-canadian-doctors</t>
  </si>
  <si>
    <t>80 Canadian MDs “boosted” and dead</t>
  </si>
  <si>
    <t>https://drtrozzi.org/2022/10/20/80-canadian-mds-boosted-and-dead/</t>
  </si>
  <si>
    <t>Ogilvie</t>
  </si>
  <si>
    <t>https://www.dignitymemorial.com/obituaries/toronto-on/robert-ogilvie-10964782</t>
  </si>
  <si>
    <t>https://doctors.cpso.on.ca/DoctorDetails/Ogilvie-Robert-Victor/0016900-21685</t>
  </si>
  <si>
    <t>https://www.legacy.com/ca/obituaries/theglobeandmail/name/murray-herst-obituary?n=murray-herst&amp;pid=203000844</t>
  </si>
  <si>
    <t>https://www.redvoicemedia.com/video/2022/10/dr-jane-ruby-cdc-caught-hiding-exploding-c19-shot-cancers/</t>
  </si>
  <si>
    <t>CDC Caught Hiding Exploding C19 Shot Cancers</t>
  </si>
  <si>
    <t>https://med.uottawa.ca/en/news/memoriam-dr-justin-maloney</t>
  </si>
  <si>
    <t>De Bold</t>
  </si>
  <si>
    <t xml:space="preserve">Adolfo </t>
  </si>
  <si>
    <t>https://med.uottawa.ca/en/news/memoriam-dr-adolfo-j-bold</t>
  </si>
  <si>
    <t>https://www.arbormemorial.ca/capital/obituaries/dr-adolfo-j-de-bold/73418</t>
  </si>
  <si>
    <t>https://ottawacitizen.remembering.ca/obituary/robert-spasoff-1083673035</t>
  </si>
  <si>
    <t>https://med.uottawa.ca/en/news/memoriam-dr-robert-spasoff</t>
  </si>
  <si>
    <t>Spasoff</t>
  </si>
  <si>
    <t>Last</t>
  </si>
  <si>
    <t>https://med.uottawa.ca/en/news/memoriam-dr-john-last</t>
  </si>
  <si>
    <t>https://en.wikipedia.org/wiki/John_M._Last</t>
  </si>
  <si>
    <t>https://med.uottawa.ca/en/news/memoriam-elianna-saidenberg</t>
  </si>
  <si>
    <t>Elianna  </t>
  </si>
  <si>
    <t>Saidenberg</t>
  </si>
  <si>
    <t>https://www.hpmcgarry.ca/memorials/elianna-saidenberg/3933820/</t>
  </si>
  <si>
    <t>Mireault</t>
  </si>
  <si>
    <t xml:space="preserve">Marcel </t>
  </si>
  <si>
    <t xml:space="preserve">Turcot </t>
  </si>
  <si>
    <t>https://www.centrefunerairejoliette.com/dr-marcel-turcot/</t>
  </si>
  <si>
    <t>Rosaire</t>
  </si>
  <si>
    <t xml:space="preserve">Lefèbvre </t>
  </si>
  <si>
    <t>https://www.centrefunerairejoliette.com/dr-rosaire-lefebvre/</t>
  </si>
  <si>
    <t>https://www.nosm.ca/advancement/alumni/</t>
  </si>
  <si>
    <t>Northern Ontario School of Medicine Alumni</t>
  </si>
  <si>
    <t xml:space="preserve">Ahmed </t>
  </si>
  <si>
    <t>Soliman</t>
  </si>
  <si>
    <t>https://newsroom.royalcollege.ca/in-memoriam-april-2019-edition-2/</t>
  </si>
  <si>
    <t>Vedova</t>
  </si>
  <si>
    <t>https://www.pelhamfuneralhome.ca/memorials/dr-joseph-dalla-vedova/3709292/</t>
  </si>
  <si>
    <t>Giuseppe</t>
  </si>
  <si>
    <r>
      <t>The</t>
    </r>
    <r>
      <rPr>
        <b/>
        <i/>
        <sz val="10"/>
        <color theme="0"/>
        <rFont val="Calibri"/>
        <family val="2"/>
        <scheme val="minor"/>
      </rPr>
      <t xml:space="preserve"> In Memoriam</t>
    </r>
    <r>
      <rPr>
        <b/>
        <sz val="10"/>
        <color theme="0"/>
        <rFont val="Calibri"/>
        <family val="2"/>
        <scheme val="minor"/>
      </rPr>
      <t xml:space="preserve"> sections of the Canadian Medical Association, The Royal College of Physicians and Surgeons of Canada, Provincial Medical Associations, Canadian Medical University Alumni Associations, and online obitutary aggregators represent the primary public sources for Canadian Medical Doctor Deaths data set. </t>
    </r>
  </si>
  <si>
    <t>Qutal</t>
  </si>
  <si>
    <t>Miriam Hope Schaffrin</t>
  </si>
  <si>
    <t>Louise Klipin</t>
  </si>
  <si>
    <t>Charles Brian Warriner</t>
  </si>
  <si>
    <t>Alain Paul Rousseau</t>
  </si>
  <si>
    <t>Constante “Tino” Ethans</t>
  </si>
  <si>
    <t>Pavils Vasarinsh</t>
  </si>
  <si>
    <t xml:space="preserve">Ralph  </t>
  </si>
  <si>
    <t>https://psychiatrie.umontreal.ca/wp-content/uploads/sites/5/2019/09/2019_Hommage_TANGUAY_Bernadette_.pdf</t>
  </si>
  <si>
    <t>Heart attack: Died suddenly</t>
  </si>
  <si>
    <t>https://panow.com/2019/10/15/p-a-psychiatrist-remembered/</t>
  </si>
  <si>
    <t>https://doctors.cpso.on.ca/DoctorDetails/Reid-William-Donald/0015687-20472</t>
  </si>
  <si>
    <t>https://lfpress.remembering.ca/obituary/donald-reid-1078262731</t>
  </si>
  <si>
    <t>M. B.</t>
  </si>
  <si>
    <t xml:space="preserve">Edouard </t>
  </si>
  <si>
    <t>https://www.urgelbourgie.com/en/funeral-announcements/57774-dr-edouard-bastien</t>
  </si>
  <si>
    <t>Justin Myles Elliott Martin</t>
  </si>
  <si>
    <t>Mate</t>
  </si>
  <si>
    <t>Poljicak</t>
  </si>
  <si>
    <t>https://www.memoria.ca/obituary-mate-poljicak.html?disparuID=MjM3ODc%3D</t>
  </si>
  <si>
    <t>Cartan</t>
  </si>
  <si>
    <t>https://www.dignitymemorial.com/obituaries/aurora-on/stephen-cartan-9126268</t>
  </si>
  <si>
    <t>John Alexander Rankin</t>
  </si>
  <si>
    <t>Samuel Rueben Devlin</t>
  </si>
  <si>
    <t>Moore Creek, NSW</t>
  </si>
  <si>
    <t xml:space="preserve"> Yes</t>
  </si>
  <si>
    <t xml:space="preserve">Rizkallah </t>
  </si>
  <si>
    <t>Rizkallah</t>
  </si>
  <si>
    <t>https://montrealgazette.remembering.ca/obituary/rizkallah-rizkallah-1080626420</t>
  </si>
  <si>
    <t>Denis Henry Hosking</t>
  </si>
  <si>
    <t>https://www.sneathstrilchuk.com/obituary/DrAllan-Lysack</t>
  </si>
  <si>
    <t>https://memorials.wilsonfuneralhome.ca/dr-christy-navaneelan/4544270/</t>
  </si>
  <si>
    <t>https://doctors.cpso.on.ca/DoctorDetails/G-Navaneelan/0047892-61870</t>
  </si>
  <si>
    <t>Christy</t>
  </si>
  <si>
    <t xml:space="preserve">Gnanapragasam </t>
  </si>
  <si>
    <t>Navaneelan</t>
  </si>
  <si>
    <t>Louise Choinière</t>
  </si>
  <si>
    <t>Ctia Vontobel Padoin</t>
  </si>
  <si>
    <t>Kenneth Martin Asselstine</t>
  </si>
  <si>
    <t>Wilbert Joseph Keon</t>
  </si>
  <si>
    <t xml:space="preserve">Ruth Elisabeth Kajander </t>
  </si>
  <si>
    <t xml:space="preserve">Warren Thomas Blume </t>
  </si>
  <si>
    <t>https://www.dignitymemorial.com/obituaries/st-catharines-on/dr-arthur-george-shaw-shimizu-10978216</t>
  </si>
  <si>
    <t>Shimizu</t>
  </si>
  <si>
    <t>G.S.</t>
  </si>
  <si>
    <t>https://doctors.cpso.on.ca/DoctorDetails/Shimizu-Arthur-Shaw/0013840-18621</t>
  </si>
  <si>
    <t>https://www.remembering.ca/obituary/michelle-hucul-1078188077</t>
  </si>
  <si>
    <t>Hucul</t>
  </si>
  <si>
    <t xml:space="preserve">Michelle </t>
  </si>
  <si>
    <t>née Gauer</t>
  </si>
  <si>
    <t>https://www.remembering.ca/obituary/george-mallouh-1077887361</t>
  </si>
  <si>
    <t>https://www.remembering.ca/obituary/tahereh-therese-dr-sazegari-1077837715</t>
  </si>
  <si>
    <t>Therese</t>
  </si>
  <si>
    <t xml:space="preserve">Tahereh </t>
  </si>
  <si>
    <t>Sazegari</t>
  </si>
  <si>
    <t>https://www.remembering.ca/obituary/antoine-asswad-m-d-1072619547</t>
  </si>
  <si>
    <t xml:space="preserve">Antoine </t>
  </si>
  <si>
    <t>Asswad </t>
  </si>
  <si>
    <t>https://www.remembering.ca/obituary/horace-alexis-1072656436</t>
  </si>
  <si>
    <t xml:space="preserve">Horace </t>
  </si>
  <si>
    <t>https://www.dignitymemorial.com/obituaries/port-alberni-bc/donald-sander-8177693</t>
  </si>
  <si>
    <t>https://www.remembering.ca/obituary/gordon-maxwell-1072577706</t>
  </si>
  <si>
    <t>Maxwell</t>
  </si>
  <si>
    <t>https://www.remembering.ca/obituary/richard-mackler-1072565480</t>
  </si>
  <si>
    <t>Mackler</t>
  </si>
  <si>
    <t>Melvin  </t>
  </si>
  <si>
    <t>https://www.remembering.ca/obituary/melvin-freedman-1072102744</t>
  </si>
  <si>
    <t>https://doctors.cpso.on.ca/DoctorDetails/Freedman-Melvin-Harris/0018719-23506</t>
  </si>
  <si>
    <t>https://www.remembering.ca/obituary/samuel-fam-1080957458</t>
  </si>
  <si>
    <t>https://www.remembering.ca/obituary/shamsud-duha-1072243520</t>
  </si>
  <si>
    <t xml:space="preserve">Duha </t>
  </si>
  <si>
    <t xml:space="preserve">Shamsud </t>
  </si>
  <si>
    <t>https://www.remembering.ca/obituary/robert-glasgow-1072309592</t>
  </si>
  <si>
    <t>Glasgow </t>
  </si>
  <si>
    <t xml:space="preserve">Robert  </t>
  </si>
  <si>
    <t>https://www.remembering.ca/obituary/aseem-chakravorty-1072309590</t>
  </si>
  <si>
    <t>Wing-Kin</t>
  </si>
  <si>
    <t>https://mhfh.com/tribute/details/4011/Wing-Kin-FUNG/obituary.html#tribute-start</t>
  </si>
  <si>
    <t>Weisbrod</t>
  </si>
  <si>
    <t>https://www.remembering.ca/obituary/dr-dennis-h-jones-1072932140</t>
  </si>
  <si>
    <t>https://doctors.cpso.on.ca/DoctorDetails/Jones-Denis-Henry/0012052-16829</t>
  </si>
  <si>
    <t>Denis</t>
  </si>
  <si>
    <t>Kemptville </t>
  </si>
  <si>
    <t>https://www.remembering.ca/obituary/barnett-edgar-a-m-d-1076124088</t>
  </si>
  <si>
    <t>https://doctors.cpso.on.ca/DoctorDetails/Vail-Gordon-Rae/0168650-74949</t>
  </si>
  <si>
    <t>https://www.remembering.ca/obituary/edward-holmes-1073007678</t>
  </si>
  <si>
    <t xml:space="preserve">Mansukhlal </t>
  </si>
  <si>
    <t>Thakrar</t>
  </si>
  <si>
    <t xml:space="preserve">Lepomir </t>
  </si>
  <si>
    <t>https://www.remembering.ca/obituary/lepomir-velis-1073740718</t>
  </si>
  <si>
    <t>Velis </t>
  </si>
  <si>
    <t>Tatham</t>
  </si>
  <si>
    <t>https://www.legacy.com/ca/obituaries/theglobeandmail/name/m-tatham-obituary?pid=203048411</t>
  </si>
  <si>
    <t>Stroke:</t>
  </si>
  <si>
    <t>née Bell</t>
  </si>
  <si>
    <t>https://doctors.cpso.on.ca/DoctorDetails/Tatham-Margaret-Ruth/0016305-21090</t>
  </si>
  <si>
    <t>Van der Hoeven </t>
  </si>
  <si>
    <t xml:space="preserve">Embert </t>
  </si>
  <si>
    <t>G.Q.</t>
  </si>
  <si>
    <t>Van Tilburg</t>
  </si>
  <si>
    <t>https://www.mccallgardens.com/obituaries/embert-g-q-van-tilburg</t>
  </si>
  <si>
    <t>2022.10.24</t>
  </si>
  <si>
    <t>Doctor Calls Out On Mysterious Deaths of 80 Young Canadian Doctors</t>
  </si>
  <si>
    <t>https://www.youtube.com/watch?v=weDsJNW5q8g</t>
  </si>
  <si>
    <t>Front Page News</t>
  </si>
  <si>
    <t>Canadian Gov STEALS Successful Cancer Treatment From Doctor; Now Charging Elitists A FORTUNE For Same Treatment</t>
  </si>
  <si>
    <t>https://rumble.com/v1pnzin-canadian-gov-steals-cancer-treatment-from-doctor-charging-elitists-a-fortun.html</t>
  </si>
  <si>
    <t xml:space="preserve">Abikhzer  </t>
  </si>
  <si>
    <t>https://necrocanada.com/deces-2022/dr-victor-abikhzer-2022/</t>
  </si>
  <si>
    <t>Marg</t>
  </si>
  <si>
    <t>Brunt</t>
  </si>
  <si>
    <t>https://www.remembering.ca/obituary/margaret-brunt-1074112076</t>
  </si>
  <si>
    <t>https://www.remembering.ca/obituary/nicole-racette-1074099181</t>
  </si>
  <si>
    <t>https://www.remembering.ca/obituary/kenneth-mcgovern-1074521102</t>
  </si>
  <si>
    <t>McGovern</t>
  </si>
  <si>
    <t xml:space="preserve">Kenneth </t>
  </si>
  <si>
    <t>Arciszewski</t>
  </si>
  <si>
    <t>https://doctors.cpso.on.ca/DoctorDetails/Arciszewski-Christopher-Ian/0028256-33079</t>
  </si>
  <si>
    <t>https://www.remembering.ca/obituary/dr-christopher-ian-arciszewski-1074559536</t>
  </si>
  <si>
    <t>https://www.remembering.ca/obituary/larry-wine-1074559601</t>
  </si>
  <si>
    <t>Wine</t>
  </si>
  <si>
    <t>https://www.remembering.ca/obituary/dr-douglas-gordon-kinnear-1074621903</t>
  </si>
  <si>
    <t>https://www.remembering.ca/obituary/charles-warriner-1074882658</t>
  </si>
  <si>
    <t xml:space="preserve">Doherty </t>
  </si>
  <si>
    <t>Brantford </t>
  </si>
  <si>
    <t>https://dennistoll.ca/book-of-memories/3873409/Doherty-Dr-Francis/index.php</t>
  </si>
  <si>
    <t>https://doctors.cpso.on.ca/DoctorDetails/Doherty-Francis/0016438-21223</t>
  </si>
  <si>
    <t>https://www.remembering.ca/obituary/dr-frederick-andermann-1075196440</t>
  </si>
  <si>
    <t>https://www.remembering.ca/obituary/kendrick-lacey-1080469965</t>
  </si>
  <si>
    <t xml:space="preserve">Moola </t>
  </si>
  <si>
    <t>https://www.remembering.ca/obituary/dawood-moola-1075161818</t>
  </si>
  <si>
    <t>https://www.remembering.ca/obituary/james-jim-o-donnell-1076307314</t>
  </si>
  <si>
    <t>O'Donnell</t>
  </si>
  <si>
    <t xml:space="preserve">Shedden </t>
  </si>
  <si>
    <t>https://doctors.cpso.on.ca/DoctorDetails/ODonnell-James/0024373-29195</t>
  </si>
  <si>
    <t>https://www.remembering.ca/obituary/dr-glen-harrison-lowther-1075491225</t>
  </si>
  <si>
    <t>Lowther</t>
  </si>
  <si>
    <t>Connie</t>
  </si>
  <si>
    <t>https://www.remembering.ca/obituary/george-pugh-1076472198</t>
  </si>
  <si>
    <t>Hodgkin's Lymphoma</t>
  </si>
  <si>
    <t>https://www.remembering.ca/obituary/david-stuart-1076484320</t>
  </si>
  <si>
    <t>S.V.</t>
  </si>
  <si>
    <t xml:space="preserve">MacIntosh </t>
  </si>
  <si>
    <t>https://inquinte.ca/story/founder-of-bgh-cancer-clinic-remembered-for-his-care-and-compassion</t>
  </si>
  <si>
    <t>Dr. Mac</t>
  </si>
  <si>
    <t>https://memorial.steelefuneralhome.ca/douglas-macintosh/5037099/index.php</t>
  </si>
  <si>
    <t>https://doctors.cpso.on.ca/DoctorDetails/Macintosh-Douglas-Alexander/0013334-18115</t>
  </si>
  <si>
    <t>https://doctors.cpso.on.ca/DoctorDetails/Clarke-Henry-Courtenay-Neville/0018295-23081</t>
  </si>
  <si>
    <t>Older physicians key to helping health system </t>
  </si>
  <si>
    <t>https://www.thespec.com/opinion/contributors/2022/09/15/older-physicians-key-to-helping-health-system.html</t>
  </si>
  <si>
    <t>https://www.remembering.ca/obituary/lloyd-sutherland-1076576448</t>
  </si>
  <si>
    <t xml:space="preserve">Leah </t>
  </si>
  <si>
    <t>Standeven</t>
  </si>
  <si>
    <t>https://www.legacy.com/ca/obituaries/timescolonist/name/leah-standeven-obituary?pid=186456694</t>
  </si>
  <si>
    <t>https://www.remembering.ca/obituary/gerald-rowland-1076809266</t>
  </si>
  <si>
    <t>East Bay</t>
  </si>
  <si>
    <t>https://www.dignitymemorial.com/en-ca/obituaries/sydney-ns/peter-jackson-10980621</t>
  </si>
  <si>
    <t>https://www.saltwire.com/atlantic-canada/obituaries/funerals/dr-peter-douglas-jackson-79510/</t>
  </si>
  <si>
    <t>https://www.smithsfh.com/memorials/john-graham-swanson/5052335/index.php</t>
  </si>
  <si>
    <t>https://doctors.cpso.on.ca/DoctorDetails/Swanson-John-Graham/0020554-25342</t>
  </si>
  <si>
    <t>https://www.cfp.ca/content/62/11/e694/tab-article-info</t>
  </si>
  <si>
    <t>https://www.gregrobertsfuneralhome.com/dr-william-walters/</t>
  </si>
  <si>
    <t>https://www.pqbnews.com/obituaries/dr-edward-john-booth/</t>
  </si>
  <si>
    <t>https://healthsci.mcmaster.ca/learningtechlab/news/2017/06/26/friendship-bench-honours-dr.-robert-chu-opens-door-for-mental-health</t>
  </si>
  <si>
    <t>Suicide: McMaster University</t>
  </si>
  <si>
    <t>https://www.universityaffairs.ca/features/feature-article/canadas-medical-residency-system-leaving-graduates-limbo/</t>
  </si>
  <si>
    <t>Chu</t>
  </si>
  <si>
    <t>https://www.naut.ca/blog/2020/01/04/on-flexible-and-fixed-identities/</t>
  </si>
  <si>
    <t>https://www.smithsfh.com/book-of-memories/2702684/Chu-DrRobert/obituary.php</t>
  </si>
  <si>
    <t>https://www.remembering.ca/obituary/dr-bryan-dawson-1077796609</t>
  </si>
  <si>
    <t xml:space="preserve">Bryan </t>
  </si>
  <si>
    <t>Gorrell</t>
  </si>
  <si>
    <t>Amyloidosis</t>
  </si>
  <si>
    <t>https://www.remembering.ca/obituary/gerald-gorrell-1077066199</t>
  </si>
  <si>
    <t>Leamington </t>
  </si>
  <si>
    <t>https://www.remembering.ca/obituary/donald-gladman-1077087926</t>
  </si>
  <si>
    <t>Gladman </t>
  </si>
  <si>
    <t xml:space="preserve">Don </t>
  </si>
  <si>
    <t>https://www.remembering.ca/obituary/brian-monks-1077136509</t>
  </si>
  <si>
    <t xml:space="preserve">Cancer: Cholangiocarcinoma </t>
  </si>
  <si>
    <t>Blahey</t>
  </si>
  <si>
    <t>https://www.remembering.ca/obituary/walter-blahey-1077167656</t>
  </si>
  <si>
    <t>Goldsmith</t>
  </si>
  <si>
    <t>https://www.remembering.ca/obituary/william-goldsmith-1077272761</t>
  </si>
  <si>
    <t xml:space="preserve">Raafat </t>
  </si>
  <si>
    <t>Abdel-Shahid</t>
  </si>
  <si>
    <t>https://www.remembering.ca/obituary/dr-glennie-1077506652</t>
  </si>
  <si>
    <t>Glennie </t>
  </si>
  <si>
    <t>G.D.</t>
  </si>
  <si>
    <t>Silent Doctor</t>
  </si>
  <si>
    <t>https://doctors.cpso.on.ca/DoctorDetails/Glennie-Gordon-David/0012228-17007</t>
  </si>
  <si>
    <t>https://www.remembering.ca/obituary/john-smith-1077695748</t>
  </si>
  <si>
    <r>
      <t xml:space="preserve"> Chart 1A - </t>
    </r>
    <r>
      <rPr>
        <b/>
        <sz val="14"/>
        <color theme="7"/>
        <rFont val="Calibri (Body)"/>
      </rPr>
      <t xml:space="preserve">Canadian Medical Doctor Deaths by Year, Gender, &amp; Age Group* </t>
    </r>
  </si>
  <si>
    <t>Royal College</t>
  </si>
  <si>
    <t xml:space="preserve">Sarban </t>
  </si>
  <si>
    <t>https://www.dignitymemorial.com/obituaries/halifax-ns/sarban-singh-10983938</t>
  </si>
  <si>
    <t>https://cpsnsphysiciansearch.azurewebsites.net/PhysicianDetails.aspx?LicenceNumber=012569</t>
  </si>
  <si>
    <r>
      <t xml:space="preserve"> Chart 1B - </t>
    </r>
    <r>
      <rPr>
        <b/>
        <sz val="11"/>
        <color theme="7"/>
        <rFont val="Calibri (Body)"/>
      </rPr>
      <t xml:space="preserve">Canadian Medical Doctor Deaths </t>
    </r>
    <r>
      <rPr>
        <b/>
        <sz val="11"/>
        <color theme="0"/>
        <rFont val="Calibri (Body)"/>
      </rPr>
      <t xml:space="preserve">(by Data Source*) </t>
    </r>
  </si>
  <si>
    <t xml:space="preserve">Franklin </t>
  </si>
  <si>
    <t>https://www.dignitymemorial.com/en-ca/obituaries/thornhill-on/franklin-furlong-10983880</t>
  </si>
  <si>
    <t>https://doctors.cpso.on.ca/DoctorDetails/Furlong-Franklin---Wayne/0016506-21291</t>
  </si>
  <si>
    <t xml:space="preserve">Bojanowski </t>
  </si>
  <si>
    <t>Teodor</t>
  </si>
  <si>
    <t>https://www.dignitymemorial.com/en-ca/obituaries/hamilton-on/ted-bojanowski-7846155</t>
  </si>
  <si>
    <t>Medical Professionals Demand Investigation into Sudden Deaths of 80 Young Doctors</t>
  </si>
  <si>
    <t>https://slaynews.com/news/medical-professionals-investigation-sudden-deaths-80-young-doctors/?utm_source=ground.news&amp;utm_medium=referral</t>
  </si>
  <si>
    <t>https://lionessofjudah.substack.com/p/news-80-young-canadian-doctors-died</t>
  </si>
  <si>
    <t>80 Young Canadian Doctors “Died Suddenly” in Past 2 Years While Fully COVID-19 Vaccinated</t>
  </si>
  <si>
    <t>https://vancouversunandprovince.remembering.ca/obituary/dr-john-james-1086497785</t>
  </si>
  <si>
    <t>https://vancouversunandprovince.remembering.ca/obituary/dr-gerald-simkus-1086519642</t>
  </si>
  <si>
    <t>Simkus</t>
  </si>
  <si>
    <t xml:space="preserve">Lloyd-Jones </t>
  </si>
  <si>
    <t>https://vancouversunandprovince.remembering.ca/obituary/philip-lloyd-jones-1086515978</t>
  </si>
  <si>
    <t>Opey / Opa / Uncle Chupy</t>
  </si>
  <si>
    <t>Porayko</t>
  </si>
  <si>
    <t xml:space="preserve">Orest </t>
  </si>
  <si>
    <t>https://vancouversunandprovince.remembering.ca/obituary/orest-porayko-1086369176</t>
  </si>
  <si>
    <t>https://www.cpsbc.ca/public/registrant-directory/search-result/334940/Porayko%2COrest</t>
  </si>
  <si>
    <t>https://www.cpsbc.ca/public/registrant-directory</t>
  </si>
  <si>
    <t>https://search.cpsa.ca</t>
  </si>
  <si>
    <t>https://www.cpso.on.ca</t>
  </si>
  <si>
    <t>Petar</t>
  </si>
  <si>
    <t>Kokan</t>
  </si>
  <si>
    <t>Robb</t>
  </si>
  <si>
    <t>https://www.affordablecremationandburial.ca/memorials/dr-george-robb/5013089/</t>
  </si>
  <si>
    <t>https://vancouversunandprovince.remembering.ca/obituary/dr-donald-mclean-1086166443</t>
  </si>
  <si>
    <t>https://vancouversunandprovince.remembering.ca/obituary/petar-kokan-1086233844</t>
  </si>
  <si>
    <t>https://vancouversunandprovince.remembering.ca/obituary/kenneth-turnbull-1086144140</t>
  </si>
  <si>
    <t>https://vancouversunandprovince.remembering.ca/obituary/dr-michael-piper-1085858756</t>
  </si>
  <si>
    <t>Piper</t>
  </si>
  <si>
    <t>Kouichi</t>
  </si>
  <si>
    <t>Asano</t>
  </si>
  <si>
    <t>https://vancouversunandprovince.remembering.ca/obituary/kouichi-asano-1085593177</t>
  </si>
  <si>
    <t>https://vancouversunandprovince.remembering.ca/obituary/renate-warner-1085362137</t>
  </si>
  <si>
    <t xml:space="preserve">Renate </t>
  </si>
  <si>
    <t>Warner</t>
  </si>
  <si>
    <t>née Rae</t>
  </si>
  <si>
    <t>https://vancouversunandprovince.remembering.ca/obituary/dr-w-h-d-fairbank-1084555267</t>
  </si>
  <si>
    <t>https://vancouversunandprovince.remembering.ca/obituary/donald-macdonald-1084484109</t>
  </si>
  <si>
    <t xml:space="preserve">Moyes </t>
  </si>
  <si>
    <t>https://vancouversunandprovince.remembering.ca/obituary/alexander-moyes-1084461811</t>
  </si>
  <si>
    <t>https://vancouversunandprovince.remembering.ca/obituary/louise-jilek-aall-1084271231</t>
  </si>
  <si>
    <t>https://vancouversunandprovince.remembering.ca/obituary/sadi-bayrakal-1084213104</t>
  </si>
  <si>
    <t xml:space="preserve">Morley </t>
  </si>
  <si>
    <t>Sutter</t>
  </si>
  <si>
    <t>https://vancouversunandprovince.remembering.ca/obituary/morley-sutter-1084146305</t>
  </si>
  <si>
    <t>https://www.umanitoba.ca/faculties/health_sciences/medicine/units/pharmacology/members_only/past_members_remember/sutter.html</t>
  </si>
  <si>
    <t>https://www.remembering.ca/obituary/david-gregory-1086407101</t>
  </si>
  <si>
    <t>https://doctors.cpso.on.ca/DoctorDetails/Gregory-David---Arthur/0026746-31569</t>
  </si>
  <si>
    <t>https://www.myalternatives.ca/regina/obituaries/2022-chin-gordon-ming</t>
  </si>
  <si>
    <t>https://leaderpost.remembering.ca/obituary/gordon-ming-chin-1085630832</t>
  </si>
  <si>
    <t>Health issues over the past 5 years</t>
  </si>
  <si>
    <t xml:space="preserve">Silvio </t>
  </si>
  <si>
    <t>Finkelstein</t>
  </si>
  <si>
    <t>https://ca.linkedin.com/in/silvio-finkelstein-b64668b8</t>
  </si>
  <si>
    <t>https://montrealgazette.remembering.ca/obituary/silvio-finkelstein-1085643479</t>
  </si>
  <si>
    <t xml:space="preserve">Chin Pok </t>
  </si>
  <si>
    <t>Ciszewski</t>
  </si>
  <si>
    <t>Tolek</t>
  </si>
  <si>
    <t>https://memorials.irvinefuneralhome.com/teofil-ciszewski/4962897/</t>
  </si>
  <si>
    <t>Teofil-Stanislaw</t>
  </si>
  <si>
    <t>https://doctors.cpso.on.ca/DoctorDetails/Ciszewski-TeofilStanislaw/0042608-56586</t>
  </si>
  <si>
    <t>Briard</t>
  </si>
  <si>
    <t>https://www.memoria.ca/obituary-raymond-briard.html?disparuID=MzUxMDk%3D</t>
  </si>
  <si>
    <t>https://www.remembering.ca/obituary/dr-william-page-1085372289</t>
  </si>
  <si>
    <t>Arthur  </t>
  </si>
  <si>
    <t>Handscomb</t>
  </si>
  <si>
    <t>https://www.remembering.ca/obituary/arthur-handscomb-1085352868</t>
  </si>
  <si>
    <t>https://www.remembering.ca/obituary/frederick-baker-1085247922</t>
  </si>
  <si>
    <t>https://doctors.cpso.on.ca/DoctorDetails/Sokolowska-Anna-Maria/0011238-16012</t>
  </si>
  <si>
    <t>https://www.arbormemorial.ca/glenoaks/obituaries/dr-ilyn-pearl-de-leon/93460</t>
  </si>
  <si>
    <t>De Leon</t>
  </si>
  <si>
    <t xml:space="preserve">Adelaide </t>
  </si>
  <si>
    <t>https://www.australiahealth.org/dr-ilyn-pearl-de-leon</t>
  </si>
  <si>
    <t>Ilyn</t>
  </si>
  <si>
    <t>https://maautoronto.ca/spring2022/in-mem2/</t>
  </si>
  <si>
    <t>https://www.newcastle.edu.au/profile/ilyn-deleon</t>
  </si>
  <si>
    <t>née de Sainte Marie</t>
  </si>
  <si>
    <t>Watters</t>
  </si>
  <si>
    <t>https://www.childneurologysociety.org/gordon-v-watters-md-1928-2022/</t>
  </si>
  <si>
    <t>https://montrealgazette.remembering.ca/obituary/gordon-watters-1084863979</t>
  </si>
  <si>
    <t>https://www.remembering.ca/obituary/sue-batth-tait-1084813449</t>
  </si>
  <si>
    <t>Betty</t>
  </si>
  <si>
    <t>https://www.dignitymemorial.com/en-ca/obituaries/edmonton-ab/mary-williams-10627858</t>
  </si>
  <si>
    <t>https://www.remembering.ca/obituary/clifford-amundson-1084688818</t>
  </si>
  <si>
    <t>https://www.remembering.ca/obituary/ross-campbell-1084630060</t>
  </si>
  <si>
    <t>Kurt </t>
  </si>
  <si>
    <t xml:space="preserve">Schirmer </t>
  </si>
  <si>
    <t>https://montrealgazette.remembering.ca/obituary/kurt-schirmer-1084586610</t>
  </si>
  <si>
    <t>https://www.remembering.ca/obituary/james-anderson-1084563785</t>
  </si>
  <si>
    <t>80 jeunes médecins décédés à cause des vaccins, vraiment?</t>
  </si>
  <si>
    <t>2022.10.28</t>
  </si>
  <si>
    <t>https://www.lesoleil.com/2022/10/28/80-jeunes-medecins-decedes-a-cause-des-vaccins-vraiment-b3cf4407dc34cefd876bc24db9216fb2</t>
  </si>
  <si>
    <t xml:space="preserve">Huang </t>
  </si>
  <si>
    <t>née Chu</t>
  </si>
  <si>
    <t xml:space="preserve">Chee-Chiem </t>
  </si>
  <si>
    <t>https://www.legacy.com/ca/obituaries/thestar/name/chee-chiem-huang-obituary?n=chee-chiem-huang&amp;pid=203102059</t>
  </si>
  <si>
    <t>https://brenansfh.com/tribute/details/30478/Dr-Sylvia-Lynne-Saunders/obituary.html</t>
  </si>
  <si>
    <t>https://deptmedicine.utoronto.ca/news/remembering-dr-murray-krahn</t>
  </si>
  <si>
    <t>https://www.legacy.com/ca/obituaries/theglobeandmail/name/murray-krahn-obituary?pid=202327638</t>
  </si>
  <si>
    <t>https://www.saltwire.com/halifax/obituaries/dr-john-howden-quigley-74420/</t>
  </si>
  <si>
    <t>https://www.dignitymemorial.com/obituaries/sydney-ns/dr-leo-maccormick-10798218</t>
  </si>
  <si>
    <t>https://www.remembering.ca/obituary/gaston-schwarz-1084294728</t>
  </si>
  <si>
    <t>https://www.remembering.ca/obituary/fred-gentili-1084254699</t>
  </si>
  <si>
    <t>https://www.remembering.ca/obituary/ronald-garson-1084200501</t>
  </si>
  <si>
    <t>Bowlsby</t>
  </si>
  <si>
    <t xml:space="preserve">Glenn </t>
  </si>
  <si>
    <t>https://www.remembering.ca/obituary/glenn-bowlsby-1079723830</t>
  </si>
  <si>
    <t>https://www.remembering.ca/obituary/dr-john-crosby-1079609948</t>
  </si>
  <si>
    <t>https://www.arbormemorial.ca/evergreen/obituaries/david-yee-wong-chew/51648</t>
  </si>
  <si>
    <t xml:space="preserve">Yee Wong </t>
  </si>
  <si>
    <t>Chew</t>
  </si>
  <si>
    <t xml:space="preserve">Lary </t>
  </si>
  <si>
    <t>https://www.remembering.ca/obituary/lary-turner-1079471319</t>
  </si>
  <si>
    <t>https://doctors.cpso.on.ca/DoctorDetails/Turner-Lary-James/0013168-17948</t>
  </si>
  <si>
    <t>https://www.remembering.ca/obituary/dr-jean-yves-lafond-1079444829</t>
  </si>
  <si>
    <t>https://www.remembering.ca/obituary/stephen-blizzard-1079357392</t>
  </si>
  <si>
    <t>Unexpected death</t>
  </si>
  <si>
    <t>https://www.remembering.ca/obituary/debra-andrews-1079323184</t>
  </si>
  <si>
    <t>https://www.remembering.ca/obituary/james-coucill-1079323096</t>
  </si>
  <si>
    <t>Coucill</t>
  </si>
  <si>
    <t xml:space="preserve">Akbar </t>
  </si>
  <si>
    <t>Omar</t>
  </si>
  <si>
    <t>https://www.remembering.ca/obituary/akbar-omar-1080455471</t>
  </si>
  <si>
    <t>https://doctors.cpso.on.ca/DoctorDetails/Omar-Akbar/0042668-56646</t>
  </si>
  <si>
    <t xml:space="preserve">Janine </t>
  </si>
  <si>
    <t xml:space="preserve">Roy-Tardif </t>
  </si>
  <si>
    <t>https://www.remembering.ca/obituary/janine-roy-tardif-1079153749</t>
  </si>
  <si>
    <t>Ben-Arie</t>
  </si>
  <si>
    <t>Oved</t>
  </si>
  <si>
    <t>https://www.remembering.ca/obituary/oved-ben-arie-1079152844</t>
  </si>
  <si>
    <t>https://doctors.cpso.on.ca/DoctorDetails/BenArie-Oved/0046713-60691</t>
  </si>
  <si>
    <t>https://www.remembering.ca/obituary/eric-macleod-1079143579</t>
  </si>
  <si>
    <t>https://www.remembering.ca/obituary/dr-dennis-charles-david-morey-1079098435</t>
  </si>
  <si>
    <t>Cancer: Brief</t>
  </si>
  <si>
    <t>https://harrisfuneralhome.ca/obituaries/dr-robert-mackenzie/</t>
  </si>
  <si>
    <t xml:space="preserve">Seg Kin </t>
  </si>
  <si>
    <t>https://www.remembering.ca/obituary/stanley-chang-1079077376</t>
  </si>
  <si>
    <t>Srole</t>
  </si>
  <si>
    <t xml:space="preserve">Erwin </t>
  </si>
  <si>
    <t>Goldberg</t>
  </si>
  <si>
    <t>https://www.remembering.ca/obituary/eric-russell-1079033359</t>
  </si>
  <si>
    <t xml:space="preserve">Russell </t>
  </si>
  <si>
    <t>https://www.remembering.ca/obituary/keith-drummond-1078961787</t>
  </si>
  <si>
    <t>Kris</t>
  </si>
  <si>
    <t xml:space="preserve">Krzysztof </t>
  </si>
  <si>
    <t xml:space="preserve">Wieczorek </t>
  </si>
  <si>
    <t>https://www.connelly-mckinley.com/obituaries/dr-krzysztof-kris-wieczorek/</t>
  </si>
  <si>
    <t>https://www.remembering.ca/obituary/robert-ghent-1078874124</t>
  </si>
  <si>
    <t>https://www.remembering.ca/obituary/jim-strong-1078687797</t>
  </si>
  <si>
    <t>https://doctors.cpso.on.ca/DoctorDetails/Strong-Stuart-James/0017494-22280</t>
  </si>
  <si>
    <t>Strong</t>
  </si>
  <si>
    <t>https://www.remembering.ca/obituary/patrick-campbell-1078522351</t>
  </si>
  <si>
    <t xml:space="preserve">Truchon </t>
  </si>
  <si>
    <t>https://www.mcguintyfuneralhome.com/obituary/DrMichaelMike-Truchon</t>
  </si>
  <si>
    <t>https://www.remembering.ca/obituary/martin-rodenburg-1078421277</t>
  </si>
  <si>
    <t>https://grasslandsnews.ca/2020/01/09/leszczynski-dr-john-janusz/</t>
  </si>
  <si>
    <t>Leadman</t>
  </si>
  <si>
    <t xml:space="preserve">Martha </t>
  </si>
  <si>
    <t>https://www.reidfuneralhome.ca/obituaries/Martha-Leadman?obId=26212072#/celebrationWall</t>
  </si>
  <si>
    <t>https://doctors.cpso.on.ca/DoctorDetails/Leadman-Martha-Louise/0036927-50903</t>
  </si>
  <si>
    <t>2022.10.31</t>
  </si>
  <si>
    <t>https://rumble.com/v1qsx8s-jp-sears-please-censor-this.html</t>
  </si>
  <si>
    <t>JP Sears: Please Censor This!</t>
  </si>
  <si>
    <t>https://cpsa.ca/MedicalDirectory/Obituaries%20Listing.pdf</t>
  </si>
  <si>
    <t>https://stettlerfuneralhome.com/tribute/details/4591/Dr-Alasdair-Drummond/obituary.html#tribute-start</t>
  </si>
  <si>
    <t xml:space="preserve">Shawkat </t>
  </si>
  <si>
    <t>https://www.facebook.com/shawkat.michel/photos</t>
  </si>
  <si>
    <t>Gottipati</t>
  </si>
  <si>
    <t>Berjat</t>
  </si>
  <si>
    <t>Bland</t>
  </si>
  <si>
    <t>Fedorak</t>
  </si>
  <si>
    <t>Flanagan</t>
  </si>
  <si>
    <t>Heydenrych</t>
  </si>
  <si>
    <t>Penney</t>
  </si>
  <si>
    <t>Shwaluk</t>
  </si>
  <si>
    <t>Zirk</t>
  </si>
  <si>
    <t> </t>
  </si>
  <si>
    <t>Frizzell</t>
  </si>
  <si>
    <t>Van Zyl</t>
  </si>
  <si>
    <t>Salter</t>
  </si>
  <si>
    <t>Selmam</t>
  </si>
  <si>
    <t>Choupannejad</t>
  </si>
  <si>
    <t xml:space="preserve">McIntosh     </t>
  </si>
  <si>
    <t xml:space="preserve">Kosakoski               </t>
  </si>
  <si>
    <t>FirstName</t>
  </si>
  <si>
    <t>Vanessa</t>
  </si>
  <si>
    <t>Dexter</t>
  </si>
  <si>
    <t>Sieg</t>
  </si>
  <si>
    <t>Shekoufeh</t>
  </si>
  <si>
    <t>Laura</t>
  </si>
  <si>
    <t>Wayne John</t>
  </si>
  <si>
    <t>Mohammad Shoaib</t>
  </si>
  <si>
    <t>Srinivas Ramakrishna</t>
  </si>
  <si>
    <t>Cold Lake</t>
  </si>
  <si>
    <t>Tofield</t>
  </si>
  <si>
    <t>Rocky Mountain House</t>
  </si>
  <si>
    <t xml:space="preserve">Medicine Hat </t>
  </si>
  <si>
    <t>Feroz</t>
  </si>
  <si>
    <t>Mah-Poy</t>
  </si>
  <si>
    <t>Paton</t>
  </si>
  <si>
    <t>Sacher</t>
  </si>
  <si>
    <t>Shuster</t>
  </si>
  <si>
    <t>Stephan</t>
  </si>
  <si>
    <t>Takacs</t>
  </si>
  <si>
    <t xml:space="preserve">George    </t>
  </si>
  <si>
    <t xml:space="preserve">Julian    </t>
  </si>
  <si>
    <t xml:space="preserve">Desmond         </t>
  </si>
  <si>
    <t xml:space="preserve">Michael   </t>
  </si>
  <si>
    <t>Banff</t>
  </si>
  <si>
    <t xml:space="preserve">St. Albert </t>
  </si>
  <si>
    <t xml:space="preserve">Ernest      </t>
  </si>
  <si>
    <t>Fort Vermilion</t>
  </si>
  <si>
    <t xml:space="preserve">Michele </t>
  </si>
  <si>
    <t>Terry James</t>
  </si>
  <si>
    <t>formerly known as Dr. Jan Krepelka</t>
  </si>
  <si>
    <t>https://www.connelly-mckinley.com/obituaries/debra-andrews/</t>
  </si>
  <si>
    <t>Ongoing battle with mental illness</t>
  </si>
  <si>
    <t>Dr. O. Unable to source complete obitutary, Dr. Lara Onischuk married to Shane Getson MLA for Lac Ste. Anne / Parkland</t>
  </si>
  <si>
    <t>Dr. O</t>
  </si>
  <si>
    <t xml:space="preserve">Sudden vascular event </t>
  </si>
  <si>
    <t>Heart Attack</t>
  </si>
  <si>
    <t>https://muslimscalgary.ca/wp-content/uploads/2021/06/MCC-Official-Letter-The-Passing-of-Dr.-Bawa-June-13-2021-Final.pdf</t>
  </si>
  <si>
    <t>https://www.hffs.com/obituary/hussan-bawa</t>
  </si>
  <si>
    <t>Ul-Haque</t>
  </si>
  <si>
    <t>Deegrajsing </t>
  </si>
  <si>
    <t>https://www.arbormemorial.ca/edenbrook/obituaries/dr-deegrajsing-raj-beeharry/77579</t>
  </si>
  <si>
    <t>Autoimmune disease</t>
  </si>
  <si>
    <t>https://rhpap.ca/news-events/our-condolences-to-family-and-friends-of-dr-vanessa-berjat-30th-april-2018/</t>
  </si>
  <si>
    <t>https://edmontonjournal.remembering.ca/obituary/jacques-bernier-1081400977</t>
  </si>
  <si>
    <t>https://journals.sagepub.com/doi/full/10.1177/0706743718811026</t>
  </si>
  <si>
    <t>https://www.cma.ca/catherall-malcolm-s</t>
  </si>
  <si>
    <t>https://globalnews.ca/news/6399691/saba-sara-saadat-shekoufeh-choupannejad-vigil/</t>
  </si>
  <si>
    <t>https://www.ps752justice.com/victims/shekoufeh-choupannejad/</t>
  </si>
  <si>
    <t>https://www.findagrave.com/memorial/206186965/shekoufeh-choupannejad</t>
  </si>
  <si>
    <t>Tehran plane crash: Ukraine International Airlines Flight 752 (PS752)</t>
  </si>
  <si>
    <t>https://www.evergreenfh.ca/obituary/Lorne-Collins</t>
  </si>
  <si>
    <t>https://cpsa.ca/news/our-condolences-dr-wayne-john-edwards/</t>
  </si>
  <si>
    <t xml:space="preserve">Complications with COVID-19. </t>
  </si>
  <si>
    <t>https://calgaryherald.com/news/local-news/lethbridge-psychiatrist-is-second-alberta-doctor-to-die-of-covid-19</t>
  </si>
  <si>
    <t>https://www.cbc.ca/news/canada/calgary/alberta-long-covid-1.6620354</t>
  </si>
  <si>
    <t>'This is real': Alberta doctors warn long COVID is not a trivial risk</t>
  </si>
  <si>
    <t>https://www.youtube.com/watch?v=KyfPp-Cyjv4</t>
  </si>
  <si>
    <t>https://www.ualberta.ca/the-quad/2018/11/in-memoriam-dr-richard-fedorak-dean-faculty-of-medicine-dentistry.html</t>
  </si>
  <si>
    <t>https://edmontonjournal.remembering.ca/obituary/richard-fedorak-1071276403</t>
  </si>
  <si>
    <t>2022.11.01</t>
  </si>
  <si>
    <t>https://druthers.net/wp-content/uploads/2022/11/druthers-november-2022-resized.pdf</t>
  </si>
  <si>
    <t>80 Canadian MDs VAXXED and Dead</t>
  </si>
  <si>
    <t>2022.10.25</t>
  </si>
  <si>
    <t>https://rumble.com/v1q176a-justice-for-the-vax-moving-forward-western-canada-tour-in-edmonton-ab.html</t>
  </si>
  <si>
    <t>Dr. William Makis Presentation Starting at 33:00</t>
  </si>
  <si>
    <t>https://edmontonjournal.remembering.ca/obituary/wayne-flanagan-1066130877</t>
  </si>
  <si>
    <t>76 </t>
  </si>
  <si>
    <t>https://mhfh.com/tribute/details/2495/John-Haldane-B-Sc-B-Ed-M-D/obituary.html</t>
  </si>
  <si>
    <t>Hal</t>
  </si>
  <si>
    <t>Haldane</t>
  </si>
  <si>
    <t xml:space="preserve">J.B. </t>
  </si>
  <si>
    <t>https://www.gulfislandsdriftwood.com/graham-roland-dr/</t>
  </si>
  <si>
    <t>https://www.legacy.com/ca/obituaries/timescolonist/name/roland-graham-obituary?pid=197894203</t>
  </si>
  <si>
    <t>https://bcmj.org/obituaries/dr-patrick-l-mcgeer-1927-2022</t>
  </si>
  <si>
    <t>https://bcmj.org/obituaries/dr-kenneth-walter-turnbull-1937-2022</t>
  </si>
  <si>
    <t>https://bcmj.org/obituaries/dr-petar-kokan-1930-2022</t>
  </si>
  <si>
    <t>Medical difficulties that developed after falling and suffering fractures.</t>
  </si>
  <si>
    <t>Enarson</t>
  </si>
  <si>
    <t>https://bcmj.org/obituaries/dr-donald-enarson-1946-2022</t>
  </si>
  <si>
    <t>https://www.dignitymemorial.com/obituaries/surrey-bc/donald-don-enarson-10780043</t>
  </si>
  <si>
    <t>String of deaths among young Canadian doctors prompts call to end COVID-19 vaccine mandate</t>
  </si>
  <si>
    <t>https://www.naturalnews.com/2022-10-20-deaths-young-canadian-doctors-end-vaccine-mandate.html</t>
  </si>
  <si>
    <t>Why Are Canadian Doctors Dying in Record Numbers?</t>
  </si>
  <si>
    <t>https://rumble.com/v1oqm22-why-are-canadian-doctors-dying-in-record-numbers.html</t>
  </si>
  <si>
    <t>https://necrocanada.com/obituaries-2018/srinivasramakrishnagottipati-1973-2018/</t>
  </si>
  <si>
    <t>https://edmontonjournal.remembering.ca/obituary/dexter-graham-1067315025</t>
  </si>
  <si>
    <t>http://mementofh.frontrunnerpro.com/book-of-memories/3522564/Heydenrych-MBChB-DA-CCFP-Dr-Siegfriedt/obituary.php</t>
  </si>
  <si>
    <t>https://www.connelly-mckinley.com/obituaries/dr-bill-johnston/</t>
  </si>
  <si>
    <t>https://www.cbc.ca/news/canada/calgary/laura-kosakoski-avalanche-victim-alberta-canmore-1.5425093</t>
  </si>
  <si>
    <t>https://www.legacy.com/ca/obituaries/theglobeandmail/name/laura-kosakoski-obituary?pid=195156401</t>
  </si>
  <si>
    <t xml:space="preserve">Accident: Avalanche </t>
  </si>
  <si>
    <t>https://edmontonjournal.remembering.ca/obituary/dr-bernard-lee-1079551996</t>
  </si>
  <si>
    <t>https://mhfh.com/tribute/details/4091/George-Mah-Poy/obituary.html</t>
  </si>
  <si>
    <t>https://www.choicememorial.com/memorials/ian-mcintosh/4435546/</t>
  </si>
  <si>
    <t xml:space="preserve">Ian </t>
  </si>
  <si>
    <t>https://www.connelly-mckinley.com/obituaries/dr-thomas-paton/</t>
  </si>
  <si>
    <t>https://burgarfuneralhome.com/tribute/details/7041/Dr-Heather-Penney/obituary.html</t>
  </si>
  <si>
    <t>https://mhfh.com/tribute/details/267/Julian-Arthur-SACHER/obituary.html</t>
  </si>
  <si>
    <t>https://twitter.com/KurtSacher/status/1100656285148536837?s=20&amp;t=srslK4vpgLW6jv5CIe8SSA</t>
  </si>
  <si>
    <t xml:space="preserve">Third and final year of medical school when passed away in 2019. Doctor of Medicine granted posthumously in 2020. In June 2017,  was involved in a very serious accident and needed to be hospitalized requireing a wheelchair. </t>
  </si>
  <si>
    <t>https://live-ucalgary.ucalgary.ca/sites/default/files/teams/14/2020-Fall-Convocation-Program.pdf</t>
  </si>
  <si>
    <t>https://www.piersons.ca/obituaries/william-gary-selman/</t>
  </si>
  <si>
    <t>https://www.dignitymemorial.com/en-ca/obituaries/san-diego-ca/desmond-shulman-9471659</t>
  </si>
  <si>
    <t>https://www.legacy.com/ca/obituaries/thespec/name/michael-shuster-obituary?pid=195081107</t>
  </si>
  <si>
    <t>Died suddenly: Cancer: metastatic esophageal</t>
  </si>
  <si>
    <t>https://www.raesfs.ca/obituary/DrKenneth-Shwaluk-1</t>
  </si>
  <si>
    <t>https://www.connelly-mckinley.com/obituaries/ernest-stephen-takacs/</t>
  </si>
  <si>
    <t>https://mhfh.com/tribute/details/574/Terry-STEWART/obituary.html</t>
  </si>
  <si>
    <t>Accident: Aviation</t>
  </si>
  <si>
    <t>Suicide</t>
  </si>
  <si>
    <t xml:space="preserve">Stephanus </t>
  </si>
  <si>
    <t>https://ahsdocoftheweek.tumblr.com/post/183629817341/dr-stephanus-andreas-andré-van-zyl-rural</t>
  </si>
  <si>
    <t>https://open.alberta.ca/dataset/af520d50-4b0f-4baf-9e3f-ec052ff27986/resource/c5cd9f3c-93ae-4c29-a3bb-a29bcee8cc44/download/jsg-public-fatality-inquiry-01493.pdf</t>
  </si>
  <si>
    <t>https://cpsa.ca/news/our-condolences/</t>
  </si>
  <si>
    <t>https://serenity.ca/serenity-obituaries/dr-harry-zirk/</t>
  </si>
  <si>
    <t>Many health issues past 10 years</t>
  </si>
  <si>
    <t xml:space="preserve">Druthers </t>
  </si>
  <si>
    <t xml:space="preserve">The Highwire </t>
  </si>
  <si>
    <t xml:space="preserve">Le Soleil </t>
  </si>
  <si>
    <t xml:space="preserve">Rumble </t>
  </si>
  <si>
    <t xml:space="preserve">Red Voice Media </t>
  </si>
  <si>
    <t xml:space="preserve">GETTR </t>
  </si>
  <si>
    <t xml:space="preserve">Twitter </t>
  </si>
  <si>
    <t xml:space="preserve">Dr.Trozzi.org </t>
  </si>
  <si>
    <t xml:space="preserve">Slay </t>
  </si>
  <si>
    <t xml:space="preserve">Natural News </t>
  </si>
  <si>
    <t xml:space="preserve">LauraLynnTV </t>
  </si>
  <si>
    <t xml:space="preserve">Newstarget </t>
  </si>
  <si>
    <t xml:space="preserve">CBC News </t>
  </si>
  <si>
    <t xml:space="preserve">Bitchute </t>
  </si>
  <si>
    <t xml:space="preserve">The Gateway Pundit </t>
  </si>
  <si>
    <t xml:space="preserve">The Washington Standard </t>
  </si>
  <si>
    <t xml:space="preserve">Librti.com </t>
  </si>
  <si>
    <t xml:space="preserve">Bright Light News </t>
  </si>
  <si>
    <t xml:space="preserve">Exposing The Darkness </t>
  </si>
  <si>
    <t xml:space="preserve">Toronto Star </t>
  </si>
  <si>
    <t xml:space="preserve">Correlation Canada </t>
  </si>
  <si>
    <t xml:space="preserve">The Daily Sceptic </t>
  </si>
  <si>
    <t xml:space="preserve">Vaccine Safety Research Foundation </t>
  </si>
  <si>
    <t xml:space="preserve">The Canadian Press </t>
  </si>
  <si>
    <t xml:space="preserve">The Annals of Family Medicine  </t>
  </si>
  <si>
    <t xml:space="preserve">The Atlantic </t>
  </si>
  <si>
    <t>Vaccine Safety Research Foundation </t>
  </si>
  <si>
    <t xml:space="preserve">Rebel News </t>
  </si>
  <si>
    <t xml:space="preserve">The Last American Vagabond </t>
  </si>
  <si>
    <t xml:space="preserve">Canadian Rights Watch </t>
  </si>
  <si>
    <t xml:space="preserve">The Exposé </t>
  </si>
  <si>
    <t xml:space="preserve">Brighteon </t>
  </si>
  <si>
    <t xml:space="preserve">Facebook </t>
  </si>
  <si>
    <t xml:space="preserve">Counter Signal </t>
  </si>
  <si>
    <t xml:space="preserve">The Hamilton Spectator </t>
  </si>
  <si>
    <t xml:space="preserve">Children's Health Defense </t>
  </si>
  <si>
    <t xml:space="preserve">Government of Ontario </t>
  </si>
  <si>
    <t xml:space="preserve">Shaun Newman Podcast.com </t>
  </si>
  <si>
    <t xml:space="preserve">LifeSiteNews </t>
  </si>
  <si>
    <t xml:space="preserve">Ontario Medical Association </t>
  </si>
  <si>
    <t xml:space="preserve">Canadian Medical Association </t>
  </si>
  <si>
    <t xml:space="preserve">The Western Standard </t>
  </si>
  <si>
    <t xml:space="preserve">Ontario College of Family Physicians </t>
  </si>
  <si>
    <t xml:space="preserve">Canadian Broadcasting Corporation </t>
  </si>
  <si>
    <t xml:space="preserve">Clown World - Honk </t>
  </si>
  <si>
    <t xml:space="preserve">Government of Canada </t>
  </si>
  <si>
    <t xml:space="preserve">Toronto Sun </t>
  </si>
  <si>
    <t xml:space="preserve">Government of Britsh Columbia </t>
  </si>
  <si>
    <t xml:space="preserve">Ng Ariss Fong Lawyers </t>
  </si>
  <si>
    <t xml:space="preserve">Healthing </t>
  </si>
  <si>
    <t xml:space="preserve">Canadian Medical Association Journal </t>
  </si>
  <si>
    <t xml:space="preserve">Ottawa Citizen </t>
  </si>
  <si>
    <t xml:space="preserve">University of Regina </t>
  </si>
  <si>
    <t xml:space="preserve">The New York Times </t>
  </si>
  <si>
    <t xml:space="preserve">CityNews </t>
  </si>
  <si>
    <t xml:space="preserve">Ontario Nurses Association </t>
  </si>
  <si>
    <t>Organization / Medium / Source</t>
  </si>
  <si>
    <t>Author / Spokesperson</t>
  </si>
  <si>
    <t>JP Sears</t>
  </si>
  <si>
    <t>Jean-François Cliché</t>
  </si>
  <si>
    <t>Justice for the VAX Tour</t>
  </si>
  <si>
    <t>The Stew Peters Show</t>
  </si>
  <si>
    <t>Frank Bergman</t>
  </si>
  <si>
    <t>Arsenio Toledo</t>
  </si>
  <si>
    <t>Laura-Lynn Tyler Thompson</t>
  </si>
  <si>
    <t>Kam Brar</t>
  </si>
  <si>
    <t>Jennifer Lee</t>
  </si>
  <si>
    <t>Maryann and the Professor</t>
  </si>
  <si>
    <t>Jim Hoft</t>
  </si>
  <si>
    <t>Tim Brown</t>
  </si>
  <si>
    <t>Odessa Orlewicz</t>
  </si>
  <si>
    <t>Lioness of Judah Ministry</t>
  </si>
  <si>
    <t>Kieran Leavitt</t>
  </si>
  <si>
    <t>Tim Brown / Sons Of Liberty Radio Live</t>
  </si>
  <si>
    <t>Doctors With Voices</t>
  </si>
  <si>
    <t>Will Jones</t>
  </si>
  <si>
    <t>Steve Kirsch</t>
  </si>
  <si>
    <t>James Roguski</t>
  </si>
  <si>
    <t>Liam Casey</t>
  </si>
  <si>
    <t xml:space="preserve">Tara Kiran, Michael E. Green, C. Fangyun Wu, Alexander Kopp, Lidija Latifovic, Eliot Frymire, Rahim Moineddin and Richard H. Glazier </t>
  </si>
  <si>
    <t>Roxanne Khamsi</t>
  </si>
  <si>
    <t>Deanna Lorraine</t>
  </si>
  <si>
    <t>Tamara Ugolini</t>
  </si>
  <si>
    <t>Vigilant Fox</t>
  </si>
  <si>
    <t>Ryan Cristián</t>
  </si>
  <si>
    <t>George Roche</t>
  </si>
  <si>
    <t>Rhoda Wilson</t>
  </si>
  <si>
    <t>Amanda Forbes</t>
  </si>
  <si>
    <t>Mike Campbell</t>
  </si>
  <si>
    <t>Disclosure Library</t>
  </si>
  <si>
    <t>Aaron Kheriaty, M.D.</t>
  </si>
  <si>
    <t>Office of the Chief Coroner</t>
  </si>
  <si>
    <t>Shaun Newman</t>
  </si>
  <si>
    <t>Anthony Murdoch</t>
  </si>
  <si>
    <t>Jim Crenshaw</t>
  </si>
  <si>
    <t>Matthew Horwood</t>
  </si>
  <si>
    <t>Karen Leiva</t>
  </si>
  <si>
    <t>CBC News</t>
  </si>
  <si>
    <t>Leslie Shepherd</t>
  </si>
  <si>
    <t>Health Canada</t>
  </si>
  <si>
    <t>Brian Lilley</t>
  </si>
  <si>
    <t>Ministry of Health</t>
  </si>
  <si>
    <t>Georgie Smyth, Lyndsay Duncombe</t>
  </si>
  <si>
    <t>Lisa C. Fong, Q.C.</t>
  </si>
  <si>
    <t>Robin Roberts</t>
  </si>
  <si>
    <t>Andrew D. McRae and Andreas Laupacis</t>
  </si>
  <si>
    <t>James Samson</t>
  </si>
  <si>
    <t>Elizabeth Payne</t>
  </si>
  <si>
    <t>Lauren Vogel and Diana Duong</t>
  </si>
  <si>
    <t>Francine Lemire</t>
  </si>
  <si>
    <t>Colleen M. Flood, Bryan Thomas and Kumanan Wilson</t>
  </si>
  <si>
    <t>Diana Duong</t>
  </si>
  <si>
    <t>Denise Grady and Patricia Mazzei</t>
  </si>
  <si>
    <t>Cristina Howorun</t>
  </si>
  <si>
    <t>Linda Haslam-Stroud</t>
  </si>
  <si>
    <t>2022.11.02</t>
  </si>
  <si>
    <t xml:space="preserve">The Exposé  </t>
  </si>
  <si>
    <t>Dr. William Makis</t>
  </si>
  <si>
    <t>Mark Trozzi, M.D.</t>
  </si>
  <si>
    <t>Michael Turner, M.D.</t>
  </si>
  <si>
    <t>Alika Lafontaine, M.D.</t>
  </si>
  <si>
    <t>Sean Tucker, PhD; Anya Keefe, MSc</t>
  </si>
  <si>
    <t>Aseem Malhotra, M.D.</t>
  </si>
  <si>
    <t>https://rumble.com/v1qyvka-talk-truth-dr.-william-makis.html</t>
  </si>
  <si>
    <t>Peter A. McCullough, M.D., MPH™</t>
  </si>
  <si>
    <t>Mary O'Conner, M.D.</t>
  </si>
  <si>
    <t>Charles Shaver, M.D.</t>
  </si>
  <si>
    <t>Rose Zacharias, M.D.</t>
  </si>
  <si>
    <t>80 Young Canadian Docs Died Since “Vaccine” Rollout - Dr. Makis Pleads With CMA To Investigate</t>
  </si>
  <si>
    <t>https://www.bitchute.com/video/yZGnwJ3g6OlK/</t>
  </si>
  <si>
    <t>2022.10.30</t>
  </si>
  <si>
    <t>Alberta College of Physicians run by medical Mafia-like lawyer family- Craig and Don Boyer?</t>
  </si>
  <si>
    <t>https://www.bitchute.com/video/hfPAxYpuL5xc/</t>
  </si>
  <si>
    <t>EXPLOSIVE - Alberta Health Services closes top notch cancer centre for political reasons</t>
  </si>
  <si>
    <t>https://www.bitchute.com/video/27jiLCBSlydF/</t>
  </si>
  <si>
    <t>Explosive conversation with Alberta oncologist Dr. William Makis, MD - Full Interview</t>
  </si>
  <si>
    <t>Alberta Premier Danielle Smith will address the deep corruption of AHS and the College of Physicians - Short Version</t>
  </si>
  <si>
    <t>https://www.bitchute.com/video/8hiAICfBdk2m/</t>
  </si>
  <si>
    <t>Ian Hanomansing</t>
  </si>
  <si>
    <t>Pandemic Spotlight: Canadian Doctors at the Front of the COVID-19 Fight (Kobo ebook)</t>
  </si>
  <si>
    <t xml:space="preserve">Douglas and McIntyre (2013) Ltd. </t>
  </si>
  <si>
    <t>Elizabeth 'Liz' Muggah, M.D.</t>
  </si>
  <si>
    <t>Joseph Mercola, D.O.</t>
  </si>
  <si>
    <t>Denis Rancourt, PhD</t>
  </si>
  <si>
    <t>Paul Alexander, PhD</t>
  </si>
  <si>
    <t>Jane Rudy, PhD</t>
  </si>
  <si>
    <t>Sudden Deaths of 80 Young Canadian Doctors Since Rollout of COVID-19 Vaccines</t>
  </si>
  <si>
    <t>https://canadahealthalliance.org/sudden-deaths-of-80-young-canadian-doctors-since-rollout-of-covid-19-vaccines/</t>
  </si>
  <si>
    <t>Canada Health Alliance</t>
  </si>
  <si>
    <t>https://www.legacy.com/ca/obituaries/thespec/name/gunter-born-obituary?n=gunter-born&amp;pid=203124671</t>
  </si>
  <si>
    <t>Born</t>
  </si>
  <si>
    <t xml:space="preserve">Gunter </t>
  </si>
  <si>
    <t>Birmgham,  AL</t>
  </si>
  <si>
    <t>Ernest Ralph Pohlman</t>
  </si>
  <si>
    <t>David Michael Hynes</t>
  </si>
  <si>
    <t>Lucien Faucher</t>
  </si>
  <si>
    <t>Marc Bryan M. Favreau</t>
  </si>
  <si>
    <t>Lindsay Diana Rawling</t>
  </si>
  <si>
    <t>Arnold Newton</t>
  </si>
  <si>
    <t>Michel Laurier</t>
  </si>
  <si>
    <t>Paul Joseph Dubord</t>
  </si>
  <si>
    <t>Raymond Bernier</t>
  </si>
  <si>
    <t>Ralph Shulman</t>
  </si>
  <si>
    <t xml:space="preserve">  Lévis</t>
  </si>
  <si>
    <t>Pohlman</t>
  </si>
  <si>
    <t>Rawling</t>
  </si>
  <si>
    <t xml:space="preserve">Lindsay </t>
  </si>
  <si>
    <t>Favreau</t>
  </si>
  <si>
    <t>Laurier</t>
  </si>
  <si>
    <t>B.M.</t>
  </si>
  <si>
    <t>FRCPC(Ireland)</t>
  </si>
  <si>
    <t>MD/CM</t>
  </si>
  <si>
    <t>FRCS</t>
  </si>
  <si>
    <t xml:space="preserve"> Vancouver</t>
  </si>
  <si>
    <t>https://apt.med.ubc.ca/news/dr-lindsay-diana-rawling-passed-away/</t>
  </si>
  <si>
    <t>https://www.balanceddoctor.com/blog/doctor-amp-more-interview-dr-lindsay-rawling-paediatric-anesthesiologist</t>
  </si>
  <si>
    <t>https://ca.linkedin.com/in/lindsay-rawling-485516109</t>
  </si>
  <si>
    <t>https://www.lepinecloutier.com/necrologie-avis-de-deces/66537-dr-raymond-bernier</t>
  </si>
  <si>
    <t>https://www.dignitymemorial.com/en-ca/obituaries/montreal-qc/marc-favreau-10908618</t>
  </si>
  <si>
    <t>https://ottawacitizen.remembering.ca/obituary/dr-lucien-faucher-1086142505</t>
  </si>
  <si>
    <t>https://www.arbormemorial.ca/burke/obituaries/ernest-ralph-pohlman/91532</t>
  </si>
  <si>
    <t>Diabetes: Long battle with complications. He had been paralyzed for the past 9 years</t>
  </si>
  <si>
    <t>“Until Proven Otherwise” —Two of the Top Cardiologists in the World</t>
  </si>
  <si>
    <t>Rumble</t>
  </si>
  <si>
    <t>https://rumble.com/v1rcdjm-until-proven-otherwise-two-of-the-top-cardiologists-in-the-world.html</t>
  </si>
  <si>
    <t>https://nationalpost.com/news/canada/celebratory-selfies-by-doctors-and-nurses-promote-vaccine-safety-but-are-demoralizing-for-some-still-waiting</t>
  </si>
  <si>
    <t xml:space="preserve"> The National Post</t>
  </si>
  <si>
    <t>Ben Huang</t>
  </si>
  <si>
    <t>2021.01.24</t>
  </si>
  <si>
    <t>Celebratory selfies by doctors and nurses promote vaccine safety, but are 'demoralizing' for some still waiting </t>
  </si>
  <si>
    <t>https://www.legacy.com/ca/obituaries/theglobeandmail/name/lucas-murnaghan-obituary?pid=198156453 </t>
  </si>
  <si>
    <t>https://doctors.cpso.on.ca/DoctorDetails/Murnaghan-Michael-Lucas/0181779-90395</t>
  </si>
  <si>
    <t>https://ryortho.com/2021/04/lucas-murnaghan-md-orthopedic-surgeon-and-photographer-dead-at-45/</t>
  </si>
  <si>
    <t>Murnaghan</t>
  </si>
  <si>
    <t xml:space="preserve">Lucas </t>
  </si>
  <si>
    <t xml:space="preserve">Searching Google suggests that "young" doctor deaths are uncommon.  Dr. Haley Renee Wehder, M.D., age 29 of Lexington, KY who passed away Monday, July 11, 2022 is one example found outside Canada. </t>
  </si>
  <si>
    <t>https://www.uoftplasticsurgery.ca/about/division/hall-of-fame/nancy-mckee/</t>
  </si>
  <si>
    <t>https://surgery.utoronto.ca/faculty/nancy-mckee</t>
  </si>
  <si>
    <t>https://doctors.cpso.on.ca/DoctorDetails/McKee-Nancy-Hunt/0018807-23594</t>
  </si>
  <si>
    <t>https://www.oma.org/newsroom/in-memoriam/2022/dr-jakub-tomasz-sawicki/</t>
  </si>
  <si>
    <t>Onayemi</t>
  </si>
  <si>
    <t xml:space="preserve">Adébùsọ́lá (Bùsọ́lá) Onabajo </t>
  </si>
  <si>
    <t>Adébùsọ́lá (Bùsọ́lá) Ọnǎbàjò Ayọ̌dèjì Olúṣọlá</t>
  </si>
  <si>
    <t>https://www.oma.org/newsroom/in-memoriam/2022/dr-adebusola-onabajo-a-onayemi/</t>
  </si>
  <si>
    <t>https://www.druryfuneralcentre.com/obituaries/Adébùs%E1%BB%8D́lá-(Bùs%E1%BB%8D́lá)-Ọnǎbàjò-Ay%E1%BB%8Ďdèjì-Olúṣ%E1%BB%8Dlá-Sunday--Ọnǎyẹm%C3%AD-?obId=25534603#/celebrationWall</t>
  </si>
  <si>
    <t>Ridge</t>
  </si>
  <si>
    <t>Dr. Jack or Doc Ridge</t>
  </si>
  <si>
    <t>https://www.legacy.com/ca/obituaries/thespec/name/john-ridge-obituary?pid=202453687</t>
  </si>
  <si>
    <t xml:space="preserve">Mount Hope </t>
  </si>
  <si>
    <t>https://doctors.cpso.on.ca/DoctorDetails/Ridge-John-William/0008080-12839</t>
  </si>
  <si>
    <t>https://www.fawcettfuneralhomes.com/memorials/dr-thomas-staples/4980078/obituary.php</t>
  </si>
  <si>
    <t>https://doctors.cpso.on.ca/DoctorDetails/Staples-Thomas-Edgar/0011386-16161</t>
  </si>
  <si>
    <t>Irazuzta</t>
  </si>
  <si>
    <t>O.E.</t>
  </si>
  <si>
    <t xml:space="preserve">Jorge </t>
  </si>
  <si>
    <t>https://doctors.cpso.on.ca/DoctorDetails/Irazuzta-Jorge-Oscar-Eugenio/0028382-33205</t>
  </si>
  <si>
    <t>https://www.circleoflifecbc.com/obituaries/Jorge-Irazuzta/#!/Obituary</t>
  </si>
  <si>
    <t>Esther</t>
  </si>
  <si>
    <t>https://doctors.cpso.on.ca/DoctorDetails/Krigstein-Esther-Sarah/0021775-26564</t>
  </si>
  <si>
    <t>née Krigstein</t>
  </si>
  <si>
    <t>Dostrovsky</t>
  </si>
  <si>
    <t>https://maautoronto.ca/summer-2022/in-mem/</t>
  </si>
  <si>
    <t>https://smithfuneralhome.ca/memorial/kenneth-james-walker-0</t>
  </si>
  <si>
    <t>https://doctors.cpso.on.ca/DoctorDetails/K-Walker/0038819-52795</t>
  </si>
  <si>
    <t>11x Ironman Triathlete; 10x Boston Marathoner</t>
  </si>
  <si>
    <t>https://www.oma.org/newsroom/in-memoriam/2022/dr-michael-johnston/</t>
  </si>
  <si>
    <t>https://doctors.cpso.on.ca/DoctorDetails/Johnston-Michael-Andrew/0011796-16572</t>
  </si>
  <si>
    <t xml:space="preserve">Firouz </t>
  </si>
  <si>
    <t>Khamsi</t>
  </si>
  <si>
    <t>https://doctors.cpso.on.ca/DoctorDetails/Khamsi-Firouz/0016708-21493</t>
  </si>
  <si>
    <t>https://www.theglobeandmail.com/news/national/henhouse-remark-irks-review-board/article4160739/</t>
  </si>
  <si>
    <t>https://www.legacy.com/ca/obituaries/theglobeandmail/name/firouz-khamsi-obituary?pid=202342318</t>
  </si>
  <si>
    <t>Shuber</t>
  </si>
  <si>
    <t>https://doctors.cpso.on.ca/DoctorDetails/Shuber-Jack/0016374-21159</t>
  </si>
  <si>
    <t>https://www.legacy.com/ca/obituaries/theglobeandmail/name/jack-shuber-obituary?pid=201987167</t>
  </si>
  <si>
    <t>https://www.tubmanfuneralhomes.com/obituary/Norman-Fraser</t>
  </si>
  <si>
    <t>https://doctors.cpso.on.ca/DoctorDetails/Fraser-Norman-Lowe/0013962-18744</t>
  </si>
  <si>
    <t>North Gower</t>
  </si>
  <si>
    <t>Bridgman</t>
  </si>
  <si>
    <t>https://donaldvbrown.ca/tribute/details/7681/Elizabeth-Betty-Bridgman/obituary.html</t>
  </si>
  <si>
    <t>https://doctors.cpso.on.ca/DoctorDetails/Bridgman-Elizabeth-Ruth/0017643-22429</t>
  </si>
  <si>
    <t>Yoshioka</t>
  </si>
  <si>
    <t>https://doctors.cpso.on.ca/DoctorDetails/Yoshioka-John-Michio/0008124-12883</t>
  </si>
  <si>
    <t>https://www.legacy.com/ca/obituaries/thestar/name/john-yoshioka-obituary?pid=201682686</t>
  </si>
  <si>
    <t>https://www.legacy.com/ca/obituaries/thepeterboroughexaminer/name/ahti-lundquist-obituary?pid=201948059</t>
  </si>
  <si>
    <t xml:space="preserve">Ahti </t>
  </si>
  <si>
    <t>Lundquist</t>
  </si>
  <si>
    <t>https://doctors.cpso.on.ca/DoctorDetails/Lundquist-Ahti-Sven-Mathias/0009894-14660</t>
  </si>
  <si>
    <t>https://www.legacy.com/ca/obituaries/theglobeandmail/name/renate-warner-obituary?pid=202117597</t>
  </si>
  <si>
    <t>https://steelesmemorialchapel.com/condolence/edward-sheffman/</t>
  </si>
  <si>
    <t>https://doctors.cpso.on.ca/DoctorDetails/Sheffman-Edward-Jacob/0009560-14324</t>
  </si>
  <si>
    <t>Lewis</t>
  </si>
  <si>
    <t xml:space="preserve">Lake of Bays </t>
  </si>
  <si>
    <t>https://www.legacy.com/ca/obituaries/thestar/name/harvey-lewis-obituary?pid=201723438</t>
  </si>
  <si>
    <t>Buckley</t>
  </si>
  <si>
    <t>https://doctors.cpso.on.ca/DoctorDetails/Buckley-George-Finlay/0009160-13924</t>
  </si>
  <si>
    <t>Thakre</t>
  </si>
  <si>
    <t xml:space="preserve">Madhao </t>
  </si>
  <si>
    <t>https://www.arbormemorial.ca/regina/obituaries/dr-madhao-w-thakre/94220</t>
  </si>
  <si>
    <t>https://maautoronto.ca/summer-2022/maceachern/</t>
  </si>
  <si>
    <t>50 - 79</t>
  </si>
  <si>
    <t>University of Toronto Medical Alumni Association In Memoriam (Summer 2022)</t>
  </si>
  <si>
    <t>University of Toronto Medical Alumni Association In Memoriam (Summer 2021)</t>
  </si>
  <si>
    <t>Among the medical doctors who died since 2019 six (6) were noted as Ironman triathletes. Dr. Lucas Murnaghan (45) from Toronto, ON, Dr. Marc Omar Shokeir (49) from Battleford, SK, Dr. Kris Jardon (51) from Montréal, QC , Dr. Robert Sargeant (54) from Toronto, ON, Dr. Kenneth Walker (64), from Forest, ON and Dr. Justin Martin (71) from Victoria, BC.</t>
  </si>
  <si>
    <t>Dr. Alika Lafontaine: Five things we all need to know about reconciliation in health care</t>
  </si>
  <si>
    <t>https://www.ualberta.ca/folio/2021/09/five-things-we-all-need-to-know-about-reconciliation-in-health-care.html</t>
  </si>
  <si>
    <t>Gillian Rutherford</t>
  </si>
  <si>
    <t>University of Alberta - Folio</t>
  </si>
  <si>
    <t>2021.09.29</t>
  </si>
  <si>
    <t>Ontario doctor takes stand against CPSO for alleged suppression and censorship of treatment options</t>
  </si>
  <si>
    <t>2022.08.12</t>
  </si>
  <si>
    <t>Rebel News</t>
  </si>
  <si>
    <t>https://www.rebelnews.com/ontario_doctor_takes_stand_against_cpso_for_alleged_suppression_and_censorship_of_treatment_options</t>
  </si>
  <si>
    <t xml:space="preserve">Tamara Ugolini  </t>
  </si>
  <si>
    <t>Substack (Alexander COVID News)</t>
  </si>
  <si>
    <r>
      <t xml:space="preserve">Canadian Medical Doctor Deaths        </t>
    </r>
    <r>
      <rPr>
        <b/>
        <sz val="11"/>
        <color theme="0"/>
        <rFont val="Calibri (Body)"/>
      </rPr>
      <t>20-49 vs 50-79</t>
    </r>
  </si>
  <si>
    <r>
      <t xml:space="preserve"> Chart 5 </t>
    </r>
    <r>
      <rPr>
        <b/>
        <sz val="14"/>
        <color theme="0"/>
        <rFont val="Calibri (Body)"/>
      </rPr>
      <t>-</t>
    </r>
    <r>
      <rPr>
        <b/>
        <sz val="14"/>
        <color theme="7"/>
        <rFont val="Calibri (Body)"/>
      </rPr>
      <t xml:space="preserve"> Ontario Medical Doctor Deaths by Year &amp; Month (under 55)</t>
    </r>
    <r>
      <rPr>
        <b/>
        <sz val="14"/>
        <color theme="7" tint="0.39997558519241921"/>
        <rFont val="Calibri (Body)"/>
      </rPr>
      <t>*</t>
    </r>
  </si>
  <si>
    <t>80 Untimely Canadian Doctor Deaths Since Mandatory COVID-19 Jabs</t>
  </si>
  <si>
    <t>Substack (Live to Fight Another Day)</t>
  </si>
  <si>
    <t>Andreas Oehler</t>
  </si>
  <si>
    <t>https://live2fightanotherday.substack.com/p/80-untimely-canadian-doctor-deaths</t>
  </si>
  <si>
    <t>2022.11.03</t>
  </si>
  <si>
    <t xml:space="preserve">Tehseen </t>
  </si>
  <si>
    <t>Ladha</t>
  </si>
  <si>
    <t>Vipond</t>
  </si>
  <si>
    <t>Followers</t>
  </si>
  <si>
    <t>Following</t>
  </si>
  <si>
    <t>Tweets</t>
  </si>
  <si>
    <t>Since</t>
  </si>
  <si>
    <t>2015.10.00</t>
  </si>
  <si>
    <t xml:space="preserve">MD trying desperately to save his children's future. @CAPE_Doctos @ClimateHubYYC </t>
  </si>
  <si>
    <t xml:space="preserve"> @jvipondmd</t>
  </si>
  <si>
    <t>Hero Note</t>
  </si>
  <si>
    <t>calgaryclimatehub.ca</t>
  </si>
  <si>
    <t>Pediatrician, Asst Prof, Director of EDI (Med Ed) @ualberta_fomd. Master of Public Health @johnshopkinssph. Health &amp; social justice advocate.She/her.Views mine.</t>
  </si>
  <si>
    <t xml:space="preserve"> @TehseenLadha</t>
  </si>
  <si>
    <t>2010.02.00</t>
  </si>
  <si>
    <t>McAlpine</t>
  </si>
  <si>
    <t>Paeds infectious diseases MD. Runner. Metal music reviewer🤘. Ice-cream enthusiast. Dislikes pseudoscience. Views ≠ my employer 🏳️‍⚧️🏳️‍🌈 He/Him</t>
  </si>
  <si>
    <t xml:space="preserve"> @AlastairMcA30</t>
  </si>
  <si>
    <t>2013.08.00</t>
  </si>
  <si>
    <t>Caulfield</t>
  </si>
  <si>
    <t>2011.11.00</t>
  </si>
  <si>
    <t>Professor of health law &amp; science policy, speaker, TV host &amp; author. Instagram: http://instagram.com/caulfieldtim/?… #GoScience! #ScienceUpFirst!</t>
  </si>
  <si>
    <t xml:space="preserve"> @CaulfieldTim</t>
  </si>
  <si>
    <t>https://www.ualberta.ca/law/faculty-and-research/health-law-institute/people/timothycaulfield.html</t>
  </si>
  <si>
    <t xml:space="preserve">Theresa </t>
  </si>
  <si>
    <t>Tam</t>
  </si>
  <si>
    <t>🇨🇦 The Chief Public Health Officer of Canada promotes and protects the health of Canadians. Terms of use: http://bit.ly/pG7JNz  Français: 
@ACSP_Canada</t>
  </si>
  <si>
    <t>2014.01.00</t>
  </si>
  <si>
    <t xml:space="preserve"> @CPHO_Canada</t>
  </si>
  <si>
    <t>https://www.canada.ca/en/public-health.html?utm_campaign=not-applicable&amp;utm_medium=vanity-url&amp;utm_source=canada-ca_publichealth</t>
  </si>
  <si>
    <t>Cohen</t>
  </si>
  <si>
    <t>rural family doc | writer | @QueensU family med | @CWIMorgadvocacy |  @WomenOMA | she/her | tweets all mine | Mastodon: @DocMCohen@med-mastodon.com</t>
  </si>
  <si>
    <t>2015.12.00</t>
  </si>
  <si>
    <t xml:space="preserve"> @DocMCohen</t>
  </si>
  <si>
    <t>Brighton</t>
  </si>
  <si>
    <t>Smart</t>
  </si>
  <si>
    <t>Jacobs</t>
  </si>
  <si>
    <t xml:space="preserve">Shazma </t>
  </si>
  <si>
    <t xml:space="preserve">Mithani </t>
  </si>
  <si>
    <t>Kaplan-Myrth</t>
  </si>
  <si>
    <t xml:space="preserve">Nili </t>
  </si>
  <si>
    <t xml:space="preserve">Jonathan </t>
  </si>
  <si>
    <t>Laxton</t>
  </si>
  <si>
    <t xml:space="preserve">Moussadji </t>
  </si>
  <si>
    <t xml:space="preserve">Yael </t>
  </si>
  <si>
    <t xml:space="preserve"> @AlikaMD</t>
  </si>
  <si>
    <t xml:space="preserve">Alika  
</t>
  </si>
  <si>
    <t>Lafontaine</t>
  </si>
  <si>
    <t xml:space="preserve">Gigi </t>
  </si>
  <si>
    <t xml:space="preserve"> @drgigiosler</t>
  </si>
  <si>
    <t>Senator for Manitoba 🇨🇦, ENT surgeon, wife, mother, she/her. Tweets &amp; RTs my own</t>
  </si>
  <si>
    <t>2010.10.00</t>
  </si>
  <si>
    <t>President, Canadian Medical Association @cma_docs  Metis, Oji-Cree, Islander, 🇨🇦. Personal 🐥s. Believe in people over systems. Media; mediainquiries@cma.ca</t>
  </si>
  <si>
    <t>2010.09.00</t>
  </si>
  <si>
    <t xml:space="preserve"> @erdocmom</t>
  </si>
  <si>
    <t>2019.03.00</t>
  </si>
  <si>
    <t>Southern Saskatchewan/Treaty 4 territory</t>
  </si>
  <si>
    <t>Emergency Physician | MHSc  @ihpmeuoft  | Leader, feminist, mom, wife, foodie, cocktail maker, picture taker, she/her | I’m speaking✊🏻</t>
  </si>
  <si>
    <t>🇨🇦 Internal Medicine physician and asst. professor of medicine 🏳️‍🌈 he/him.  Dealing with disinformation.  My views are my own.</t>
  </si>
  <si>
    <t>2016.08.00</t>
  </si>
  <si>
    <t>linktr.ee/Drjonl</t>
  </si>
  <si>
    <t xml:space="preserve"> @dr_jon_l</t>
  </si>
  <si>
    <t>Family Doc Anthro | Trustee OCDSB Zone 9 | @mcgillu@UCL @Yale | writer feminist | @RxAdvocacy | @FulbrightPrgrm @commschols | @Nilikm@counter.social (she/her)</t>
  </si>
  <si>
    <t>nilikm.ca</t>
  </si>
  <si>
    <t xml:space="preserve"> @nilikm</t>
  </si>
  <si>
    <t>2010.06.00</t>
  </si>
  <si>
    <t>Inner city ER Doc | Mom | Social Justice Advocate | Host of #EverydayER  @CBCEdmonton | @SACEtalks Board | #top40yeg 2022 | *Tweets are not medical advice</t>
  </si>
  <si>
    <t>2014.05.00</t>
  </si>
  <si>
    <t xml:space="preserve"> @shazmamithani</t>
  </si>
  <si>
    <t>Past-President @CMA_Docs Pediatrician, Mom of 2, dx: Excessive Passion Syndrome #EPS, Lover of Change, Seeker, views are my own, she/her</t>
  </si>
  <si>
    <t xml:space="preserve"> @KatharineSmart</t>
  </si>
  <si>
    <t>2017.08.00</t>
  </si>
  <si>
    <t>Dad. Husband. Doctor. President, Ontario Association of Radiologists.🇺🇦</t>
  </si>
  <si>
    <t xml:space="preserve"> @DrJacobsRad</t>
  </si>
  <si>
    <t>2016.07.00</t>
  </si>
  <si>
    <t>https://oarinfo.ca/about/oar-presidents-message</t>
  </si>
  <si>
    <t xml:space="preserve"> @drmwarner</t>
  </si>
  <si>
    <t>Intensivist/Entrepreneur. MD/MBA. Real estate, financial mentorship &amp; career coaching for physicians.IG dr.michaelwarne</t>
  </si>
  <si>
    <t>2011.09.00</t>
  </si>
  <si>
    <t>https://www.advisorymd.com</t>
  </si>
  <si>
    <t>https://drgigiosler.com</t>
  </si>
  <si>
    <t xml:space="preserve">Fisman </t>
  </si>
  <si>
    <t>Air: it’s the new poop. 💨💩🐻🕎🏆 Vulgarisateur de la science🏆"Viruses are just as small as oxygen"--Keith</t>
  </si>
  <si>
    <t xml:space="preserve"> @Dfisman</t>
  </si>
  <si>
    <t>https://www.dlsph.utoronto.ca/faculty-profile/fisman-david-n/</t>
  </si>
  <si>
    <t>2019.02.00</t>
  </si>
  <si>
    <t xml:space="preserve">Tyler </t>
  </si>
  <si>
    <t>Suicidologist, emergency psychiatrist and pharmacologist. Data geek, ok, lots of other geek Views expressed are my own and not my employers'.
he/him/his</t>
  </si>
  <si>
    <t>https://www.tylerblack.com</t>
  </si>
  <si>
    <t xml:space="preserve"> @tylerblack32</t>
  </si>
  <si>
    <t>2010.07.00</t>
  </si>
  <si>
    <t xml:space="preserve">Kwadwo </t>
  </si>
  <si>
    <t>Kyeremanteng</t>
  </si>
  <si>
    <t xml:space="preserve"> @kwadwo777</t>
  </si>
  <si>
    <t xml:space="preserve">Assoc prof @uottawa. Critical care &amp; palliative doc. Father of 3. Oilers all day. Founder of #RON and Solving Wellness Host of @kwadcast. tweets are my own. RT doesnt = endorsement </t>
  </si>
  <si>
    <t>2014.08.00</t>
  </si>
  <si>
    <t>https://linktr.ee/kwadcast</t>
  </si>
  <si>
    <t>Researcher with an appreciation of how the wisdom of many may be harnessed to advance our understanding of cancer biology and care...tweets are my own.</t>
  </si>
  <si>
    <t xml:space="preserve"> @PaulaJRobson</t>
  </si>
  <si>
    <t>Robson</t>
  </si>
  <si>
    <t xml:space="preserve">Paula </t>
  </si>
  <si>
    <t>2011.03.00</t>
  </si>
  <si>
    <t>Twitter @</t>
  </si>
  <si>
    <t>Labos</t>
  </si>
  <si>
    <t xml:space="preserve"> @drlabos</t>
  </si>
  <si>
    <t>Cardiologist/epidemiologist, contributor to  @mtlgazette, @CJAD800, @CBCMorningLive, @CTVMontreal &amp; others. Opinions my own cause whose else’s would they be?</t>
  </si>
  <si>
    <t>2013.03.00</t>
  </si>
  <si>
    <t>https://bodyofevidence.ca</t>
  </si>
  <si>
    <t>Stea</t>
  </si>
  <si>
    <t xml:space="preserve"> @jonathanstea</t>
  </si>
  <si>
    <t>2009.06.00</t>
  </si>
  <si>
    <t>🇨🇦 Clinical Psychologist. Adjunct Assistant Professor @UCalgary. Movement: @ScienceUpFirst. Bylines: @Sciam, @CBCNews, @Slate, @Globalnews,@PsychToday et al</t>
  </si>
  <si>
    <t>https://psyc.ucalgary.ca/profiles/jonathan-n-stea</t>
  </si>
  <si>
    <t xml:space="preserve">Yoni </t>
  </si>
  <si>
    <t>Freedhoff</t>
  </si>
  <si>
    <t xml:space="preserve"> @YoniFreedhoff</t>
  </si>
  <si>
    <t>2008.11.00</t>
  </si>
  <si>
    <t>Assoc Prof Fam Med U of Ottawa/Dad/Jew/Author of The Diet Fix/Co-founder Bariatric Medical Institute &amp; Constant Health/(He/Him) @yonifreedhoff@med-mastodon.com</t>
  </si>
  <si>
    <t>http://www.weightymatters.ca</t>
  </si>
  <si>
    <t>ER MD (he/him) host CBC White Coat, Black Art &amp; The Dose. My new book The Power of Teamwork NOW available is a bestseller in Canada. RTs are not endorsements.</t>
  </si>
  <si>
    <t xml:space="preserve"> @NightShiftMD</t>
  </si>
  <si>
    <t>2009.07.00</t>
  </si>
  <si>
    <t>https://powerofteamworkbook.com</t>
  </si>
  <si>
    <t>Physicians who spread misinformation may be eroding trust in health care system, experts say</t>
  </si>
  <si>
    <t>Globe and Mail</t>
  </si>
  <si>
    <t>Carly Weeks, Health Repporter</t>
  </si>
  <si>
    <t>https://www.theglobeandmail.com/canada/article-physicians-who-spread-misinformation-may-be-eroding-trust-in-health/</t>
  </si>
  <si>
    <t>2022.03.06</t>
  </si>
  <si>
    <t>Infectious Diseases physician and scientist, with thoughts on Infectious Diseases, Tropical Medicine, HIV Prevention, Public Health, and Global Health issues</t>
  </si>
  <si>
    <t>Bogoch</t>
  </si>
  <si>
    <t xml:space="preserve"> @BogochIsaac</t>
  </si>
  <si>
    <t>Special Advisor to  @DrTedros @WHO. Co-founder @gchallenges,🇨🇦 &amp; @utjcb. My views. He/him.</t>
  </si>
  <si>
    <t xml:space="preserve"> @PeterASinger</t>
  </si>
  <si>
    <t>2011.29.00</t>
  </si>
  <si>
    <t>Flood</t>
  </si>
  <si>
    <t>Director, uOttawa Centre for Health Law Policy &amp; Ethics, University Research Chair. Canadian-Kiwi. Lover of comparative health policy and law.</t>
  </si>
  <si>
    <t xml:space="preserve"> @ColleenFlood2</t>
  </si>
  <si>
    <t>2014.06.00</t>
  </si>
  <si>
    <t xml:space="preserve">Ève </t>
  </si>
  <si>
    <t>Medical anthropologist doing researches in public health/vaccination at Quebec National Institute of Public Health, CHU Research Center and Laval University</t>
  </si>
  <si>
    <t xml:space="preserve"> @DubeEve</t>
  </si>
  <si>
    <t>2013.09.00</t>
  </si>
  <si>
    <t>Fazel</t>
  </si>
  <si>
    <t xml:space="preserve">Sajjad </t>
  </si>
  <si>
    <t>Lead, KTE @Aphasia_Inst • Strategic Leader, Healthcare &amp; Not-for-Profit • Consultant • Views are my own. RT ≠ endorsement. #publichealth #leadership #scicomm</t>
  </si>
  <si>
    <t xml:space="preserve"> @SajjadFazel</t>
  </si>
  <si>
    <t>2010.03.00</t>
  </si>
  <si>
    <t>https://www.sajjadfazel.ca</t>
  </si>
  <si>
    <t>Law Professor. Tweeting about health, law, bioethics, politics, policing, antiracism, sports, fashion, humour &amp; culture. #BlackLivesMatter. he/him 🧡 🚫DMs</t>
  </si>
  <si>
    <t xml:space="preserve">Ubaka </t>
  </si>
  <si>
    <t>Ogbogu</t>
  </si>
  <si>
    <t>2011.12.00</t>
  </si>
  <si>
    <t xml:space="preserve"> @UbakaOgbogu</t>
  </si>
  <si>
    <t>Facebook (The Whistle Stop Café)</t>
  </si>
  <si>
    <t>2022.11.06</t>
  </si>
  <si>
    <t>The Chris and Kerry Show!</t>
  </si>
  <si>
    <t>https://www.facebook.com/whistlestoptruckstopcafe/videos/1632073340581432/?source=xma_web_url</t>
  </si>
  <si>
    <t xml:space="preserve">Terry </t>
  </si>
  <si>
    <t>Polevoy</t>
  </si>
  <si>
    <t xml:space="preserve"> @TerryPolevoy</t>
  </si>
  <si>
    <t>2015.01.00</t>
  </si>
  <si>
    <t>Call me a secular humanist quackbuster up here in the frozen north, and I will buy all of you a coffee and a donut at any Tim Hortons.</t>
  </si>
  <si>
    <t>http://quackerywatch.com</t>
  </si>
  <si>
    <t xml:space="preserve">Colin </t>
  </si>
  <si>
    <t>Furness</t>
  </si>
  <si>
    <t>Epidemiologist. Assistant Professor of Information (teaching stream), University of Toronto. Here for COVID, not dating or hating. I block rudeness. (he/him)</t>
  </si>
  <si>
    <t>https://ischool.utoronto.ca</t>
  </si>
  <si>
    <t xml:space="preserve"> @FurnessColin</t>
  </si>
  <si>
    <t>2020.10.00</t>
  </si>
  <si>
    <t>Lannattone</t>
  </si>
  <si>
    <t xml:space="preserve">Lisa </t>
  </si>
  <si>
    <t xml:space="preserve"> @lisa_iannattone</t>
  </si>
  <si>
    <t>Assistant Professor of Dermatology @med_umontreal. Adjunct Clinical Professor @McGillMed. Former Harvard derm fellow. Focus: complex medical dermatology.</t>
  </si>
  <si>
    <t>2018.06.00</t>
  </si>
  <si>
    <t>Colleen</t>
  </si>
  <si>
    <t>Why won’t a debunked conspiracy theory about doctors harmed by the COVID vaccine go away?</t>
  </si>
  <si>
    <t>Alex Boyd</t>
  </si>
  <si>
    <t>2022.11.07</t>
  </si>
  <si>
    <t>https://www.thestar.com/news/canada/2022/11/07/why-wont-a-debunked-conspiracy-theory-about-doctors-harmed-by-the-covid-vaccine-go-away.html</t>
  </si>
  <si>
    <t>Enesco</t>
  </si>
  <si>
    <t xml:space="preserve">Mircea </t>
  </si>
  <si>
    <t>https://www.remembering.ca/obituary/mircea-enesco-1077726624</t>
  </si>
  <si>
    <t xml:space="preserve">Mukarram </t>
  </si>
  <si>
    <t>Family Physician, Son, husband, father &amp; friend. Chair - Think for Actions, Teacher,Activist, Epidemiologist, Population Health Risk Assessment and Management</t>
  </si>
  <si>
    <t xml:space="preserve"> @zaidi71</t>
  </si>
  <si>
    <t>Markland</t>
  </si>
  <si>
    <t xml:space="preserve">Darren </t>
  </si>
  <si>
    <t xml:space="preserve"> @drdagly</t>
  </si>
  <si>
    <t>Intensive care doc, nephrologist, bamboo bike frame builder, active transportation advocate, barista bike rider and general humanist. I own my tweets.</t>
  </si>
  <si>
    <t>2007.07.00</t>
  </si>
  <si>
    <t xml:space="preserve">Verna </t>
  </si>
  <si>
    <t>Yiu</t>
  </si>
  <si>
    <t>Proud to live in Canada where universal healthcare is a basic human right</t>
  </si>
  <si>
    <t xml:space="preserve"> @dryiu_verna</t>
  </si>
  <si>
    <t>Alberta’s Chief Medical Officer of Health. Account run by staff, providing public health updates on COVID-19. Essential info: http://alberta.ca/COVID19</t>
  </si>
  <si>
    <t xml:space="preserve">Deena </t>
  </si>
  <si>
    <t>Hinshaw</t>
  </si>
  <si>
    <t xml:space="preserve"> @CMOH_Alberta</t>
  </si>
  <si>
    <t>2020.03.00</t>
  </si>
  <si>
    <t xml:space="preserve">Christen </t>
  </si>
  <si>
    <t>Rachul</t>
  </si>
  <si>
    <t xml:space="preserve"> @ChristenRachul</t>
  </si>
  <si>
    <t>Exploring writing, science communication, health professions education, #MedEd, health policy, and food</t>
  </si>
  <si>
    <t xml:space="preserve">Cheryl </t>
  </si>
  <si>
    <t>Occupational / environmental hygienist and epidemiologist; good chatter. Views my own. She/her.</t>
  </si>
  <si>
    <t xml:space="preserve"> @liz272</t>
  </si>
  <si>
    <t>2010.11.00</t>
  </si>
  <si>
    <t>https://www.carexcanada.ca</t>
  </si>
  <si>
    <t xml:space="preserve">Lynora </t>
  </si>
  <si>
    <t>Saxinger</t>
  </si>
  <si>
    <t xml:space="preserve"> @AntibioticDoc</t>
  </si>
  <si>
    <t>Infectious Diseases doctor, ?soon ex-blue check, UofAlberta professor, incurably curious, explain ≠ endorse, #epitwitter, #COVID19, she/her</t>
  </si>
  <si>
    <t>2013.01.00</t>
  </si>
  <si>
    <t xml:space="preserve">Ken </t>
  </si>
  <si>
    <t>Milne</t>
  </si>
  <si>
    <t>Remember to be skeptical of anything you learn, even if you heard it on the Skeptics’ Guide to EM. (he/him)</t>
  </si>
  <si>
    <t>2012.07.00</t>
  </si>
  <si>
    <t>https://thesgem.com</t>
  </si>
  <si>
    <t xml:space="preserve"> @TheSGEM</t>
  </si>
  <si>
    <t xml:space="preserve">Rose </t>
  </si>
  <si>
    <t xml:space="preserve"> @drrosezacharias</t>
  </si>
  <si>
    <t>2013.04.00</t>
  </si>
  <si>
    <t>Muggah</t>
  </si>
  <si>
    <t>Family MD, Senior Clinical Advisor, Primary Care @ONThealth, Associate Prof @uOttawa, Past President @OntarioCollege, mom of 2, passionate about Primary Care</t>
  </si>
  <si>
    <t xml:space="preserve"> @ElizabethMuggah</t>
  </si>
  <si>
    <t>Total  Population  (Census 2021)</t>
  </si>
  <si>
    <t xml:space="preserve">Diego </t>
  </si>
  <si>
    <t>Bassani</t>
  </si>
  <si>
    <t>🇨🇦 Senior Scientist/Epidemiologist @SickKidsNews @SickKidsGlobal Assoc. Prof @UofTMedicine @UofT_DLSPH. 🇧🇷 Alumnus @ufrgsnoticias@UFPel| Views are my own</t>
  </si>
  <si>
    <t>2008.10.00</t>
  </si>
  <si>
    <t xml:space="preserve"> @DGBassani</t>
  </si>
  <si>
    <t>https://www.sickkids.ca/en/staff/b/diego-bassani/</t>
  </si>
  <si>
    <t>Clinical Immunologist and Allergist @LHSC @StJosephsLondon| Fellowship Program Director and Assistant Prof @WesternU | Alumnus of  @UofTmedicin and @MacMedSci</t>
  </si>
  <si>
    <t xml:space="preserve">Samira </t>
  </si>
  <si>
    <t>Jeimy</t>
  </si>
  <si>
    <t xml:space="preserve"> @DrSamiraJeimy</t>
  </si>
  <si>
    <t>2009.02.00</t>
  </si>
  <si>
    <t xml:space="preserve">Krishana </t>
  </si>
  <si>
    <t>Sankar</t>
  </si>
  <si>
    <t xml:space="preserve"> @KrishanaSankar</t>
  </si>
  <si>
    <t>2012.11.00</t>
  </si>
  <si>
    <t>PhD @UofT| Scientist |Science Comms: #COVID19 atm| @ScienceUpFirst @COVID_19_Canada |Founder: @gradwriteslack | #IDEA advocate |Speaker 🇬🇾🇨 (she/her)</t>
  </si>
  <si>
    <t>https://about.me/krishanasankar</t>
  </si>
  <si>
    <t>◦ MD FRCPC ◦ Medical Director &amp; Infectious Diseases Specialist at  @vidc_ca◦ Adjunct Professor @SFU_FHS◦ Lover of Hawaiian shirts◦  #nohep</t>
  </si>
  <si>
    <t xml:space="preserve"> @Dr_Conway_VIDC</t>
  </si>
  <si>
    <t>https://www.vidc.ca</t>
  </si>
  <si>
    <t xml:space="preserve">Nisha </t>
  </si>
  <si>
    <t>Thampi</t>
  </si>
  <si>
    <t>Pediatric Infectious Diseases physician @CHEO. Assoc Prof @uOttawaMed. Obsessed with hand hygiene, superbugs and chasing sunrises along the canal. she/her</t>
  </si>
  <si>
    <t xml:space="preserve"> @NishaOttawa</t>
  </si>
  <si>
    <t>2016.09.00</t>
  </si>
  <si>
    <t>General Internal Medicine &amp; Palliative Care Clinician-Scientist @SinaiHealth | @uoftmedicine | @ICESOntario| @ihpmeuoft | Irrationally Passionate Dad.</t>
  </si>
  <si>
    <t xml:space="preserve">Kieran </t>
  </si>
  <si>
    <t>Quinn</t>
  </si>
  <si>
    <t xml:space="preserve"> @kieranlquinn</t>
  </si>
  <si>
    <t>2012.12.00</t>
  </si>
  <si>
    <t>Infectious diseases doc in #theSoo @saultareahosp @thenosm  (he/him)  @mchssm</t>
  </si>
  <si>
    <t xml:space="preserve"> @IDdocSSM</t>
  </si>
  <si>
    <t>Castellani</t>
  </si>
  <si>
    <t>2010.12.00</t>
  </si>
  <si>
    <t>https://www.canadahelps.org/en/charities/SAHF/p2p/take-to-the-lake/team/castellani-kids/</t>
  </si>
  <si>
    <t>https://scholar.google.ca/citations?user=YKzzALoAAAAJ&amp;hl=en</t>
  </si>
  <si>
    <t>Scientist, prof, public health physican, family doctor. Open science advocate.</t>
  </si>
  <si>
    <t>2011.05.00</t>
  </si>
  <si>
    <t xml:space="preserve"> @doug_manuel</t>
  </si>
  <si>
    <t xml:space="preserve">Doug </t>
  </si>
  <si>
    <t>https://www.projectbiglife.ca</t>
  </si>
  <si>
    <t xml:space="preserve">Jillian </t>
  </si>
  <si>
    <t>Horton</t>
  </si>
  <si>
    <t>Doctor. Thinker. Dreamer. Writer @HarperCollinsCa: WE ARE ALL PERFECTLY FINE. Contributor @latimes @globeandmail @torontostar  Opinions = mine. @WCA_LitAgency.</t>
  </si>
  <si>
    <t>2019.08.00</t>
  </si>
  <si>
    <t xml:space="preserve"> @JillianHortonMD</t>
  </si>
  <si>
    <t>🏳️‍🌈🇨🇦Assoc Prof @UofTDentistry @UofTMedicine. Bloodborne infections, Lyme disease, misinformation. @COVID_19_Canada @ScienceUpFirst @CLyDR. Opinions mine.</t>
  </si>
  <si>
    <t xml:space="preserve"> @MoriartyLab</t>
  </si>
  <si>
    <t>https://moriartylab.org</t>
  </si>
  <si>
    <t xml:space="preserve">Tara </t>
  </si>
  <si>
    <t>Moriarty</t>
  </si>
  <si>
    <t>du Toit</t>
  </si>
  <si>
    <t>Nadia</t>
  </si>
  <si>
    <t>https://www.capitalcitycremation.ca/obituaries/nadia-du-toit-2/</t>
  </si>
  <si>
    <t>https://www.gofundme.com/f/dr-nadia-du-toit-and-family</t>
  </si>
  <si>
    <t xml:space="preserve">              2019                (# of Doctors)</t>
  </si>
  <si>
    <t xml:space="preserve">           2020               (# of Doctors)</t>
  </si>
  <si>
    <t xml:space="preserve">            2021                 (# of Doctors)</t>
  </si>
  <si>
    <t xml:space="preserve">           2022                 (# of Doctors)</t>
  </si>
  <si>
    <t xml:space="preserve">    Doctor Deaths     (2019 - 2022)</t>
  </si>
  <si>
    <t xml:space="preserve">Raghu  </t>
  </si>
  <si>
    <t>Venugopal</t>
  </si>
  <si>
    <t xml:space="preserve"> @raghu_venugopal</t>
  </si>
  <si>
    <t>Emergency Physician | Médecins Sans Frontières</t>
  </si>
  <si>
    <t xml:space="preserve"> @a_longhurst</t>
  </si>
  <si>
    <t>Longhurst</t>
  </si>
  <si>
    <t>https://policyalternatives.ca/authors/andrew-longhurst</t>
  </si>
  <si>
    <t xml:space="preserve">Atul </t>
  </si>
  <si>
    <t>Emergency Doc in Ottawa / Certified Professional and Professional Registered Parliamentarian / Prez @docsvstobacco / New Democrat</t>
  </si>
  <si>
    <t xml:space="preserve"> @Kapur_AK</t>
  </si>
  <si>
    <t>Comeau</t>
  </si>
  <si>
    <t>https://public.tableau.com/app/profile/bill.comeau</t>
  </si>
  <si>
    <t>2017.07.00</t>
  </si>
  <si>
    <t xml:space="preserve"> @Billius27</t>
  </si>
  <si>
    <t>Niagara</t>
  </si>
  <si>
    <r>
      <rPr>
        <i/>
        <sz val="12"/>
        <color theme="1"/>
        <rFont val="Calibri"/>
        <family val="2"/>
        <scheme val="minor"/>
      </rPr>
      <t xml:space="preserve">(not PhD) </t>
    </r>
    <r>
      <rPr>
        <sz val="12"/>
        <color theme="1"/>
        <rFont val="Calibri"/>
        <family val="2"/>
        <scheme val="minor"/>
      </rPr>
      <t>Health policy researcher, geographer, dad. Health systems, politics, labour, finance, markets. PhD(c)  @GeogSFU. Research Associate  @CCPA_BC . Views mine.</t>
    </r>
  </si>
  <si>
    <r>
      <rPr>
        <i/>
        <sz val="12"/>
        <color theme="1"/>
        <rFont val="Calibri"/>
        <family val="2"/>
        <scheme val="minor"/>
      </rPr>
      <t>(not PhD)</t>
    </r>
    <r>
      <rPr>
        <sz val="12"/>
        <color theme="1"/>
        <rFont val="Calibri"/>
        <family val="2"/>
        <scheme val="minor"/>
      </rPr>
      <t xml:space="preserve"> Covid science and data sharer, chartmaker. UofW M.Math (Statistician) ret.  Mastodon: http://mstdn.ca/@Billius27 #Covid19 #BringBackMasks #LongCovid</t>
    </r>
  </si>
  <si>
    <t>People🤝 ideas. Co-dir. @SMLabTO. 🤔re: socmed/tech policy. http://ConflictMisinfo.org, http://Covid19misinfo.org @Communalytic @Netlytic @Polidashboard</t>
  </si>
  <si>
    <t>Mai</t>
  </si>
  <si>
    <t>2011.10.00</t>
  </si>
  <si>
    <t xml:space="preserve"> @PhMai</t>
  </si>
  <si>
    <t>https://philipmai.com</t>
  </si>
  <si>
    <t xml:space="preserve">Jaigris </t>
  </si>
  <si>
    <t>Hodson</t>
  </si>
  <si>
    <t>2010.01.00</t>
  </si>
  <si>
    <t>Associate Professor and Tier 2 Canada Research Chair in Digital Communication for the Public Interest at Royal Roads University. she/her.</t>
  </si>
  <si>
    <t>https://www.royalroads.ca/people/jaigris-hodson</t>
  </si>
  <si>
    <t xml:space="preserve"> @SocMedDr</t>
  </si>
  <si>
    <t>Professeure @Usherbrooke  (#journalisme, #médias, #éthique, #PR, #communication, #crises, #désinformation) - Co-titulaire et directrice, pôle médias @UnescoPrev</t>
  </si>
  <si>
    <t xml:space="preserve"> @MarieCarignan</t>
  </si>
  <si>
    <t>2010.04.00</t>
  </si>
  <si>
    <t>https://ca.linkedin.com/in/mariecarignan</t>
  </si>
  <si>
    <t xml:space="preserve">Marie-Ève </t>
  </si>
  <si>
    <t>Parks</t>
  </si>
  <si>
    <t>Emergency Physician, (he/him), public health advocate, you have to kick in the darkness until it bleeds daylight…tweets representing NO ONE but me</t>
  </si>
  <si>
    <t xml:space="preserve"> @PfParks</t>
  </si>
  <si>
    <t>Hankins</t>
  </si>
  <si>
    <t>Global Health, HIV, Knowledge Translation and Evidence-informed Advocacy for a Better World</t>
  </si>
  <si>
    <t>2009.10.00</t>
  </si>
  <si>
    <t>Sutton</t>
  </si>
  <si>
    <t xml:space="preserve"> @HankinsCanfemme</t>
  </si>
  <si>
    <t xml:space="preserve">Mona </t>
  </si>
  <si>
    <t>Nemer</t>
  </si>
  <si>
    <t>Dr. Mona Nemer, Chief Science Advisor of Canada Terms: http://ow.ly/K23iC Français : @SciChefCan  Instagram: monanemerscience</t>
  </si>
  <si>
    <t xml:space="preserve"> @ChiefSciCan</t>
  </si>
  <si>
    <t>2017.06.00</t>
  </si>
  <si>
    <t>https://science.gc.ca/site/science/en/office-chief-science-advisor</t>
  </si>
  <si>
    <t>Professor of Communication &amp; Media Studies, Carleton. Research: crisis &amp; risk comm; health; PR; vinyl studies. Personal: records, vintage hifi, scotch, cycling.</t>
  </si>
  <si>
    <t xml:space="preserve"> @josh_greenberg</t>
  </si>
  <si>
    <t>https://carleton.ca/sjc/profile/greenberg-josh/</t>
  </si>
  <si>
    <t xml:space="preserve">Josh </t>
  </si>
  <si>
    <t>Greenberg</t>
  </si>
  <si>
    <t>Virologist &amp; Vaccinologist — emerging respiratory viruses — @VIDOInterVac &amp;  @USASK — Treaty 6 Territory and Homeland of the Métis (My Mind, My Tweets)</t>
  </si>
  <si>
    <t xml:space="preserve"> @akelvinlab</t>
  </si>
  <si>
    <t>2011.04.00</t>
  </si>
  <si>
    <t xml:space="preserve">Alyson </t>
  </si>
  <si>
    <t>Kelvin</t>
  </si>
  <si>
    <t xml:space="preserve"> @profamirattaran</t>
  </si>
  <si>
    <t xml:space="preserve">Amir 
</t>
  </si>
  <si>
    <t>Attaran</t>
  </si>
  <si>
    <t>2014.04.00</t>
  </si>
  <si>
    <t>Professor. Litigator. Scientist. Bicyclist. Husband. Father. Son. Wrecks grifters, anti-vaxxers &amp; scientific illiterates. Personal account (not 
@uOttawa).</t>
  </si>
  <si>
    <t xml:space="preserve"> @GordPennycook</t>
  </si>
  <si>
    <t xml:space="preserve">Gordon 
</t>
  </si>
  <si>
    <t>Pennycook</t>
  </si>
  <si>
    <t>Associate Prof @Hill_Levene (formerly @Uwaterloo / @Yale). Starting @Cornell  July 2023. Reasoning, beliefs, misinfo, BS, etc. Peddler of gifs, polls. Dad. he/him</t>
  </si>
  <si>
    <t>https://gordonpennycook.com</t>
  </si>
  <si>
    <t>2015.03.00</t>
  </si>
  <si>
    <t xml:space="preserve"> @DrChrisLe</t>
  </si>
  <si>
    <t>Family physician sharing thoughts and stories.  @Ualberta_FoMD grad. #FamilyMedicine, #MedEd. Books, podcasts, weightlifting, goaltending.</t>
  </si>
  <si>
    <t>2011.07.00</t>
  </si>
  <si>
    <t>https://www.drchrisle.com/blog</t>
  </si>
  <si>
    <t>Le</t>
  </si>
  <si>
    <t>Philosopher of medicine, University of Guelph. Vaccine hesitancy, science &amp; values, public trust, women's health, humanities, higher ed. Argues, doesn't fight.</t>
  </si>
  <si>
    <t>Goldenberg</t>
  </si>
  <si>
    <t xml:space="preserve">Maya </t>
  </si>
  <si>
    <t xml:space="preserve"> @goldenbergmaya1</t>
  </si>
  <si>
    <t>2020.09.00</t>
  </si>
  <si>
    <t xml:space="preserve">Marco </t>
  </si>
  <si>
    <t>Zenone</t>
  </si>
  <si>
    <r>
      <rPr>
        <i/>
        <sz val="12"/>
        <color theme="1"/>
        <rFont val="Calibri"/>
        <family val="2"/>
        <scheme val="minor"/>
      </rPr>
      <t xml:space="preserve">(not PhD) </t>
    </r>
    <r>
      <rPr>
        <sz val="12"/>
        <color theme="1"/>
        <rFont val="Calibri"/>
        <family val="2"/>
        <scheme val="minor"/>
      </rPr>
      <t>PhD student at  @LSHTM researching public health, social media, misinformation, and online portrayals of health. Working with the  @UAlberta Health Law Institute.</t>
    </r>
  </si>
  <si>
    <t>https://www.marcozenone.ca</t>
  </si>
  <si>
    <t xml:space="preserve"> @marco_zenone</t>
  </si>
  <si>
    <t>2018.09.00</t>
  </si>
  <si>
    <t>https://www.mayagoldenberg.ca</t>
  </si>
  <si>
    <t>Health geographer @SFU specializing in health services research. Holder of @CRC_CRC. Liker of crafty and creative pursuits. http://pandemicgeographies.ca</t>
  </si>
  <si>
    <t xml:space="preserve">Valorie </t>
  </si>
  <si>
    <t>Crooks</t>
  </si>
  <si>
    <t>2017.12.00</t>
  </si>
  <si>
    <t xml:space="preserve"> @ValorieCrooks</t>
  </si>
  <si>
    <t>http://www.sfu.ca/geography/about/our-people/profiles/Valorie-Crooks.html</t>
  </si>
  <si>
    <t>https://www.rakatz.com</t>
  </si>
  <si>
    <t>Katz</t>
  </si>
  <si>
    <t xml:space="preserve"> @FigNuisance</t>
  </si>
  <si>
    <r>
      <rPr>
        <i/>
        <sz val="12"/>
        <color theme="1"/>
        <rFont val="Calibri"/>
        <family val="2"/>
        <scheme val="minor"/>
      </rPr>
      <t>(not PhD)</t>
    </r>
    <r>
      <rPr>
        <sz val="12"/>
        <color theme="1"/>
        <rFont val="Calibri"/>
        <family val="2"/>
        <scheme val="minor"/>
      </rPr>
      <t xml:space="preserve"> @UofT_IHPST  PhD student/RA  @WesternU . Trust, bioethics, phil med/psychiatry, crowdfunding ethics.Writer, ultrarunner, powerlifter, baker. I like fruit.they/she</t>
    </r>
  </si>
  <si>
    <t>Rocky</t>
  </si>
  <si>
    <t>https://www.belvederefh.com/obituary/DrRobert-Campbell</t>
  </si>
  <si>
    <t>https://doctors.cpso.on.ca/DoctorDetails/Campbell-Robert-Otto/0031735-43715</t>
  </si>
  <si>
    <t>https://doctors.cpso.on.ca/DoctorDetails/Arya-Brijesh/0040856-54832</t>
  </si>
  <si>
    <t>https://www.legacy.com/ca/obituaries/thespec/name/brijesh-arya-obituary?pid=194991250</t>
  </si>
  <si>
    <t>https://doctors.cpso.on.ca/DoctorDetails/L-Wynne/0047952-61930</t>
  </si>
  <si>
    <t>https://doctors.cpso.on.ca/DoctorDetails/Donnelly-Martha-Lou/0038515-52491</t>
  </si>
  <si>
    <t>https://psychiatry.ubc.ca/2019/01/11/in-memoriam-dr-martha-donnelly/</t>
  </si>
  <si>
    <t>https://www.coopfuneraire2rives.com/avis-de-deces/claude-april-166047/</t>
  </si>
  <si>
    <t xml:space="preserve">Fiona </t>
  </si>
  <si>
    <t>Mattatall</t>
  </si>
  <si>
    <t>She/Her | 🇨🇦🇮🇪Ob/Gyn 🩺| Univ. of Calgary| gin🍸, music, history, film, med ed, women’s health, trans health 🏳️‍⚧️ inclusive care 🌈 Tweets are my own</t>
  </si>
  <si>
    <t xml:space="preserve"> @FionaMattatall</t>
  </si>
  <si>
    <t>https://cumming.ucalgary.ca/departments/obstetrics-gynaecology/department/fiona-mattatall</t>
  </si>
  <si>
    <t>👩‍⚕️Medical Officer of Health -Ottawa 🇨🇦 Not here 24/7 for work/life balance 🏡 Vous pouvez m’écrire en français 🇨🇦 RT/Follow ≠ endorsement | Tweets my own</t>
  </si>
  <si>
    <t xml:space="preserve">Vera </t>
  </si>
  <si>
    <t>Etches</t>
  </si>
  <si>
    <t xml:space="preserve"> @VeraEtches</t>
  </si>
  <si>
    <t>2014.07.00</t>
  </si>
  <si>
    <t>https://www.legacy.com/ca/obituaries/theglobeandmail/name/john-whelan-obituary?pid=193309646</t>
  </si>
  <si>
    <t>https://www.mccallgardens.com/obituaries/dr-thomas-macdougall-bailey</t>
  </si>
  <si>
    <t>https://erbgood.com/tribute/details/14759/Dr-Ronald-Pace/obituary.html</t>
  </si>
  <si>
    <t>https://www.dignitymemorial.com/obituaries/halifax-ns/joseph-dooley-9026637</t>
  </si>
  <si>
    <t>https://rimuhc.ca/-/in-memoriam-susan-solymoss-md</t>
  </si>
  <si>
    <t>https://www.dignitymemorial.com/en-ca/obituaries/montreal-qc/susan-solymoss-9191056</t>
  </si>
  <si>
    <t>https://www.coopfuneraireestrie.com/avis-de-deces/evelyne-pannetier-183802/</t>
  </si>
  <si>
    <t>https://novocaremedical.com/about/</t>
  </si>
  <si>
    <t>https://web.archive.org/web/20210127130652/https://www.cma.ca/hedges-bruce-m</t>
  </si>
  <si>
    <t>https://webcache.googleusercontent.com/search?q=cache:r5cIiYYjvDgJ:https://www.acadienouvelle.com/mon-opinion/2020/08/05/hommage-au-dr-wayne-bartlett/&amp;cd=1&amp;hl=en&amp;ct=clnk&amp;gl=ca&amp;client=safari</t>
  </si>
  <si>
    <t>Sudden Deaths of Doctors in Canada-081822</t>
  </si>
  <si>
    <t>https://www.facebook.com/watch/?ref=search&amp;v=770107961103572&amp;external_log_id=4bdfb132-6445-4177-be95-695c377fa02c&amp;q=youung%20doctors%20deaths%20canada</t>
  </si>
  <si>
    <t>CBM:Discerning the Times</t>
  </si>
  <si>
    <t>2022.08.17</t>
  </si>
  <si>
    <t>Seven Dead Doctors in 14 Days Don't Lie: The COVID-19 Vaccine Must Be a Killer</t>
  </si>
  <si>
    <t>Wayne Allyn Root</t>
  </si>
  <si>
    <t>2022.08.28</t>
  </si>
  <si>
    <t>https://www.creators.com/read/wayne-allyn-root/08/22/seven-dead-doctors-in-14-days-dont-lie-the-covid-19-vaccine-must-be-a-killer</t>
  </si>
  <si>
    <t>Creators.com</t>
  </si>
  <si>
    <t>2022.11.08</t>
  </si>
  <si>
    <t>https://brightlightnews.com/90-canadian-doctor-deaths-dr-william-makis-md/</t>
  </si>
  <si>
    <t xml:space="preserve">Neeja </t>
  </si>
  <si>
    <t>Bakshi</t>
  </si>
  <si>
    <t xml:space="preserve"> @NeejaB</t>
  </si>
  <si>
    <t>2014.10.00</t>
  </si>
  <si>
    <t>she/her. Internal Medicine Doc. American in Canada. Steelers fan. Cool Runnings is my favorite movie. I like kind people. Views are my own.</t>
  </si>
  <si>
    <t xml:space="preserve">Genevieve </t>
  </si>
  <si>
    <t xml:space="preserve">Eastabrook </t>
  </si>
  <si>
    <t>Associate Professor of OBGYN. MFM Clinician-Researcher: placenta &amp; maternal cardiometabolic health. Proud to be a “woke activist.” Opinions mine.</t>
  </si>
  <si>
    <t xml:space="preserve"> @placentadoc</t>
  </si>
  <si>
    <t>2011.02.00</t>
  </si>
  <si>
    <r>
      <t xml:space="preserve"> Chart 7 </t>
    </r>
    <r>
      <rPr>
        <b/>
        <sz val="14"/>
        <color theme="0"/>
        <rFont val="Calibri (Body)"/>
      </rPr>
      <t>-</t>
    </r>
    <r>
      <rPr>
        <b/>
        <sz val="14"/>
        <color theme="7"/>
        <rFont val="Calibri (Body)"/>
      </rPr>
      <t xml:space="preserve"> Canadian Medical Doctor Deaths vs Top-12 Most Populated Cities &amp; Year </t>
    </r>
    <r>
      <rPr>
        <b/>
        <sz val="14"/>
        <color theme="7" tint="0.39997558519241921"/>
        <rFont val="Calibri (Body)"/>
      </rPr>
      <t>*</t>
    </r>
  </si>
  <si>
    <t>https://www.dignitymemorial.com/obituaries/chilliwack-bc/dr-brian-johnson-11004813</t>
  </si>
  <si>
    <t>Cultus Lake</t>
  </si>
  <si>
    <t>Indra</t>
  </si>
  <si>
    <t>Rastogi</t>
  </si>
  <si>
    <t>https://www.legacy.com/ca/obituaries/thespec/name/indra-rastogi-obituary?n=indra-rastogi&amp;pid=203037601&amp;fhid=10848</t>
  </si>
  <si>
    <t>https://doctors.cpso.on.ca/DoctorDetails/Rastogi-Indra-Prabha/0016836-21621</t>
  </si>
  <si>
    <t>Gauk</t>
  </si>
  <si>
    <t xml:space="preserve">Ehor </t>
  </si>
  <si>
    <t>https://www.remembering.ca/obituary/ehor-gauk-1086621319</t>
  </si>
  <si>
    <t xml:space="preserve">Ford </t>
  </si>
  <si>
    <t xml:space="preserve">Denys </t>
  </si>
  <si>
    <t>https://www.remembering.ca/obituary/denys-ford-1086574950</t>
  </si>
  <si>
    <t xml:space="preserve">Leon </t>
  </si>
  <si>
    <t>Zelovitzky</t>
  </si>
  <si>
    <t>https://doctors.cpso.on.ca/DoctorDetails/Zelovitzky-Jerahmie-Leon/0025696-30519</t>
  </si>
  <si>
    <t>https://www.legacy.com/ca/obituaries/theglobeandmail/name/leon-zelovitzky-obituary?n=leon-zelovitzky&amp;pid=203011846&amp;fhid=7437</t>
  </si>
  <si>
    <t xml:space="preserve">Steffen </t>
  </si>
  <si>
    <t>https://ca.linkedin.com/in/steffen-christensen-530a5321b</t>
  </si>
  <si>
    <t>Ph.D. in AI. Sr. Foresight Analyst, Horizons. Coder, numbers whiz, foresight expert. Sworn to use Evil powers only for Good. He/they.@wikisteff@mastodon.social</t>
  </si>
  <si>
    <t xml:space="preserve"> @Wikisteff</t>
  </si>
  <si>
    <t>2009.12.00</t>
  </si>
  <si>
    <t>Just a pediatrician. Husband,father to 3 boys &amp; 1 good boi, lost in the woods when I can, cyclist, paddleboarder  #Tweetiatrician</t>
  </si>
  <si>
    <t xml:space="preserve"> @Kidsdoc1Rick</t>
  </si>
  <si>
    <t>2016.10.00</t>
  </si>
  <si>
    <t>https://www.oregans.ca/obituaries/148465</t>
  </si>
  <si>
    <t>https://doctors.cpso.on.ca/DoctorDetails/Fedorchuk-Randy-James/0026050-30873</t>
  </si>
  <si>
    <t>https://patch.com/california/palmdesert/doctor-killed-deputy-gunfire-la-quinta-rso-video-released</t>
  </si>
  <si>
    <t>https://www.forevermissed.com/randy-fedorchuk/lifestory</t>
  </si>
  <si>
    <t>Fatal Shooting:</t>
  </si>
  <si>
    <t>https://www.ualberta.ca/the-quad/2020/11/lowering-the-flag-dr-mary-patricia-massicotte.html</t>
  </si>
  <si>
    <t>https://www.cma.ca/massicotte-mary-patricia-patti</t>
  </si>
  <si>
    <t>https://vancouversunandprovince.remembering.ca/obituary/joanne-trebell-1080973843</t>
  </si>
  <si>
    <t>https://www.journaldemontreal.com/2020/11/21/b622639b5e/gauthier-marlene</t>
  </si>
  <si>
    <t>https://www.legacy.com/ca/obituaries/chroniclejournal/name/christine-peat-obituary?pid=197102990</t>
  </si>
  <si>
    <t>https://doctors.cpso.on.ca/DoctorDetails/Peat-Christine-Jean/0039429-53405</t>
  </si>
  <si>
    <t>https://www.coopfuneraireestrie.com/avis-de-deces/yves-bouchereau-193236/</t>
  </si>
  <si>
    <t>https://calgaryherald.remembering.ca/obituary/johann-van-der-merwe-1081855445</t>
  </si>
  <si>
    <t>https://www.saltwire.com/newfoundland-labrador/obituaries/harold-crewe-63377/</t>
  </si>
  <si>
    <t>https://www.dignitymemorial.com/obituaries/vancouver-bc/stephen-reznek-10512816</t>
  </si>
  <si>
    <t>https://doctors.cpso.on.ca/DoctorDetails/Fitzgerald-John-Marcus/0040507-54483</t>
  </si>
  <si>
    <t>https://www.mckenziefuneralservice.com/memorials/john-fitzgerald/4826182/</t>
  </si>
  <si>
    <t>https://doctors.cpso.on.ca/DoctorDetails/SadekBotros-Gamal-Edward/0041303-55279</t>
  </si>
  <si>
    <t>https://www.westviewfuneralchapel.com/obituaries/dr-gamal-edward-sadek/</t>
  </si>
  <si>
    <t>https://mountpleasantgroup.permavita.com/site/DrDonaldAStefansson.html</t>
  </si>
  <si>
    <t>https://www.mccallgardens.com/obituaries/carol-linda-jenken</t>
  </si>
  <si>
    <t>Sudden Deaths of 80 young Canadian Doctors since roll-out of Covid-19 Vaccine</t>
  </si>
  <si>
    <t>https://siliconforest.ca/sudden-deaths-of-80-young-canadian-doctors-since-roll-out-of-covid-19-vaccine/</t>
  </si>
  <si>
    <t>Silicon Forest</t>
  </si>
  <si>
    <t>https://memorials.wilsonfuneralhome.ca/dr-margaret--macaulay/5060275/index.php</t>
  </si>
  <si>
    <t>https://doctors.cpso.on.ca/DoctorDetails/Macaulay-Margaret-Haf/0015725-20510</t>
  </si>
  <si>
    <t xml:space="preserve">Cornwall </t>
  </si>
  <si>
    <t>52-year-old Canadian cardiologist tells the non-vaxxed “I won’t cry at your funeral,” dead two weeks after third (booster) mRNA injection</t>
  </si>
  <si>
    <t>https://thecovidblog.com/2021/11/09/sohrab-lutchmedial-52-year-old-canadian-cardiologist-tells-the-non-vaxxed-i-wont-cry-at-your-funeral-dead-two-weeks-after-third-booster-mrna-injection/</t>
  </si>
  <si>
    <t>2021.11.09</t>
  </si>
  <si>
    <t>TheCOVIDBlog.com</t>
  </si>
  <si>
    <t>https://necrocanada.com/obituaries-2022/yvan-boivin-2022/</t>
  </si>
  <si>
    <t xml:space="preserve">Yvan </t>
  </si>
  <si>
    <t>https://www.maccoubrey.com/service/6469/derek-john-bowerman</t>
  </si>
  <si>
    <t>https://doctors.cpso.on.ca/DoctorDetails/Bowerman-Derek-John/0012371-17150</t>
  </si>
  <si>
    <t>Bowerman</t>
  </si>
  <si>
    <t xml:space="preserve">Derek </t>
  </si>
  <si>
    <t>Choptiany</t>
  </si>
  <si>
    <t>https://passages.winnipegfreepress.com/passage-details/id-308552/CHOPTIANY_ROBERT</t>
  </si>
  <si>
    <t>Amit</t>
  </si>
  <si>
    <t>2015.02.00</t>
  </si>
  <si>
    <t>Palliative Care Physician working in hospital, home care &amp; long-term care. Advocacy &amp; research for a better life for people who live &amp; work in long-term care.</t>
  </si>
  <si>
    <t>https://draarya.myportfolio.com</t>
  </si>
  <si>
    <t xml:space="preserve"> @AmitAryaMD</t>
  </si>
  <si>
    <t>Toronto Sun</t>
  </si>
  <si>
    <t>Experts, TV and Twitter docs have questionable records</t>
  </si>
  <si>
    <t>2019.12.19</t>
  </si>
  <si>
    <t>https://torontosun.com/opinion/columnists/lilley-experts-tv-and-twitter-docs-have-questionable-records</t>
  </si>
  <si>
    <t>https://www.speakrj.com</t>
  </si>
  <si>
    <t>Social Media Auditor</t>
  </si>
  <si>
    <t xml:space="preserve">Baback Boozary </t>
  </si>
  <si>
    <t>son of refugee/prisoner | social medicine | executive director @uhn | founding editor  @harvardphr | public policy  @princeton | views my own | IG: drandrewbb</t>
  </si>
  <si>
    <t xml:space="preserve"> @drandrewb</t>
  </si>
  <si>
    <t>2012.05.00</t>
  </si>
  <si>
    <t>https://www.trendsmap.com</t>
  </si>
  <si>
    <t>Trends Map</t>
  </si>
  <si>
    <t xml:space="preserve">Abdu </t>
  </si>
  <si>
    <t>Sharkawy</t>
  </si>
  <si>
    <t>Internist| Germ Fighter| Thoughts on ID, HIV, health education, sports, Dad jokes. Life is a series of hash tags interrupted by rare moments of enlightenment.</t>
  </si>
  <si>
    <t xml:space="preserve"> @SharkawyMD</t>
  </si>
  <si>
    <t>Treaty 6 Territory / linktr.ee/shazmamithani  / Edify Edmonton’s Top 40 Under 40 (2022)</t>
  </si>
  <si>
    <t>Treaty 6 Territory / Edify Edmonton’s Top 40 Under 40 (2022)</t>
  </si>
  <si>
    <t>http://pihealth.ca/long-covid/          Edify Edmonton’s Top 40 Under 40 (2022)</t>
  </si>
  <si>
    <t>Emergency physician in Alberta. Wear a good mask because Covid isn’t gone. Abortion is healthcare and a human right. Views are mine and not medical advice.</t>
  </si>
  <si>
    <t xml:space="preserve"> @ChuckWurster</t>
  </si>
  <si>
    <t>Wurster</t>
  </si>
  <si>
    <t>Chuck</t>
  </si>
  <si>
    <t>https://popab.ca</t>
  </si>
  <si>
    <t>https://www.legacy.com/ca/obituaries/kamloopsthisweek/name/ken-macdonell-obituary?pid=203182431</t>
  </si>
  <si>
    <t>Macdonell</t>
  </si>
  <si>
    <t>Foley</t>
  </si>
  <si>
    <t>Guysborough</t>
  </si>
  <si>
    <t>https://www.saltwire.com/halifax/obituaries/dr-anita-alice-foley-20821/</t>
  </si>
  <si>
    <t>https://www.tributearchive.com/obituaries/26324496/dr-anita-alice-foley/port-hawkesbury/nova-scotia/port-hawkesbury</t>
  </si>
  <si>
    <t>https://porthawkesburyreporter.com/warden-says-dr-foley-was-communitys-backbone/</t>
  </si>
  <si>
    <t>Internist @UnityHealthTO | Assoc Prof @UofT | Provincial Clinical Lead  @OntarioHealthOH | Co-Lead GEMINI |</t>
  </si>
  <si>
    <t xml:space="preserve"> @DrFahadRazak</t>
  </si>
  <si>
    <t>2018.04.00</t>
  </si>
  <si>
    <t xml:space="preserve">Fahad </t>
  </si>
  <si>
    <t>Razak</t>
  </si>
  <si>
    <t>https://www.cornerstonefuneralhome.com/obituary/browne-dr-philip</t>
  </si>
  <si>
    <t>Bhabha</t>
  </si>
  <si>
    <t xml:space="preserve">Cassim </t>
  </si>
  <si>
    <t xml:space="preserve">A. </t>
  </si>
  <si>
    <t xml:space="preserve">Recent health setbacks </t>
  </si>
  <si>
    <t>https://doctors.cpso.on.ca/DoctorDetails/Bhabha-Cassim-Ahomed/0018023-22809</t>
  </si>
  <si>
    <t>https://www.legacy.com/ca/obituaries/thestar/name/cassim-bhabha-obituary?pid=203202017</t>
  </si>
  <si>
    <t>https://www.arbormemorial.ca/jhsutton/obituaries/dr-frank-fox/94529</t>
  </si>
  <si>
    <t>Cancer: Several confrontations with different forms</t>
  </si>
  <si>
    <t>Kydd</t>
  </si>
  <si>
    <t xml:space="preserve">Rick </t>
  </si>
  <si>
    <t>Leukemia</t>
  </si>
  <si>
    <t>https://sweenysfuneralhome.com/tribute/details/3124/Dr-Richard-Rick-Kydd/obituary.html#tribute-start</t>
  </si>
  <si>
    <t>https://cpsnsphysiciansearch.azurewebsites.net/PhysicianDetails.aspx?LicenceNumber=006219</t>
  </si>
  <si>
    <t>North Sydney</t>
  </si>
  <si>
    <t xml:space="preserve">Marek </t>
  </si>
  <si>
    <t>Knott</t>
  </si>
  <si>
    <t>https://www.wjdooley.com/obituary/DrZMarek-Knott</t>
  </si>
  <si>
    <t>https://www.sweenyfuneralhome.ca/book-of-memories/4121715/Greenlaw-Dr-Robert-Bob/obituary.php</t>
  </si>
  <si>
    <t>Greenlaw</t>
  </si>
  <si>
    <t>Lunenburg</t>
  </si>
  <si>
    <t>Morse</t>
  </si>
  <si>
    <t>https://www.tributearchive.com/obituaries/22292318/dr-david-winfield-morse/halifax/nova-scotia/t-j-tracey-cremation-burial-specialists</t>
  </si>
  <si>
    <t>https://www.tributearchive.com/obituaries/22677225/dr-john-robert-dill/truro/nova-scotia/colchester-community-funeral-home</t>
  </si>
  <si>
    <t>https://www.tributearchive.com/obituaries/5614476/dr-david-amies/moose-jaw/saskatchewan/parkview-funeral-chapel</t>
  </si>
  <si>
    <t>Amies</t>
  </si>
  <si>
    <t>https://www.tributearchive.com/obituaries/7457165/dr-robert-bridge/regina/saskatchewan/paragon-funeral-service</t>
  </si>
  <si>
    <t>Bridge</t>
  </si>
  <si>
    <t xml:space="preserve">Geoff </t>
  </si>
  <si>
    <t>Lipsett</t>
  </si>
  <si>
    <t>https://www.legacy.com/ca/obituaries/newsoptimist/name/william-lipsett-obituary?pid=194505487</t>
  </si>
  <si>
    <t>Ahmed</t>
  </si>
  <si>
    <t>https://www.tributearchive.com/obituaries/10461772/dr-david-ahmed/regina/saskatchewan/speers-funeral-chapel</t>
  </si>
  <si>
    <t>https://www.tributearchive.com/obituaries/17665730/dr-r-maurice-o-donnell/saskatoon/saskatchewan/mourning-glory-funeral-services</t>
  </si>
  <si>
    <t>https://www.tributearchive.com/obituaries/19285241/dr-sheriff-rahaman/regina/saskatchewan/speers-funeral-chapel</t>
  </si>
  <si>
    <t xml:space="preserve">Sheriff </t>
  </si>
  <si>
    <t>Rahaman</t>
  </si>
  <si>
    <t>https://www.tributearchive.com/obituaries/19323224/dr-robert-bogden-babchuk/regina/saskatchewan/speers-funeral-chapel</t>
  </si>
  <si>
    <t>M.R.</t>
  </si>
  <si>
    <t>Isobel</t>
  </si>
  <si>
    <t>https://speersfuneralchapel.com/tribute/details/10659/Dr-Isobel-Stewart/obituary.html#tribute-start</t>
  </si>
  <si>
    <t>Carberry</t>
  </si>
  <si>
    <t>Beveridge</t>
  </si>
  <si>
    <t>The Pas</t>
  </si>
  <si>
    <t>https://www.tributearchive.com/obituaries/15201472/dr-russell-evans/the-pas/manitoba/hemauer-funeral-home-and-cremation-services</t>
  </si>
  <si>
    <t>CMA  Wayback</t>
  </si>
  <si>
    <t>CMA  Combined</t>
  </si>
  <si>
    <t>https://live.childrenshealthdefense.org/chd-tv/shows/good-morning-chd/sudden-death--turbo-cancers-canadian-doctors-speak-out/</t>
  </si>
  <si>
    <t>2022.11.11</t>
  </si>
  <si>
    <t>Good Morning CHD (Episode 178)</t>
  </si>
  <si>
    <t>Sudden Death + Turbo Cancers: Canadian Doctors Speak Out</t>
  </si>
  <si>
    <t>Rumble (Children's Health Defense Canada)</t>
  </si>
  <si>
    <t>Dr. William Makis - Calling For Inquiry into 90+ Doctor Deaths and Exposing Government Corruption</t>
  </si>
  <si>
    <t>https://rumble.com/v1toogi-dr.-william-makis-calling-for-inquiry-into-90-doctor-deaths-and-exposing-go.html</t>
  </si>
  <si>
    <t>Sherry Strong</t>
  </si>
  <si>
    <t>https://www.tributearchive.com/obituaries/17434602/dr-shashi-patel/westlock/alberta/westlock-funeral-home-crematorium-ltd</t>
  </si>
  <si>
    <t>https://www.tributearchive.com/obituaries/15414353/dr-annette-van-zyl/lethbridge/alberta/martin-brothers-funeral-chapels</t>
  </si>
  <si>
    <t xml:space="preserve">Annette </t>
  </si>
  <si>
    <t>https://www.evanjstrong.com/obituary/DrRussell-Sawa</t>
  </si>
  <si>
    <t>Sawa</t>
  </si>
  <si>
    <t>J.P.</t>
  </si>
  <si>
    <t>https://www.tributearchive.com/obituaries/15349608/dr-richard-king-brown/lethbridge/alberta/martin-brothers-funeral-chapels</t>
  </si>
  <si>
    <t>Albinati</t>
  </si>
  <si>
    <t>https://www.tributearchive.com/obituaries/13622132/dr-keith-owen-albinati/calgary/alberta/evan-j-strong-funeral-services</t>
  </si>
  <si>
    <t xml:space="preserve">Haslam </t>
  </si>
  <si>
    <t>H.A.</t>
  </si>
  <si>
    <t>https://www.tributearchive.com/obituaries/15115883/dr-brian-leslie-oldale/athabasca/alberta/athabasca-community-chapel-the-caring-group</t>
  </si>
  <si>
    <t>https://www.tributearchive.com/obituaries/15147052/dr-michael-pratt/lethbridge/alberta/martin-brothers-funeral-chapels</t>
  </si>
  <si>
    <t xml:space="preserve">Pratt </t>
  </si>
  <si>
    <t>https://www.tributearchive.com/obituaries/17043008/dr-david-dunlop-miller/drumheller/alberta/courtney-winters-funeral-home</t>
  </si>
  <si>
    <t>https://www.tributearchive.com/obituaries/20632806/dr-george-charles-stewart-hunter/vermilion/alberta/creechs-funeral-home</t>
  </si>
  <si>
    <t>Lowings</t>
  </si>
  <si>
    <t>https://www.tributearchive.com/obituaries/22012892/dr-keith-lowings/lethbridge/alberta/martin-brothers-funeral-chapels</t>
  </si>
  <si>
    <t xml:space="preserve">Harry </t>
  </si>
  <si>
    <t>Afaganis</t>
  </si>
  <si>
    <t>https://www.tributearchive.com/obituaries/22823132/dr-harry-afaganis/lethbridge/alberta/martin-brothers-funeral-chapels</t>
  </si>
  <si>
    <t>https://www.tributearchive.com/obituaries/23309773/dr-rex-wendell-jordan/drumheller/alberta/courtney-winters-funeral-home</t>
  </si>
  <si>
    <t>https://www.tributearchive.com/obituaries/13624792/dr-anthony-j-c-holland/port-alberni/british-columbia/yates-memorial-services</t>
  </si>
  <si>
    <t>Holland</t>
  </si>
  <si>
    <t>J.C.</t>
  </si>
  <si>
    <t>https://www.tributearchive.com/obituaries/17545701/dr-colin-david-hardie/west-vancouver/british-columbia/mckenzie-funeral-services</t>
  </si>
  <si>
    <t>https://www.tributearchive.com/obituaries/19046372/dr-arnold-george-lowden/cranbrook/british-columbia/mcpherson-funeral-service</t>
  </si>
  <si>
    <t>https://www.tributearchive.com/obituaries/19557799/dr-harold-llewellen-davies/ladysmith/british-columbia/evergreen-crematory-centre-ltd</t>
  </si>
  <si>
    <t>https://www.tributearchive.com/obituaries/20363614/dr-samuel-wallace-wally-lawrie/penticton/british-columbia/everden-rust-funeral-services</t>
  </si>
  <si>
    <t>https://www.tributearchive.com/obituaries/20980774/dr-patricia-mark/parksville/british-columbia/yates-memorial-services</t>
  </si>
  <si>
    <t>https://www.tributearchive.com/obituaries/21759192/dr-donald-lewis-shea/victoria/british-columbia/earth-s-option-cremation-burial-services</t>
  </si>
  <si>
    <t>https://www.tributearchive.com/obituaries/21649202/dr-john-adrian/burnaby/british-columbia/martin-brothers-funeral-services-vancouver</t>
  </si>
  <si>
    <t>Adrian</t>
  </si>
  <si>
    <t>https://www.tributearchive.com/obituaries/4466151/dr-david-b-peddle/mount-pearl/newfoundland-and-labrador/barretts-funeral-homes-ltd</t>
  </si>
  <si>
    <t>St. Albans</t>
  </si>
  <si>
    <t>Diebes</t>
  </si>
  <si>
    <t>E.S.G</t>
  </si>
  <si>
    <t xml:space="preserve">Ragaie </t>
  </si>
  <si>
    <t>http://www.spencersfuneralhome.com/book-of-memories/4036763/diebes-dr-ragaie/obituary.php</t>
  </si>
  <si>
    <t>Desai</t>
  </si>
  <si>
    <t>R,</t>
  </si>
  <si>
    <t xml:space="preserve">Ghanshyam </t>
  </si>
  <si>
    <t>W.B.</t>
  </si>
  <si>
    <t>https://www.tributearchive.com/obituaries/14873787/dr-gerald-wilbur-brinton-warren/corner-brook/newfoundland-and-labrador/fillatre-s-funeral-homes</t>
  </si>
  <si>
    <t>https://www.tributearchive.com/obituaries/18647086/dr-albert-davis/st-john-s/newfoundland-and-labrador/barretts-funeral-homes-ltd</t>
  </si>
  <si>
    <t>https://www.tributearchive.com/obituaries/23368281/dr-thomas-m-barbour/st-john-s/newfoundland-and-labrador/barretts-funeral-homes-ltd</t>
  </si>
  <si>
    <t>https://www.tributearchive.com/obituaries/23408595/dr-reginald-hearder-butler</t>
  </si>
  <si>
    <t>https://www.legacy.com/ca/obituaries/theglobeandmail/name/william-cocker-obituary?pid=203000823</t>
  </si>
  <si>
    <t>https://doctors.cpso.on.ca/DoctorDetails/Cocker-William-John-Bourne/0017512-22298</t>
  </si>
  <si>
    <t>Cocker</t>
  </si>
  <si>
    <t>J.B.</t>
  </si>
  <si>
    <t>Stouffville</t>
  </si>
  <si>
    <t>https://www.myalternatives.ca/north-vancouver/obituaries/2022-leung-wai-man</t>
  </si>
  <si>
    <t>https://www.journaldequebec.com/2022/07/07/02c896ba88/beaudoin-dr-andre</t>
  </si>
  <si>
    <t>https://www.saltwire.com/halifax/obituaries/dr-david-guy-wills-73702/</t>
  </si>
  <si>
    <t xml:space="preserve">Kidney failure </t>
  </si>
  <si>
    <t>https://ottawacitizen.remembering.ca/obituary/alexander-henry-1085457511</t>
  </si>
  <si>
    <t>https://doctors.cpso.on.ca/DoctorDetails/Alexis-Mercy---Eunice/0021450-26238</t>
  </si>
  <si>
    <t>https://www.facebook.com/watch/?v=1232050870907537</t>
  </si>
  <si>
    <t>https://doctors.cpso.on.ca/DoctorDetails/Briscoe-Maureen-Phyllis/0014913-19697</t>
  </si>
  <si>
    <t>https://thewhig.remembering.ca/obituary/maureen-briscoe-1085578053</t>
  </si>
  <si>
    <t>https://doctors.cpso.on.ca/DoctorDetails/J-McMillan/0052059-66038</t>
  </si>
  <si>
    <t>https://www.legacy.com/ca/obituaries/theglobeandmail/name/donald-mcmillan-obituary?pid=202126260</t>
  </si>
  <si>
    <t>https://www.saltwire.com/atlantic-canada/obituaries/dr-hugh-mccrorie-sampath-md-72738/</t>
  </si>
  <si>
    <t>https://www.arbormemorial.ca/dbancaster/obituaries/dr-james-robert-cranston/86028</t>
  </si>
  <si>
    <t>https://passages.winnipegfreepress.com/passage-details/id-307776/Simkin_%20Ruth</t>
  </si>
  <si>
    <t>http://www.ruthsimkin.ca/Dr._Ruth_Simkin/About_Me.html</t>
  </si>
  <si>
    <t>https://www.baytoday.ca/obituaries/asselstine-kenneth-martin-md-frcsc-5361849</t>
  </si>
  <si>
    <t>https://doctors.cpso.on.ca/DoctorDetails/Asselstine-Kenneth-Martin/0010470-15240</t>
  </si>
  <si>
    <t>https://www.arbormemorial.ca/glenoaks/obituaries/dr-alan-armstrong/83258</t>
  </si>
  <si>
    <t>https://doctors.cpso.on.ca/DoctorDetails/Armstrong-Alan-Hamilton/0012779-17559</t>
  </si>
  <si>
    <t>https://doctors.cpso.on.ca/DoctorDetails/Montfort-Frank-Gebhard/0011139-15913</t>
  </si>
  <si>
    <t>https://www.legacy.com/ca/obituaries/theglobeandmail/name/frank-montfort-obituary?pid=201994168</t>
  </si>
  <si>
    <t>https://doctors.cpso.on.ca/DoctorDetails/Luce-John-Thomas/0016251-21036</t>
  </si>
  <si>
    <t>https://www.legacy.com/ca/obituaries/stcatharinesstandard/name/john-luce-obituary?pid=201934064</t>
  </si>
  <si>
    <t>https://www.cma.ca/davis-frederick</t>
  </si>
  <si>
    <t>https://www.coopfuneraire2rives.com/avis-de-deces/marcel-langlois-211906/</t>
  </si>
  <si>
    <t>https://www.cma.ca/yau-anthony-pak-choong-tony</t>
  </si>
  <si>
    <t>https://windsorstar.remembering.ca/obituary/ciaran-sheehan-1085031121</t>
  </si>
  <si>
    <t>https://doctors.cpso.on.ca/DoctorDetails/Sheehan-Ciaran---Bernard/0026268-31091</t>
  </si>
  <si>
    <t>https://www.legacy.com/ca/obituaries/stcatharinesstandard/name/donald-steele-obituary?pid=201872750</t>
  </si>
  <si>
    <t>https://colefuneralservices.com/tribute/details/8043/Dr-Marek-Dobrowolski/obituary.html</t>
  </si>
  <si>
    <t>https://doctors.cpso.on.ca/DoctorDetails/Dobrowolski-Marek/0049520-63498</t>
  </si>
  <si>
    <t>https://www.legacy.com/ca/obituaries/thestar/name/john-taylor-obituary?pid=201952969</t>
  </si>
  <si>
    <t>https://doctors.cpso.on.ca/DoctorDetails/Taylor-John-Robert-Mackay/0020792-25580</t>
  </si>
  <si>
    <t xml:space="preserve">Manjit Singh </t>
  </si>
  <si>
    <t>Virk</t>
  </si>
  <si>
    <t>https://www.bcvc.info/memorials/manjit-virk/5028724/</t>
  </si>
  <si>
    <t>https://www.fergusonsfuneralhome.com/obituaries/132675</t>
  </si>
  <si>
    <t>Diabetes, Addison’s disease, bowel cancer, and heart disease</t>
  </si>
  <si>
    <t xml:space="preserve">Trudeau </t>
  </si>
  <si>
    <t xml:space="preserve">Terrence </t>
  </si>
  <si>
    <t>https://mcadamsfh.com/tribute/details/1160/Preston-Leavitt/obituary.html#tribute-start</t>
  </si>
  <si>
    <t>Leavitt</t>
  </si>
  <si>
    <t xml:space="preserve">Preston </t>
  </si>
  <si>
    <t>https://www.westviewfuneralchapel.com/obituaries/g-edgar-meads-jr-m-d/</t>
  </si>
  <si>
    <t>Meads</t>
  </si>
  <si>
    <t>Edgar Jr.</t>
  </si>
  <si>
    <t xml:space="preserve">G. </t>
  </si>
  <si>
    <t>https://doctors.cpso.on.ca/DoctorDetails/Meads-George-Edgar/0013879-18660</t>
  </si>
  <si>
    <t>https://www.westviewfuneralchapel.com/obituaries/leopoldino-leo-j-p-m-d-december-6-1941-assis/</t>
  </si>
  <si>
    <t xml:space="preserve">Leopoldino </t>
  </si>
  <si>
    <t>Assis</t>
  </si>
  <si>
    <t>https://doctors.cpso.on.ca/DoctorDetails/Assis-Leopoldino-Jose-De-Paula/0027477-32300</t>
  </si>
  <si>
    <t>https://doctors.cpso.on.ca/DoctorDetails/Brubacher-Lloyd-Elverne/0015167-19951</t>
  </si>
  <si>
    <t>https://www.westviewfuneralchapel.com/obituaries/dr-john-f-sangster/</t>
  </si>
  <si>
    <t xml:space="preserve">Automobile accident.Untimely and tragic passing </t>
  </si>
  <si>
    <t>https://www.westviewfuneralchapel.com/obituaries/dr-john-m-muir/</t>
  </si>
  <si>
    <t>https://doctors.cpso.on.ca/DoctorDetails/Muir-John-Maxwell/0017906-22692</t>
  </si>
  <si>
    <t>https://www.westviewfuneralchapel.com/obituaries/dr-hossein-etemad-rezai/</t>
  </si>
  <si>
    <t>Hossein</t>
  </si>
  <si>
    <t>Etemad-Rezai</t>
  </si>
  <si>
    <t xml:space="preserve">Luciano </t>
  </si>
  <si>
    <t>Mazzolani</t>
  </si>
  <si>
    <t>https://mhfh.com/tribute/details/37775/Dr-Luciano-Mazzolani/obituary.html#content-start</t>
  </si>
  <si>
    <t>https://mhfh.com/tribute/details/36078/Dr-Charles-Davies/obituary.html</t>
  </si>
  <si>
    <t>https://mhfh.com/tribute/details/37348/Dr-Maurice-Shalom/obituary.html#content-start</t>
  </si>
  <si>
    <t>Shalom</t>
  </si>
  <si>
    <t>McKinna</t>
  </si>
  <si>
    <t>https://mhfh.com/tribute/details/4748/Dr-Colin-McKinna/obituary.html#content-start</t>
  </si>
  <si>
    <t>https://mhfh.com/tribute/details/3858/Walter-BLAHEY/obituary.html</t>
  </si>
  <si>
    <t>J.J.</t>
  </si>
  <si>
    <t xml:space="preserve">Johnston </t>
  </si>
  <si>
    <t xml:space="preserve">Rozalia </t>
  </si>
  <si>
    <t>Dzavik</t>
  </si>
  <si>
    <t>https://www.connelly-mckinley.com/obituaries/dr-rozalia-dzavik/</t>
  </si>
  <si>
    <t xml:space="preserve">Stroke: </t>
  </si>
  <si>
    <t>https://www.connelly-mckinley.com/obituaries/dr-victor-dagata/</t>
  </si>
  <si>
    <t>https://www.connelly-mckinley.com/obituaries/dr-william-robert-bill-black/</t>
  </si>
  <si>
    <t>https://www.connelly-mckinley.com/obituaries/dr-david-mcgowan/</t>
  </si>
  <si>
    <t>McGowan</t>
  </si>
  <si>
    <t>Oates</t>
  </si>
  <si>
    <t>Continued working well into his 70s</t>
  </si>
  <si>
    <t>https://www.trinityfuneralhome.ca/obituary/dr-ian-oates/</t>
  </si>
  <si>
    <t>https://www.trinityfuneralhome.ca/obituary/dr-robert-chen-frcp/</t>
  </si>
  <si>
    <t>Walsson</t>
  </si>
  <si>
    <t xml:space="preserve">Romeo </t>
  </si>
  <si>
    <t>https://www.trinityfuneralhome.ca/obituary/romeo-rojas-walsson/</t>
  </si>
  <si>
    <t>https://mhfh.com/tribute/details/35797/John-Johnston/obituary.html</t>
  </si>
  <si>
    <t>https://doctors.cpso.on.ca/DoctorDetails/Epstein-Shirley/0023486-28278</t>
  </si>
  <si>
    <t>https://doctors.cpso.on.ca/DoctorDetails/Samu-Peter---Constantin/0016854-21639</t>
  </si>
  <si>
    <t>https://doctors.cpso.on.ca/DoctorDetails/Levy-Richard-Earl/0018982-23769</t>
  </si>
  <si>
    <t>https://doctors.cpso.on.ca/DoctorDetails/Silverberg-Laurie-Richard/0015149-19933</t>
  </si>
  <si>
    <t>https://doctors.cpso.on.ca/DoctorDetails/Mucklow-Michael-Graham/0027931-32754</t>
  </si>
  <si>
    <t>https://doctors.cpso.on.ca/DoctorDetails/Behar-Natan/0022916-27707</t>
  </si>
  <si>
    <t>https://doctors.cpso.on.ca/DoctorDetails/Krass-Melvin---Eli/0019084-23871</t>
  </si>
  <si>
    <t>https://doctors.cpso.on.ca/DoctorDetails/Davies-Mary-Patricia/0021565-26353</t>
  </si>
  <si>
    <t>https://doctors.cpso.on.ca/DoctorDetails/Feuer-Steven/0012642-17422</t>
  </si>
  <si>
    <t>https://doctors.cpso.on.ca/DoctorDetails/Glazman-Bernard/0011673-16449</t>
  </si>
  <si>
    <t>https://doctors.cpso.on.ca/DoctorDetails/Markson-Elliott---Raphael/0009306-14070</t>
  </si>
  <si>
    <t>https://doctors.cpso.on.ca/DoctorDetails/Kimelman-Harold-Sheldon/0019947-24735</t>
  </si>
  <si>
    <t>https://doctors.cpso.on.ca/DoctorDetails/Redhill-Marshall-Leo/0016291-21076</t>
  </si>
  <si>
    <t>Sean</t>
  </si>
  <si>
    <t>https://gettr.com/user/makismd</t>
  </si>
  <si>
    <t>https://search.cpsa.ca/PhysicianProfile?e=31051c14-490e-46fd-b13d-bc473879bfa1&amp;i=0</t>
  </si>
  <si>
    <t>https://mhfh.com/tribute/details/16966/Lindsay-Kimmett/obituary.html</t>
  </si>
  <si>
    <t>Kimmett</t>
  </si>
  <si>
    <t>https://lindsaykimmett.net</t>
  </si>
  <si>
    <t xml:space="preserve">Cameron </t>
  </si>
  <si>
    <t>Raffard</t>
  </si>
  <si>
    <t xml:space="preserve">University of Calgary </t>
  </si>
  <si>
    <t>Dhatt</t>
  </si>
  <si>
    <t>University of Western Ontario</t>
  </si>
  <si>
    <t>Gurvinder</t>
  </si>
  <si>
    <t>https://www.cmaj.ca/content/178/4/519</t>
  </si>
  <si>
    <t>https://www.cmaj.ca/content/cmaj/178/10/1387.full.pdf</t>
  </si>
  <si>
    <t xml:space="preserve">Solange </t>
  </si>
  <si>
    <t>University of Toronto</t>
  </si>
  <si>
    <t>https://www.cmaj.ca/content/178/3/359</t>
  </si>
  <si>
    <t>https://www.theglobeandmail.com/life/solange-marie-dias/article672691/</t>
  </si>
  <si>
    <t>https://www.tributearchive.com/obituaries/12297669/Steve-Bourgeois</t>
  </si>
  <si>
    <t>Bourgeois</t>
  </si>
  <si>
    <t xml:space="preserve">Steve </t>
  </si>
  <si>
    <t>Accident: Snorkelling; University of Ottawa 3rd Year</t>
  </si>
  <si>
    <t xml:space="preserve">Menaka </t>
  </si>
  <si>
    <t>Pai</t>
  </si>
  <si>
    <t>Chief of Lab Med @HamHealthSci @STJOESHAMILTON. Medical Director HRLMP. Hematologist. Professor  @McMasterU 🧠 Quality, guidelines, equity, thrombo ❤️ Wife, mom</t>
  </si>
  <si>
    <t xml:space="preserve"> @MPaiMD</t>
  </si>
  <si>
    <t>Piggott</t>
  </si>
  <si>
    <t xml:space="preserve"> @twpiggott</t>
  </si>
  <si>
    <t>Medical Officer of Health &amp; CEO  @Ptbohealth | researcher  @hei_mcmaster| dad who ❤️: 👶☮️💉🐈❄️ 🎿 🏔 🚴🏼‍♂️🥕| prev  @MSF @LSHTM @uofg @lghealthNL</t>
  </si>
  <si>
    <t>https://search.cpsa.ca/PhysicianProfile?e=745a40a5-099a-4f9b-b6d7-b63f626391f8&amp;i=0</t>
  </si>
  <si>
    <t>https://mhfh.com/tribute/details/32685/Dr-Louis-GRONDIN/obituary.html</t>
  </si>
  <si>
    <t>https://search.cpsa.ca/PhysicianProfile?e=90669e4a-cdc5-492c-ba89-40c09eebf015&amp;i=0</t>
  </si>
  <si>
    <t>https://search.cpsa.ca/PhysicianProfile?e=f7919ef9-0ca3-4879-afab-e4b6a45038b6&amp;i=0</t>
  </si>
  <si>
    <t>https://search.cpsa.ca/PhysicianProfile?e=6dafe3f6-0286-4c1a-b812-6819fff077df&amp;i=0</t>
  </si>
  <si>
    <t>van Olm</t>
  </si>
  <si>
    <t>Matt</t>
  </si>
  <si>
    <t>https://search.cpsa.ca/PhysicianProfile?e=cf45ab96-7a9b-46d6-95a9-742dcce5edc3&amp;i=0</t>
  </si>
  <si>
    <t>https://search.cpsa.ca/PhysicianProfile?e=8a23da4b-ac57-478f-aecf-700972429013&amp;i=0</t>
  </si>
  <si>
    <t>https://search.cpsa.ca/PhysicianProfile?e=4de178a9-55e2-4177-a14d-c6d45e27a16f&amp;i=1</t>
  </si>
  <si>
    <t>https://search.cpsa.ca/PhysicianProfile?e=c57993d7-2e19-4405-910a-c3c0999e24f6&amp;i=0</t>
  </si>
  <si>
    <t>https://search.cpsa.ca/PhysicianProfile?e=82f80612-86d0-43ec-9c5a-cb35bfcbec6c&amp;i=0</t>
  </si>
  <si>
    <t>https://search.cpsa.ca/PhysicianProfile?e=d42ed9d3-06dc-48c4-abdb-cff100642245&amp;i=0</t>
  </si>
  <si>
    <t>https://search.cpsa.ca/PhysicianProfile?e=6a27a544-bcc3-4a80-a52d-23baca134a6d&amp;i=0</t>
  </si>
  <si>
    <t>https://search.cpsa.ca/PhysicianProfile?e=8ebe1040-19c7-4f0d-8fa2-a50628e1759d&amp;i=0</t>
  </si>
  <si>
    <t>https://search.cpsa.ca/PhysicianProfile?e=e0628444-ef7f-44e9-afb4-8fa47b713d45&amp;i=0</t>
  </si>
  <si>
    <t>https://search.cpsa.ca/PhysicianProfile?e=c4f18106-c089-4dc6-9974-8861245a2da2&amp;i=1</t>
  </si>
  <si>
    <t>https://search.cpsa.ca/PhysicianProfile?e=7f8e0aa7-9cc6-4d1e-b2c9-a50406052dab&amp;i=0</t>
  </si>
  <si>
    <t>https://search.cpsa.ca/PhysicianProfile?e=471b28b3-896f-4009-b2d6-c29231790256&amp;i=0</t>
  </si>
  <si>
    <t>https://search.cpsa.ca/PhysicianProfile?e=dbf43d01-9e17-4ea5-b51d-7a5220f9bb53&amp;i=0</t>
  </si>
  <si>
    <t>https://search.cpsa.ca/PhysicianProfile?e=c9929163-55c0-49e2-9764-e3d648b27a62&amp;i=0</t>
  </si>
  <si>
    <t>https://search.cpsa.ca/PhysicianProfile?e=7ab40e01-ecf9-406b-8cb6-d302db144bcd&amp;i=0</t>
  </si>
  <si>
    <t xml:space="preserve">Accident: Car crash </t>
  </si>
  <si>
    <t>Cancer:  Avid cyclist</t>
  </si>
  <si>
    <t>https://www.sts.org/memoriam-sean-c-grondin-md-mph-frcsc</t>
  </si>
  <si>
    <t xml:space="preserve">Hossain </t>
  </si>
  <si>
    <t>Farid</t>
  </si>
  <si>
    <t>https://www.saltwire.com/atlantic-canada/obituaries/funerals/dr-hossain-farid-80424/</t>
  </si>
  <si>
    <t xml:space="preserve">Lorian </t>
  </si>
  <si>
    <t>Hardcastle</t>
  </si>
  <si>
    <t>Associate Professor  @UCalgaryLaw @UCalgaryMed @OBrien_IPH. Health law and policy.</t>
  </si>
  <si>
    <t xml:space="preserve"> @Lorian_H</t>
  </si>
  <si>
    <t>Ledoshchuk</t>
  </si>
  <si>
    <t>Illness: long and serious</t>
  </si>
  <si>
    <t xml:space="preserve">Borys </t>
  </si>
  <si>
    <t>https://www.tributearchive.com/obituaries/26356286/borys-ledoshchuk-m-d-p-h-d/mississauga/ontario/basic-funerals-and-cremations-choices</t>
  </si>
  <si>
    <t>https://www.tributearchive.com/obituaries/13400351/dr-leala-jean-erb-m-d/owen-sound/ontario/tannahill-funeral-home-limited</t>
  </si>
  <si>
    <t>Erb</t>
  </si>
  <si>
    <t xml:space="preserve">Leala </t>
  </si>
  <si>
    <t>https://doctors.cpso.on.ca/DoctorDetails/Erb-Lela-Jean-Sharpe/0006964-11719</t>
  </si>
  <si>
    <t>née Sharpe</t>
  </si>
  <si>
    <t>https://search.cpsa.ca/PhysicianProfile?e=7bf3d1a6-b280-4f5c-bded-3e97f31ebd45&amp;i=0</t>
  </si>
  <si>
    <t>https://search.cpsa.ca/PhysicianProfile?e=831c7c58-f757-4fc9-9d08-40e2d892e836&amp;i=0</t>
  </si>
  <si>
    <t>https://www.snodgrassfuneralhomes.com/obituaries/Blair-Roy-Amundsen?obId=24419474</t>
  </si>
  <si>
    <t>https://search.cpsa.ca/PhysicianProfile?e=59a2c016-860a-4b0b-ada0-1d1248cee318&amp;i=0</t>
  </si>
  <si>
    <t>https://www.legacy.com/ca/obituaries/timescolonist/name/douglas-asp-obituary?pid=200463992</t>
  </si>
  <si>
    <t>https://search.cpsa.ca/PhysicianProfile?e=83436409-05c9-48d6-a286-4f29ce79c0cc&amp;i=0</t>
  </si>
  <si>
    <t>https://search.cpsa.ca/PhysicianProfile?e=8e2df4f1-50a7-48ea-8b0a-1d5551eca9ba&amp;i=0</t>
  </si>
  <si>
    <t>https://search.cpsa.ca/PhysicianProfile?e=cac47a38-f899-4b46-b110-4946b0868ec1&amp;i=0</t>
  </si>
  <si>
    <t>https://www.reddeeradvocate.com/obituaries/dr-h-k-ken-boake/</t>
  </si>
  <si>
    <t>https://search.cpsa.ca/PhysicianProfile?e=137e707c-6425-4063-847a-848ffa8b6fd0&amp;i=0</t>
  </si>
  <si>
    <t>https://www.gulfislandsdriftwood.com/negueruela-dr-jose-luis-bustillo/</t>
  </si>
  <si>
    <t>https://search.cpsa.ca/PhysicianProfile?e=b285beee-1427-4e51-89fb-d898d94d0821&amp;i=0</t>
  </si>
  <si>
    <t>https://search.cpsa.ca/PhysicianProfile?e=5883e9f6-c4d9-40ef-9906-2f9c390b14da&amp;i=5</t>
  </si>
  <si>
    <t>https://search.cpsa.ca/PhysicianProfile?e=9fe2445c-5424-4d5e-9489-3af7dd2cef11&amp;i=0</t>
  </si>
  <si>
    <t>https://search.cpsa.ca/PhysicianProfile?e=0da47b5d-b576-493b-8ec2-05f604203d8e&amp;i=0</t>
  </si>
  <si>
    <t>https://search.cpsa.ca/PhysicianProfile?e=4589168c-fc7d-4361-9938-578714f39c53&amp;i=0</t>
  </si>
  <si>
    <t>Staff psychiatrist at the Chatham Kent Health Alliance until age 85</t>
  </si>
  <si>
    <t>https://chatham.mckinlayfuneralhome.com/tribute/details/8818/Dr-Robert-Fairbairn/obituary.html</t>
  </si>
  <si>
    <t>Fraser </t>
  </si>
  <si>
    <t>https://calgaryherald.remembering.ca/obituary/ronald-fraser-1084436483</t>
  </si>
  <si>
    <t>https://search.cpsa.ca/PhysicianProfile?e=67d6decc-d148-406a-b730-458634d39fed&amp;i=0</t>
  </si>
  <si>
    <t>https://mhfh.com/tribute/details/38319/Dr-Sean-Grondin/obituary.html#tribute-start</t>
  </si>
  <si>
    <t>https://search.cpsa.ca/PhysicianProfile?e=d60bf08f-a32f-4326-aa51-35c1993f2b66&amp;i=0</t>
  </si>
  <si>
    <t>https://mhfh.com/tribute/details/35485/Dr-John-Gosbee/obituary.html</t>
  </si>
  <si>
    <t>https://search.cpsa.ca/PhysicianProfile?e=e16f0923-8599-4031-900e-267ea4f7f07d&amp;i=0</t>
  </si>
  <si>
    <t>https://www.remembering.ca/obituary/robert-hallgren-1084935791</t>
  </si>
  <si>
    <t>https://search.cpsa.ca/PhysicianProfile?e=5c3fad0b-7374-4e64-a985-4ac007f3c631&amp;i=0</t>
  </si>
  <si>
    <t>https://edmontonjournal.remembering.ca/obituary/tom-hardin-1082687949</t>
  </si>
  <si>
    <t>https://search.cpsa.ca/PhysicianProfile?e=ecb98bf1-f04c-46bd-8b09-fd2591a3e1ff&amp;i=0</t>
  </si>
  <si>
    <t>https://search.cpsa.ca/PhysicianProfile?e=9f85de29-1c76-4398-83ee-e10840f2a409&amp;i=0</t>
  </si>
  <si>
    <t>https://www.connelly-mckinley.com/obituaries/dr-lloyd-anthony-koller/</t>
  </si>
  <si>
    <t>https://search.cpsa.ca/PhysicianProfile?e=d4b14904-d893-41fd-82e1-3b4f8cb19a5f&amp;i=0</t>
  </si>
  <si>
    <t>https://www.connelly-mckinley.com/obituaries/richard-clarence-lundeen/</t>
  </si>
  <si>
    <t>https://search.cpsa.ca/PhysicianProfile?e=bca2bc7e-860d-48e4-8c29-5024c92f4930&amp;i=0</t>
  </si>
  <si>
    <t>https://search.cpsa.ca/PhysicianProfile?e=894a5552-3591-4db7-bd4c-d19d4de527b5&amp;i=0</t>
  </si>
  <si>
    <t xml:space="preserve">Bohdan </t>
  </si>
  <si>
    <t>Marynowski </t>
  </si>
  <si>
    <t>https://search.cpsa.ca/PhysicianProfile?e=e1c69608-1425-46a0-a029-ac1d8b8c6b82&amp;i=0</t>
  </si>
  <si>
    <t>https://search.cpsa.ca/PhysicianProfile?e=ca222ed0-01c0-4c6c-be3a-2b9498ef3aa9&amp;i=0</t>
  </si>
  <si>
    <t>https://search.cpsa.ca/PhysicianProfile?e=8122df5b-ddd0-48e0-bd2b-69f5e133171e&amp;i=0</t>
  </si>
  <si>
    <t>https://search.cpsa.ca/PhysicianProfile?e=fb716c77-9589-4cdd-882b-e227ba27745a&amp;i=0</t>
  </si>
  <si>
    <t>https://search.cpsa.ca/PhysicianProfile?e=6b5ae1a3-0dc2-42a8-88c0-4fc9da563671&amp;i=0</t>
  </si>
  <si>
    <t>https://ca.vlex.com/vid/gilbert-v-marynowski-679367749</t>
  </si>
  <si>
    <t>https://search.cpsa.ca/PhysicianProfile?e=58a9b12e-b640-4bc1-9a9a-39936029de21&amp;i=0</t>
  </si>
  <si>
    <t>https://search.cpsa.ca/PhysicianProfile?e=588d5f38-0d6d-46ad-9a85-55bba3433e91&amp;i=0</t>
  </si>
  <si>
    <t>https://calgaryherald.remembering.ca/obituary/james-nixon-1084120208</t>
  </si>
  <si>
    <t>https://search.cpsa.ca/PhysicianProfile?e=0366b526-85dc-492b-991d-bc0a103324db&amp;i=0</t>
  </si>
  <si>
    <t>https://search.cpsa.ca/PhysicianProfile?e=26d850ba-b40a-49fc-a101-f3ad353b6f09&amp;i=0</t>
  </si>
  <si>
    <t xml:space="preserve">Cancer: After a difficult three month struggle </t>
  </si>
  <si>
    <t>https://edmontonjournal.remembering.ca/obituary/dr-e-jerry-rudnisky-1081466514</t>
  </si>
  <si>
    <t>https://search.cpsa.ca/PhysicianProfile?e=db644321-a6d9-4c3b-8b0d-6d830fbe4b4f&amp;i=0</t>
  </si>
  <si>
    <t>https://edmontonjournal.remembering.ca/obituary/elizabeth-schwab-1080744844</t>
  </si>
  <si>
    <t>https://search.cpsa.ca/PhysicianProfile?e=16621593-0a30-4b79-aafd-51e61b65088d&amp;i=0</t>
  </si>
  <si>
    <t>https://search.cpsa.ca/PhysicianProfile?e=4047af5f-2c44-4620-b33e-d4194a139d2d&amp;i=0</t>
  </si>
  <si>
    <t>https://edmontonjournal.remembering.ca/obituary/norbert-schweda-1082537182</t>
  </si>
  <si>
    <t>https://search.cpsa.ca/PhysicianProfile?e=99f41d19-11c5-4380-aeb5-aef59f6111fb&amp;i=0</t>
  </si>
  <si>
    <t>https://search.cpsa.ca/PhysicianProfile?e=f174c3d6-245a-4add-9cc9-620389b1f854&amp;i=0</t>
  </si>
  <si>
    <t>https://search.cpsa.ca/PhysicianProfile?e=36645417-02ea-48a8-bba7-00f46fdbb263&amp;i=0</t>
  </si>
  <si>
    <t>2022.11.09</t>
  </si>
  <si>
    <t>Real Hope in Alberta</t>
  </si>
  <si>
    <t>https://drtrozzi.org/2022/11/09/real-hope-in-alberta/</t>
  </si>
  <si>
    <t>https://search.cpsa.ca/PhysicianProfile?e=a57c8dbc-5b35-49a1-b300-de9d88f43316&amp;i=0</t>
  </si>
  <si>
    <t>https://search.cpsa.ca/PhysicianProfile?e=3988eaac-6872-4c31-83a0-5af2e89f383f&amp;i=0</t>
  </si>
  <si>
    <t>https://search.cpsa.ca/PhysicianProfile?e=e8035666-da31-461f-a1ea-1086ea867cf0&amp;i=0</t>
  </si>
  <si>
    <t>https://search.cpsa.ca/PhysicianProfile?e=be487ec3-669c-43b6-bbb2-00be67e32614&amp;i=0</t>
  </si>
  <si>
    <t>https://search.cpsa.ca/PhysicianProfile?e=d219a308-d8ae-477e-8349-f6c4bdd204d7&amp;i=0</t>
  </si>
  <si>
    <t>Imogen R.</t>
  </si>
  <si>
    <t>Coe</t>
  </si>
  <si>
    <t xml:space="preserve"> @ImogenRCoePhD</t>
  </si>
  <si>
    <t>#scientist #academic #advocate #activist for #accessibility #equity #diversity #inclusion #ScienceUpFirst #scicomm #dogs Never outspoken | she/her</t>
  </si>
  <si>
    <t>https://imogencoeconsulting.ca</t>
  </si>
  <si>
    <t>2022.11.10</t>
  </si>
  <si>
    <t>https://rumble.com/v1tdvro-updated-interview-how-did-5-gta-doctors-die-within-2-weeks-dr.-richard-urso.html</t>
  </si>
  <si>
    <t>1,000 Athletes - Collapsing, Dying, Heart Problems, Blood Clots - March 2021 To June 2022</t>
  </si>
  <si>
    <t>https://rumble.com/v1dvc6n-1000-athletes-collapsing-dying-heart-problems-blood-clots-march-2021-to-jun.html</t>
  </si>
  <si>
    <t>2022.07.27</t>
  </si>
  <si>
    <t>Sunfellow On COVID-19</t>
  </si>
  <si>
    <t>Cancer: Ovarian; diagnosed in October 2019</t>
  </si>
  <si>
    <t xml:space="preserve">Jenifer </t>
  </si>
  <si>
    <t>Gorman</t>
  </si>
  <si>
    <t>née Kidd</t>
  </si>
  <si>
    <t>https://www.everdenrust.com/obituaries/Jenifer-Margaret-Stewart-Gorman?obId=26360273#/celebrationWall</t>
  </si>
  <si>
    <t>https://www.youtube.com/watch?v=ZBqGLgkurjk</t>
  </si>
  <si>
    <t>YouTube</t>
  </si>
  <si>
    <t>https://cpsns.ns.ca</t>
  </si>
  <si>
    <t>https://cpsnsphysiciansearch.azurewebsites.net/PhysicianDetails.aspx?LicenceNumber=007588</t>
  </si>
  <si>
    <t>https://ca.linkedin.com/in/ruth-oliver-76b905114</t>
  </si>
  <si>
    <t>Physician Details</t>
  </si>
  <si>
    <t xml:space="preserve">Additional Source </t>
  </si>
  <si>
    <t>https://humphreymiles.com/tribute/details/6657/Dr-John-Cameron/obituary.html#tribute-start</t>
  </si>
  <si>
    <t>https://humphreymiles.com/tribute/details/6573/Dr-John-Turner/obituary.html#tribute-start</t>
  </si>
  <si>
    <t>https://humphreymiles.com/tribute/details/6534/Dr-E-Sheldon-Heath/obituary.html#tribute-start</t>
  </si>
  <si>
    <t>https://humphreymiles.com/tribute/details/6479/Dr-Fred-Gentili/obituary.html#tribute-start</t>
  </si>
  <si>
    <t>https://humphreymiles.com/tribute/details/6156/Dr-Eldon-Williams/obituary.html#tribute-start</t>
  </si>
  <si>
    <t>https://humphreymiles.com/tribute/details/6105/Dr-Robert-McKellar/obituary.html#tribute-start</t>
  </si>
  <si>
    <t>McKellar</t>
  </si>
  <si>
    <t>https://doctors.cpso.on.ca/DoctorDetails/McKellar-Robert---Gilbert/0018287-23073</t>
  </si>
  <si>
    <t>Chaplin</t>
  </si>
  <si>
    <t xml:space="preserve">Gertrude </t>
  </si>
  <si>
    <t>https://humphreymiles.com/tribute/details/6044/Dr-Gertrude-Chaplin/obituary.html</t>
  </si>
  <si>
    <t>https://doctors.cpso.on.ca/DoctorDetails/Chaplin-Gertrude-Eleanor-Bean/0006656-11410</t>
  </si>
  <si>
    <t>https://humphreymiles.com/tribute/details/6030/Dr-Ruth-Davis/obituary.html#tribute-start</t>
  </si>
  <si>
    <t>https://humphreymiles.com/tribute/details/5945/Dr-Lynn-From/obituary.html#tribute-start</t>
  </si>
  <si>
    <t xml:space="preserve">Dallas </t>
  </si>
  <si>
    <t>Grogan</t>
  </si>
  <si>
    <t>https://humphreymiles.com/tribute/details/5938/Dr-Dallas-Grogan/obituary.html#tribute-start</t>
  </si>
  <si>
    <t>https://doctors.cpso.on.ca/DoctorDetails/Grogan-Dallas-Rupert/0011951-16727</t>
  </si>
  <si>
    <t>https://rennieteam.com/south-muskoka-memorial-hospital-a-familys-gratitude/</t>
  </si>
  <si>
    <t>https://humphreymiles.com/tribute/details/5925/Dr-James-McIntyre/obituary.html#tribute-start</t>
  </si>
  <si>
    <t>McIntyre</t>
  </si>
  <si>
    <t xml:space="preserve">Cancer: Lengthy battle </t>
  </si>
  <si>
    <t>https://doctors.cpso.on.ca/DoctorDetails/McIntyre-James---Lachlan/0012633-17413</t>
  </si>
  <si>
    <t>https://humphreymiles.com/tribute/details/5829/Dr-Mary-White/obituary.html#tribute-start</t>
  </si>
  <si>
    <t>McLeese</t>
  </si>
  <si>
    <t>https://humphreymiles.com/tribute/details/5831/Dr-Adelaide-McLeese/obituary.html#tribute-start</t>
  </si>
  <si>
    <t>https://humphreymiles.com/tribute/details/5765/Dr-Donald-Bunt/obituary.html#tribute-start</t>
  </si>
  <si>
    <t>O'Rourke</t>
  </si>
  <si>
    <t>https://humphreymiles.com/tribute/details/5715/Dr-Stephen-O-Rourke/obituary.html#tribute-start</t>
  </si>
  <si>
    <t>https://humphreymiles.com/tribute/details/5635/Dr-Francis-Turner/obituary.html#tribute-start</t>
  </si>
  <si>
    <t>https://humphreymiles.com/tribute/details/5573/Dr-Walter-Prendergast/obituary.html#tribute-start</t>
  </si>
  <si>
    <t>Prendergast</t>
  </si>
  <si>
    <t>Prendy, Jake, Doc, Dr. P</t>
  </si>
  <si>
    <t>https://humphreymiles.com/tribute/details/5538/Dr-James-Fallis/obituary.html#tribute-start</t>
  </si>
  <si>
    <t xml:space="preserve">Ruthilda </t>
  </si>
  <si>
    <t>Explanatory Note 32</t>
  </si>
  <si>
    <t>https://doctors.cpso.on.ca/DoctorDetails/Prendergast-Walter-Francis/0008404-13164</t>
  </si>
  <si>
    <t>http://forposterityssake.ca/CTB-BIO/MEM001368.htm</t>
  </si>
  <si>
    <t>2019.04.09 - According to The Rennie Team Blog, Dr. Dallas Grogan (86) died on April 9, 2020 was the first Covid-19 patient in South Muskoka Memorial Hospital and was on a ventilator.</t>
  </si>
  <si>
    <t>2022.11.18</t>
  </si>
  <si>
    <t xml:space="preserve">Laura-Lynn Tyler Thompson </t>
  </si>
  <si>
    <t>https://rumble.com/v1vbzju-dr.-william-makis-93-dead-doctors-after-vaccine-rollout.html</t>
  </si>
  <si>
    <t xml:space="preserve">107 Guatemalan doctors died after COVID Vaccine (Victims GT &amp; Dr.Wilfredo Stokes) </t>
  </si>
  <si>
    <t>Dr William Makis exposes the dark reality of the Alberta College of Physicians and Surgeons</t>
  </si>
  <si>
    <t>https://cpsnb.org/en/</t>
  </si>
  <si>
    <t>http://www.cpsm.mb.ca</t>
  </si>
  <si>
    <t>https://cpsnl.ca</t>
  </si>
  <si>
    <t>https://www.cpspei.ca</t>
  </si>
  <si>
    <t>https://www.cps.sk.ca/imis</t>
  </si>
  <si>
    <t>https://thestarphoenix.remembering.ca/obituary/jyotirmoy-datta-1083797878</t>
  </si>
  <si>
    <t>Datta</t>
  </si>
  <si>
    <t>Jyotirmoy</t>
  </si>
  <si>
    <t>Jyoti</t>
  </si>
  <si>
    <t>https://www.cps.sk.ca/imis/CPSS/Physician_Summary/Physician_Profile.aspx?ID=577&amp;ProfileCCO=2</t>
  </si>
  <si>
    <t>https://www.cps.sk.ca/imis/CPSS/Physician_Summary/Physician_Profile.aspx?ProfileCCO=3&amp;ID=923</t>
  </si>
  <si>
    <t>https://www.dignitymemorial.com/obituaries/regina-sk/amjad-ali-10051866</t>
  </si>
  <si>
    <t>https://www.cps.sk.ca/imis/CPSS/Physician_Summary/Physician_Profile.aspx?ProfileCCO=1&amp;ID=7316</t>
  </si>
  <si>
    <t>https://www.cbc.ca/news/canada/manitoba/regina-doctor-suspended-1.3405606</t>
  </si>
  <si>
    <t>Guay</t>
  </si>
  <si>
    <t xml:space="preserve">Nicolas </t>
  </si>
  <si>
    <t>https://www.vesciofuneralhome.com/memorials/Guay-Nicolas+Antonio/4345382/</t>
  </si>
  <si>
    <t>https://journals.lww.com/plasreconsurg/Fulltext/2022/02000/Nicolas_Guay,_M_D_,_1968_to_2020.45.aspx</t>
  </si>
  <si>
    <t>https://doctors.cpso.on.ca/DoctorDetails/N-Guay/0174754-75577</t>
  </si>
  <si>
    <t>Onuora</t>
  </si>
  <si>
    <t xml:space="preserve">Abraham  </t>
  </si>
  <si>
    <t xml:space="preserve">Saint John </t>
  </si>
  <si>
    <t>https://doctors.cpso.on.ca/DoctorDetails/Born-Gunter/0010869-15641</t>
  </si>
  <si>
    <t>https://www.cps.sk.ca/imis/CPSS/Physician_Summary/Physician_Profile.aspx?ID=506</t>
  </si>
  <si>
    <t>Specialty:</t>
  </si>
  <si>
    <t>Anaesthesia</t>
  </si>
  <si>
    <t>(Ana)</t>
  </si>
  <si>
    <t>Anatomical Pathology</t>
  </si>
  <si>
    <t>(APa)</t>
  </si>
  <si>
    <t xml:space="preserve">Cardiac Surgery </t>
  </si>
  <si>
    <t>(CaS)</t>
  </si>
  <si>
    <t>Cardiology</t>
  </si>
  <si>
    <t>(Car)</t>
  </si>
  <si>
    <t>Cardiovascular and Thoracic Surgery</t>
  </si>
  <si>
    <t>(CTS)</t>
  </si>
  <si>
    <t>Child and Adolescent Psychiatry</t>
  </si>
  <si>
    <t>(CPs)</t>
  </si>
  <si>
    <t>Clinical Immunology and Allergy</t>
  </si>
  <si>
    <t>(ClI)</t>
  </si>
  <si>
    <t>Clinician Investigator Program</t>
  </si>
  <si>
    <t>(CIP)</t>
  </si>
  <si>
    <t>Colorectal Surgery</t>
  </si>
  <si>
    <t>(CoS)</t>
  </si>
  <si>
    <t>Community Medicine</t>
  </si>
  <si>
    <t>(CoM)</t>
  </si>
  <si>
    <t>Critical Care Medicine</t>
  </si>
  <si>
    <t>(CCM)</t>
  </si>
  <si>
    <t>Cytopathology</t>
  </si>
  <si>
    <t>(CPa)</t>
  </si>
  <si>
    <t>Dermatology</t>
  </si>
  <si>
    <t>(Der)</t>
  </si>
  <si>
    <t>Developmental Pediatrics</t>
  </si>
  <si>
    <t>(DPe)</t>
  </si>
  <si>
    <t>Diagnostic Radiology</t>
  </si>
  <si>
    <t>(Dra)</t>
  </si>
  <si>
    <t>Emergency Medicine</t>
  </si>
  <si>
    <t>(EmM)</t>
  </si>
  <si>
    <t>Endocrinology and Metabolism</t>
  </si>
  <si>
    <t>(EnM)</t>
  </si>
  <si>
    <t>(CFP-AM)</t>
  </si>
  <si>
    <t>FP-Anaesthesia</t>
  </si>
  <si>
    <t>(CFP-FPA)</t>
  </si>
  <si>
    <t>FP-Care of Elderly</t>
  </si>
  <si>
    <t>(CFP-COE)</t>
  </si>
  <si>
    <t>FP-Emergency Medicine</t>
  </si>
  <si>
    <t>(CFP‑EM)</t>
  </si>
  <si>
    <t>FP-Palliative Care</t>
  </si>
  <si>
    <t>(CFP‑PC)</t>
  </si>
  <si>
    <t>FP-Sports and Exercise Medicine</t>
  </si>
  <si>
    <t>(CFP-SEM)</t>
  </si>
  <si>
    <t>Forensic Pathology</t>
  </si>
  <si>
    <t>(FPa)</t>
  </si>
  <si>
    <t>Forensic Psychiatry</t>
  </si>
  <si>
    <t>(FPs)</t>
  </si>
  <si>
    <t>(GEn)</t>
  </si>
  <si>
    <t>General Internal Medicine</t>
  </si>
  <si>
    <t>(GIM)</t>
  </si>
  <si>
    <t>General Pathology</t>
  </si>
  <si>
    <t>(GPa)</t>
  </si>
  <si>
    <t>Geriatric Psychiatry</t>
  </si>
  <si>
    <t>(GPs)</t>
  </si>
  <si>
    <t>General Surgery</t>
  </si>
  <si>
    <t>(GeS)</t>
  </si>
  <si>
    <t>Geriatric Medicine</t>
  </si>
  <si>
    <t>(GeM)</t>
  </si>
  <si>
    <t>General Surgical Oncology</t>
  </si>
  <si>
    <t>(GSO)</t>
  </si>
  <si>
    <t>Gynecologic Oncology</t>
  </si>
  <si>
    <t>(GyO)</t>
  </si>
  <si>
    <t>Gynecologic Repro Endo &amp; Infertility</t>
  </si>
  <si>
    <t>(GRI)</t>
  </si>
  <si>
    <t>(HPa)</t>
  </si>
  <si>
    <t>Hematology</t>
  </si>
  <si>
    <t>(Hem)</t>
  </si>
  <si>
    <t>Hepatology</t>
  </si>
  <si>
    <t>(Hep)</t>
  </si>
  <si>
    <t>Infectious Diseases</t>
  </si>
  <si>
    <t>(InD)</t>
  </si>
  <si>
    <t>Internal Medicine</t>
  </si>
  <si>
    <t>(InM)</t>
  </si>
  <si>
    <t>Maternal-Fetal Medicine</t>
  </si>
  <si>
    <t>(MFM)</t>
  </si>
  <si>
    <t>Medical Biochemistry</t>
  </si>
  <si>
    <t>(MBi)</t>
  </si>
  <si>
    <t>Medical Genetics</t>
  </si>
  <si>
    <t>(MGe)</t>
  </si>
  <si>
    <t>Medical Microbiology</t>
  </si>
  <si>
    <t>(MMi)</t>
  </si>
  <si>
    <t>Medical Oncology</t>
  </si>
  <si>
    <t>(MOn)</t>
  </si>
  <si>
    <t>Neonatal-Perinatal Medicine</t>
  </si>
  <si>
    <t>(NPM)</t>
  </si>
  <si>
    <t>Nephrology</t>
  </si>
  <si>
    <t>(Nep)</t>
  </si>
  <si>
    <t>Neurology</t>
  </si>
  <si>
    <t>(Neu)</t>
  </si>
  <si>
    <t>Neuropathology</t>
  </si>
  <si>
    <t>(NPa)</t>
  </si>
  <si>
    <t>Neuroradiology</t>
  </si>
  <si>
    <t>(NRa)</t>
  </si>
  <si>
    <t>Neurosurgery</t>
  </si>
  <si>
    <t>(NeS)</t>
  </si>
  <si>
    <t>Nuclear Medicine</t>
  </si>
  <si>
    <t>(NuM)</t>
  </si>
  <si>
    <t>Obstetrics and Gynecology</t>
  </si>
  <si>
    <t>(ObG)</t>
  </si>
  <si>
    <t>Occupational Medicine</t>
  </si>
  <si>
    <t>(OcM)</t>
  </si>
  <si>
    <t>Ophthalmology</t>
  </si>
  <si>
    <t>(Oph)</t>
  </si>
  <si>
    <t>Orthopedic Surgery</t>
  </si>
  <si>
    <t>(OrS)</t>
  </si>
  <si>
    <t>Otolaryngology</t>
  </si>
  <si>
    <t>(ENT)</t>
  </si>
  <si>
    <t>(PCa)</t>
  </si>
  <si>
    <t>Pain Medicine</t>
  </si>
  <si>
    <t>(PnM)</t>
  </si>
  <si>
    <t>Palliative Medicine</t>
  </si>
  <si>
    <t>(PaM)</t>
  </si>
  <si>
    <t>Pediatric Hematology/Oncology</t>
  </si>
  <si>
    <t>(PHO)</t>
  </si>
  <si>
    <t>Pediatric Radiology</t>
  </si>
  <si>
    <t>(PRa)</t>
  </si>
  <si>
    <t>Pediatrics</t>
  </si>
  <si>
    <t>(Ped)</t>
  </si>
  <si>
    <t>Physical Medicine and Rehabilitation</t>
  </si>
  <si>
    <t>(PhM)</t>
  </si>
  <si>
    <t>Plastic Surgery</t>
  </si>
  <si>
    <t>(PlS)</t>
  </si>
  <si>
    <t>Psychiatry</t>
  </si>
  <si>
    <t>(Psy)</t>
  </si>
  <si>
    <t>Public Health and Preventive Medicine</t>
  </si>
  <si>
    <t>(PHPM)</t>
  </si>
  <si>
    <t>Radiation Oncology</t>
  </si>
  <si>
    <t>(RaO)</t>
  </si>
  <si>
    <t>Respiratory Medicine</t>
  </si>
  <si>
    <t>(ReM)</t>
  </si>
  <si>
    <t>Rheumatology</t>
  </si>
  <si>
    <t>(Rhe)</t>
  </si>
  <si>
    <t>Thoracic Surgery</t>
  </si>
  <si>
    <t>(ThS)</t>
  </si>
  <si>
    <t>Transfusion Medicine</t>
  </si>
  <si>
    <t>(TrM)</t>
  </si>
  <si>
    <t>Urology</t>
  </si>
  <si>
    <t>(Uro)</t>
  </si>
  <si>
    <t>Vascular Surgery</t>
  </si>
  <si>
    <t>(VaS)</t>
  </si>
  <si>
    <t>Abbreviation</t>
  </si>
  <si>
    <t>Speciality 1</t>
  </si>
  <si>
    <t>Speciality 2</t>
  </si>
  <si>
    <t>Speciality 3</t>
  </si>
  <si>
    <t>https://brenansfh.com/tribute/details/31476/Abraham-Onuora/obituary.html</t>
  </si>
  <si>
    <t>https://www.saltwire.com/atlantic-canada/obituaries/funerals/dr-lionel-joseph-dentremont-80524/</t>
  </si>
  <si>
    <t xml:space="preserve">Lionel </t>
  </si>
  <si>
    <t>d'Entremont</t>
  </si>
  <si>
    <t>Saulnierville</t>
  </si>
  <si>
    <t>https://brenansfh.com/tribute/details/31405/Dr-Conolly-Norman/obituary.html#tribute-start</t>
  </si>
  <si>
    <t xml:space="preserve">Conolly </t>
  </si>
  <si>
    <t>https://brenansfh.com/tribute/details/24878/Dr-Glen-Macdonald/obituary.html#tribute-start</t>
  </si>
  <si>
    <t>https://brenansfh.com/tribute/details/26406/Dr-Norman-Garey/obituary.html#tribute-start</t>
  </si>
  <si>
    <t>https://brenansfh.com/tribute/details/25888/Dr-William-Bill-Patterson/obituary.html#tribute-start</t>
  </si>
  <si>
    <t xml:space="preserve">Kuriakose </t>
  </si>
  <si>
    <t>Paulose</t>
  </si>
  <si>
    <t>Saint John </t>
  </si>
  <si>
    <t>https://brenansfh.com/tribute/details/24658/Dr-Kuriakose-Paulose/obituary.html#tribute-start</t>
  </si>
  <si>
    <t>https://brenansfh.com/tribute/details/24558/Dr-R-Brian-Higgins/obituary.html#tribute-start</t>
  </si>
  <si>
    <t>https://brenansfh.com/tribute/details/23795/Dr-Connie-Robinson/obituary.html#tribute-start</t>
  </si>
  <si>
    <t>https://www.womboldfuneralhomes.com/obituary/DrJune-Peter-Fiorito</t>
  </si>
  <si>
    <t xml:space="preserve">June </t>
  </si>
  <si>
    <t>Peter-Fiorito</t>
  </si>
  <si>
    <t>Jenkin</t>
  </si>
  <si>
    <t>https://newediukfuneralhome.com/book-of-memories/4342313/Jenkin-Dr-Richard-Derek/index.php</t>
  </si>
  <si>
    <t>https://doctors.cpso.on.ca/DoctorDetails/Jenkin-Richard-Derek-Toft/0014371-19154</t>
  </si>
  <si>
    <t>https://turnerporter.permavita.com/site/DrStephenMcKenzie.html?s=40</t>
  </si>
  <si>
    <t>https://turnerporter.permavita.com/site/DrStefanKopytek.html?s=40</t>
  </si>
  <si>
    <t>https://turnerporter.permavita.com/site/DrEricPeterLahnsteiner.html?s=40</t>
  </si>
  <si>
    <t>https://turnerporter.permavita.com/site/DrLiudasEdwardPuodziukas.html?s=40</t>
  </si>
  <si>
    <t>https://turnerporter.permavita.com/site/ElenaSomska.html?s=40</t>
  </si>
  <si>
    <t>https://turnerporter.permavita.com/site/DrBruceMerrick.html?s=40</t>
  </si>
  <si>
    <t>https://turnerporter.permavita.com/site/DrJohnNewall.html?s=40</t>
  </si>
  <si>
    <t>https://uoftorthopaedics.ca/dragan-stojimirovic-obituary/</t>
  </si>
  <si>
    <t>https://turnerporter.permavita.com/site/DrJamesMiller.html?s=40</t>
  </si>
  <si>
    <t>https://turnerporter.permavita.com/site/DrPrafullaATalwalkar.html?s=40</t>
  </si>
  <si>
    <t>Talwalkar</t>
  </si>
  <si>
    <t xml:space="preserve">Prafulla </t>
  </si>
  <si>
    <t>https://doctors.cpso.on.ca/DoctorDetails/P-Talwalkar/0026775-31598</t>
  </si>
  <si>
    <t>https://doctors.cpso.on.ca/DoctorDetails/S-Klodas/0022322-27112</t>
  </si>
  <si>
    <t>https://turnerporter.permavita.com/site/SlawomirKlodas.html?s=40</t>
  </si>
  <si>
    <t xml:space="preserve">Maciej </t>
  </si>
  <si>
    <t>Klodas</t>
  </si>
  <si>
    <t>Slawomir</t>
  </si>
  <si>
    <t>Francombe</t>
  </si>
  <si>
    <t>https://turnerporter.permavita.com/site/DrWilliamHedleyFrancombe.html?s=40</t>
  </si>
  <si>
    <t>https://doctors.cpso.on.ca/DoctorDetails/Francombe-William-Hedley/0014677-19461</t>
  </si>
  <si>
    <t>https://turnerporter.permavita.com/site/DrDonaldBrown.html?s=40</t>
  </si>
  <si>
    <t>https://turnerporter.permavita.com/site/FrankKam-LeungWong.html?s=40</t>
  </si>
  <si>
    <t>Kam-Leung</t>
  </si>
  <si>
    <t>https://doctors.cpso.on.ca/DoctorDetails/Frank-KamLeung-Wong/0017880-22666</t>
  </si>
  <si>
    <t>Mississauga </t>
  </si>
  <si>
    <t>https://turnerporter.permavita.com/site/DrMarianZazula.html?s=40</t>
  </si>
  <si>
    <t>https://doctors.cpso.on.ca/DoctorDetails/Zazula-Marian/0016704-21489</t>
  </si>
  <si>
    <t>Marian</t>
  </si>
  <si>
    <t>Zazula</t>
  </si>
  <si>
    <t>https://turnerporter.permavita.com/site/DrAbrahamWilliamSkorbinski.html?s=40</t>
  </si>
  <si>
    <t>Skorbinski</t>
  </si>
  <si>
    <t xml:space="preserve">Abraham </t>
  </si>
  <si>
    <t>https://turnerporter.permavita.com/site/DrJohnWilson.html?s=40</t>
  </si>
  <si>
    <t xml:space="preserve"> @DrSamirSinha</t>
  </si>
  <si>
    <t>Director of Geriatrics  @SinaiHealth + @UHN (University Health Network); Director of Health Policy Research @NIAgeing; Chair, National  @LTCStandards
 Committee</t>
  </si>
  <si>
    <t xml:space="preserve">Samir </t>
  </si>
  <si>
    <t>Sinha</t>
  </si>
  <si>
    <t>https://awarriorcalls.com/dr-william-makis/</t>
  </si>
  <si>
    <t>Dr. William Makis - Corruption On A Massive Level Exposed</t>
  </si>
  <si>
    <t>A Warrior Calls</t>
  </si>
  <si>
    <t>Christopher James</t>
  </si>
  <si>
    <t>2022.11.13</t>
  </si>
  <si>
    <t>J.D.</t>
  </si>
  <si>
    <t>https://www.remembering.ca/obituary/michael-newman-1086660970</t>
  </si>
  <si>
    <t>https://www.remembering.ca/obituary/deborah-hellyer-1086685269</t>
  </si>
  <si>
    <t>https://doctors.cpso.on.ca/DoctorDetails/D-Hellyer/0036726-50702</t>
  </si>
  <si>
    <t>Hellyer</t>
  </si>
  <si>
    <t xml:space="preserve">Ankenman </t>
  </si>
  <si>
    <t>John </t>
  </si>
  <si>
    <t>https://www.remembering.ca/obituary/g-john-ankenman-1086683434</t>
  </si>
  <si>
    <t>Doc, Papa-Bear, Uppa, Pops</t>
  </si>
  <si>
    <t>https://www.oma.org/newsroom/in-memoriam/2022/dr-robert-victor-ogilvie/</t>
  </si>
  <si>
    <t>https://www.oma.org/newsroom/in-memoriam/2022/dr-john-elmer-green/</t>
  </si>
  <si>
    <t>https://www.oma.org/newsroom/in-memoriam/2022/dr-barrett-robert-adams/</t>
  </si>
  <si>
    <t>https://www.oma.org/newsroom/in-memoriam/2022/dr-larry-scott-henderson/</t>
  </si>
  <si>
    <t>https://www.oma.org/newsroom/in-memoriam/2022/dr-jun-bi-tu/</t>
  </si>
  <si>
    <t>https://www.oma.org/newsroom/in-memoriam/2022/dr-jo-anne-elizabeth-richards/</t>
  </si>
  <si>
    <t>https://www.oma.org/newsroom/in-memoriam/2022/dr-nicholas-trevenen-jaco/</t>
  </si>
  <si>
    <t>https://www.oma.org/newsroom/in-memoriam/2022/dr-sherif-sami-hanna/</t>
  </si>
  <si>
    <t>https://www.oma.org/newsroom/in-memoriam/2022/dr-james-michael-stone/</t>
  </si>
  <si>
    <t xml:space="preserve">Stone </t>
  </si>
  <si>
    <t>https://doctors.cpso.on.ca/DoctorDetails/Stone-James-Michael/0046432-60410</t>
  </si>
  <si>
    <t>https://www.mccleisterfuneralhome.ca/obituaries/James-Michael-Stone?obId=25546115#/celebrationWall</t>
  </si>
  <si>
    <t>https://www.oma.org/newsroom/in-memoriam/2022/dr-francis-w-vaillancourt/</t>
  </si>
  <si>
    <t>https://www.oma.org/newsroom/in-memoriam/2022/dr-carol-ann-melissa-reed/</t>
  </si>
  <si>
    <t>https://www.oma.org/newsroom/in-memoriam/2022/dr-esther-sarah-krigstein/</t>
  </si>
  <si>
    <t>https://www.mccleisterfuneralhome.ca/obituaries/Dr.-Keith-Taylor-Auchinachie?obId=25172807#/celebrationWall</t>
  </si>
  <si>
    <t>https://www.mccleisterfuneralhome.ca/obituaries/Dr.-Bluett-McLay-Overholt?obId=25172773#/celebrationWall</t>
  </si>
  <si>
    <t>Overholt</t>
  </si>
  <si>
    <t xml:space="preserve">Bluett </t>
  </si>
  <si>
    <t>https://doctors.cpso.on.ca/DoctorDetails/Overholt-Bluett-Mclay/0013950-18732</t>
  </si>
  <si>
    <t>https://www.mccleisterfuneralhome.ca/obituaries/Dr.-William-Keith-Buller?obId=25173688#/celebrationWall</t>
  </si>
  <si>
    <t>https://www.mccleisterfuneralhome.ca/obituaries/Dr.-Richard-Gregory-Guscott?obId=25173087#/celebrationWall</t>
  </si>
  <si>
    <t>https://www.mccleisterfuneralhome.ca/obituaries/Dr.-Richard-Johnson?obId=25174161#/celebrationWall</t>
  </si>
  <si>
    <t>Dick; Dr. J</t>
  </si>
  <si>
    <t>North Brantford</t>
  </si>
  <si>
    <t>https://www.tributearchive.com/obituaries/8892549/Dr-Richard-Johnson</t>
  </si>
  <si>
    <t>https://www.mccleisterfuneralhome.ca/obituaries/Dr.-Hugh-Douglas-Johnston?obId=25174166#/celebrationWall</t>
  </si>
  <si>
    <t>https://doctors.cpso.on.ca/DoctorDetails/Johnston-Hugh-Douglas/0010542-15312</t>
  </si>
  <si>
    <t>20 - 69</t>
  </si>
  <si>
    <t>Godberson</t>
  </si>
  <si>
    <t>https://www.dignitymemorial.com/en-ca/obituaries/barrhead-ab/charles-godberson-11026851</t>
  </si>
  <si>
    <t>https://search.cpsa.ca/PhysicianProfile?e=b882880f-55a1-48d1-b8fa-8dfb0b0aaf5b&amp;i=0</t>
  </si>
  <si>
    <t>https://rumble.com/v1vtug8-107-guatemalan-doctors-died-after-covid-vaccine-victims-gt-and-dr.wilfredo-.html</t>
  </si>
  <si>
    <t>2022.11.20</t>
  </si>
  <si>
    <t xml:space="preserve">Henri-Paul </t>
  </si>
  <si>
    <t>Mandeville</t>
  </si>
  <si>
    <t>https://www.journaldemontreal.com/2019/06/12/15106efb12/mandeville-henri-paul-md--outremont</t>
  </si>
  <si>
    <t>https://www.urgelbourgie.com/en/funeral-announcements/55210-henri-paul-mandeville-m-d</t>
  </si>
  <si>
    <t>https://www.urgelbourgie.com/en/funeral-announcements/57776-dr-clement-leclerc</t>
  </si>
  <si>
    <t xml:space="preserve">Saint-Basile-le-Grand </t>
  </si>
  <si>
    <t xml:space="preserve">Clément </t>
  </si>
  <si>
    <t>Leclerc</t>
  </si>
  <si>
    <t>https://mhfh.com/tribute/details/36049/Dr-Joyce-Clapperton/obituary.html#tribute-start</t>
  </si>
  <si>
    <t>Clapperton</t>
  </si>
  <si>
    <t xml:space="preserve">Joyce </t>
  </si>
  <si>
    <t>https://search.cpsa.ca/PhysicianProfile?e=663117d1-894d-4f5c-9772-2e38a8601446&amp;i=0</t>
  </si>
  <si>
    <t>https://mhfh.com/tribute/details/34808/Frank-Spence/obituary.html#tribute-start</t>
  </si>
  <si>
    <t>https://mhfh.com/tribute/details/33751/Jim-Mayhew/obituary.html#tribute-start</t>
  </si>
  <si>
    <t>https://mhfh.com/tribute/details/33213/Dr-Nancy-MAGUIRE/obituary.html#tribute-start</t>
  </si>
  <si>
    <t xml:space="preserve">Dinesh </t>
  </si>
  <si>
    <t>Tanna</t>
  </si>
  <si>
    <t>https://mhfh.com/tribute/details/31811/Dr-Dinesh-TANNA/obituary.html#tribute-start</t>
  </si>
  <si>
    <t>https://mhfh.com/tribute/details/31707/Dr-Alexander-Alex-CHAN-M-D-F-R-C-P-C/obituary.html#tribute-start</t>
  </si>
  <si>
    <t>https://search.cpsa.ca/PhysicianProfile?e=fb553b2c-bba5-47f0-bb32-e116bbdca0af&amp;i=0</t>
  </si>
  <si>
    <t>Hanslip</t>
  </si>
  <si>
    <t>https://mhfh.com/tribute/details/31032/Dr-Arthur-HANSLIP/obituary.html#tribute-start</t>
  </si>
  <si>
    <t>https://search.cpsa.ca/PhysicianProfile?e=64d1ac02-2e82-4207-9d1e-7c1c14c995a6&amp;i=0</t>
  </si>
  <si>
    <t>https://mhfh.com/tribute/details/30401/Dr-John-GIBBONS/obituary.html#tribute-start</t>
  </si>
  <si>
    <t>Gibbons</t>
  </si>
  <si>
    <t>https://mhfh.com/tribute/details/30112/Dr-Otto-HUHN/obituary.html#tribute-start</t>
  </si>
  <si>
    <t>Sobers</t>
  </si>
  <si>
    <t xml:space="preserve">Godfrey </t>
  </si>
  <si>
    <t>https://newhavenfuneralcentre.com/tribute/details/515/Dr-Godfrey-Sobers/obituary.html#tribute-start</t>
  </si>
  <si>
    <t>https://doctors.cpso.on.ca/DoctorDetails/Sobers-Godfrey/0024051-28873</t>
  </si>
  <si>
    <t>Radford</t>
  </si>
  <si>
    <t>https://jamesreidfuneralhome.com/tribute/details/1687/Dr-Paul-Radford/obituary.html#tribute-start</t>
  </si>
  <si>
    <t>https://jamesreidfuneralhome.com/tribute/details/1128/Dr-Duncan-Scott/obituary.html#tribute-start</t>
  </si>
  <si>
    <t>https://jamesreidfuneralhome.com/tribute/details/1060/Dr-Essop-Cassim/obituary.html#tribute-start</t>
  </si>
  <si>
    <t>https://doctors.cpso.on.ca/DoctorDetails/Cassim-Essop-Moosajee/0017624-22410</t>
  </si>
  <si>
    <t xml:space="preserve">Essop </t>
  </si>
  <si>
    <t>2022.11.19</t>
  </si>
  <si>
    <t>Canadian Doctor Says College of Physicians and Surgeons of Ontario Suggests Unvaccinated Patients are Mentally Ill and Should be Put on Psychiatric Medication</t>
  </si>
  <si>
    <t>https://www.thegatewaypundit.com/2022/11/report-canadian-doctor-says-college-physicians-surgeons-ontario-suggests-unvaccinated-patients-mentally-put-psychiatric-medication-video/</t>
  </si>
  <si>
    <t>Peter A. McCullough, MD, MPH™</t>
  </si>
  <si>
    <t>Tractable rationale of subclinical COVID vaccine induced myocarditis</t>
  </si>
  <si>
    <t>https://gettr.com/post/p1ytu5oe0cc</t>
  </si>
  <si>
    <t>Wilfredo Stokes, MD</t>
  </si>
  <si>
    <t>Oromocto</t>
  </si>
  <si>
    <t>https://oromoctofh.com/tribute/details/1044/Robin-Harris/obituary.html#content-start</t>
  </si>
  <si>
    <t>https://doctors.cpso.on.ca/DoctorDetails/Harris-Robin-John/0036711-50687</t>
  </si>
  <si>
    <t>van Rensburg</t>
  </si>
  <si>
    <t xml:space="preserve">Esias </t>
  </si>
  <si>
    <t>https://www.dignitymemorial.com/obituaries/burnaby-bc/esias-van-rensburg-10998686</t>
  </si>
  <si>
    <t>https://www.cpsbc.ca/public/registrant-directory/search-result/325887/van%20Rensburg%2CEsias</t>
  </si>
  <si>
    <t>Dr. Sam Sigoloff sounds the alarm on Pentagon / DoD targeting doctors who question the covid vaccine narrative</t>
  </si>
  <si>
    <t>https://www.brighteon.com/09fc1538-e93f-4694-a8cd-126eef42c701</t>
  </si>
  <si>
    <t>Brighteon (Health Ranger Report)</t>
  </si>
  <si>
    <t>Mike Adams</t>
  </si>
  <si>
    <t>2022.11.21</t>
  </si>
  <si>
    <t>https://www.brighteon.com/ea3f64ea-dfe4-4909-8d7a-448e0ed0d101</t>
  </si>
  <si>
    <t>Dr. William Makis - 93 Dead Doctors After Vaccine Rollout</t>
  </si>
  <si>
    <t>Dr. William Makis - Medical Mafia Inside Alberta Health Services</t>
  </si>
  <si>
    <t xml:space="preserve">Dr. William Makis, MD - 90 Sudden or Unexpected Canadian Doctor Deaths </t>
  </si>
  <si>
    <t>https://www.koprivataylor.com/obituary/dr-david-brian-mitchell-cartwright</t>
  </si>
  <si>
    <t>https://www.koprivataylor.com/obituary/silvia-hogg</t>
  </si>
  <si>
    <t>McIsaac</t>
  </si>
  <si>
    <t xml:space="preserve">E.R. </t>
  </si>
  <si>
    <t>https://www.koprivataylor.com/obituary/dr-er-mac-mcisaac</t>
  </si>
  <si>
    <t>https://www.fundyfuneralhome.com/obituary/Rosalita-Rideout</t>
  </si>
  <si>
    <t>https://www.legacy.com/ca/obituaries/theglobeandmail/name/danuta-fenner-obituary?pid=203144633</t>
  </si>
  <si>
    <t>https://doctors.cpso.on.ca/DoctorDetails/Fenner-Danuta-Zofia/0030296-42275</t>
  </si>
  <si>
    <t>née Staromiejska</t>
  </si>
  <si>
    <t>Fenner</t>
  </si>
  <si>
    <t xml:space="preserve">Danuta </t>
  </si>
  <si>
    <t>Humble</t>
  </si>
  <si>
    <t>Ric</t>
  </si>
  <si>
    <t>https://doctors.cpso.on.ca/DoctorDetails/Humble-Richard---Gordon/0026864-31687</t>
  </si>
  <si>
    <t>https://www.legacy.com/ca/obituaries/muskokaregion/name/richard-humble-obituary?n=richard-humble&amp;pid=203257239&amp;fhid=17709</t>
  </si>
  <si>
    <t xml:space="preserve">Andreas </t>
  </si>
  <si>
    <t>https://www.legacy.com/ca/obituaries/theglobeandmail/name/andreas-pierratos-obituary?n=andreas-pierratos&amp;pid=203246663</t>
  </si>
  <si>
    <t>Pierratos</t>
  </si>
  <si>
    <t>https://ca.linkedin.com/in/andreas-pierratos-62b944b</t>
  </si>
  <si>
    <t>https://doctors.cpso.on.ca/DoctorDetails/Pierratos-Andreas/0037363-51339</t>
  </si>
  <si>
    <t>https://www.emedevents.com/speaker-profile/andreas-pierratos</t>
  </si>
  <si>
    <t>https://www.legacy.com/ca/obituaries/nsnews/name/ian-woods-obituary?n=ian-woods&amp;pid=203218682</t>
  </si>
  <si>
    <t>Woods</t>
  </si>
  <si>
    <t>https://www.cpsbc.ca/public/registrant-directory/search-result/351323/Woods%2CIan</t>
  </si>
  <si>
    <t>https://mountpleasantgroup.permavita.com/site/DrLynneMcNiece.html</t>
  </si>
  <si>
    <t xml:space="preserve">Lynne </t>
  </si>
  <si>
    <t>McNiece</t>
  </si>
  <si>
    <t>https://doctors.cpso.on.ca/DoctorDetails/McNiece-Lynne---Carole/0023115-27906</t>
  </si>
  <si>
    <t>World Premiere: Died Suddenly</t>
  </si>
  <si>
    <t>https://rumble.com/v1wac7i-world-premier-died-suddenly.html</t>
  </si>
  <si>
    <t>The Liz Wheeler Show</t>
  </si>
  <si>
    <t>BOMBASTIC CLAIM: People unwilling to get COVID vax are MENTALLY ILL?!</t>
  </si>
  <si>
    <t>https://twitter.com/Liz_Wheeler/status/1594814516948176898</t>
  </si>
  <si>
    <t xml:space="preserve">Nizar </t>
  </si>
  <si>
    <t>https://www.carnells.com/obituaries/dr-nizar-bhimji-ladha/</t>
  </si>
  <si>
    <t>https://www.remembering.ca/obituary/alexander-russell-1086687726</t>
  </si>
  <si>
    <t>https://doctors.cpso.on.ca/DoctorDetails/Russell-Alexander/0015202-19986</t>
  </si>
  <si>
    <t>https://calgaryherald.remembering.ca/obituary/william-crooks-1086585867</t>
  </si>
  <si>
    <t>https://search.cpsa.ca/PhysicianProfile?e=4ae6c4aa-ffcc-4cb4-817e-4dd642080aa0&amp;i=0</t>
  </si>
  <si>
    <t>https://turnerporter.permavita.com/site/DenysForsythSymons.html?s=40</t>
  </si>
  <si>
    <t>Symons</t>
  </si>
  <si>
    <t>https://doctors.cpso.on.ca/DoctorDetails/Symons-Denys---Forsyth/0017973-22759</t>
  </si>
  <si>
    <t>https://doctors.cpso.on.ca/DoctorDetails/J-Tan/0242494-86820</t>
  </si>
  <si>
    <t>https://doctors.cpso.on.ca/DoctorDetails/Cochran-Michael-James/0310018-109867</t>
  </si>
  <si>
    <t>https://ca.linkedin.com/in/nelia-scheeres-33a0271b5</t>
  </si>
  <si>
    <t>https://doctors.cpso.on.ca/DoctorDetails/Choudhuri-Satyam/0333996-130907</t>
  </si>
  <si>
    <t>https://doctors.cpso.on.ca/DoctorDetails/Jakub-Tomasz-Sawicki/0273261-95159</t>
  </si>
  <si>
    <t>https://doctors.cpso.on.ca/DoctorDetails/Nayman-Candace---Brooke/0331344-121594</t>
  </si>
  <si>
    <t>Postgraduate Trainee</t>
  </si>
  <si>
    <t>https://search.cpsa.ca/PhysicianProfile?e=14452bca-a693-4643-bed4-801d2f171843&amp;i=0</t>
  </si>
  <si>
    <t>https://search.cpsa.ca/PhysicianProfile?e=944b0438-57e0-489e-b7ab-6e50da12ed8c&amp;i=0</t>
  </si>
  <si>
    <t>https://www.cpsbc.ca/public/registrant-directory/search-result/333479/Chan%2CKa</t>
  </si>
  <si>
    <t>van der Westhuizen</t>
  </si>
  <si>
    <t>https://www.cpsbc.ca/public/registrant-directory/search-result/335136/van%20der%20Westhuizen%2CAndrew</t>
  </si>
  <si>
    <t>https://doctors.cpso.on.ca/DoctorDetails/A-AlBeer/0234235-84880</t>
  </si>
  <si>
    <t>https://doctors.cpso.on.ca/DoctorDetails/Soliman-Ahmed-Omar-Mahmoud/0237911-85958</t>
  </si>
  <si>
    <t>https://doctors.cpso.on.ca/DoctorDetails/E-Saidenberg/0191355-77610</t>
  </si>
  <si>
    <t>https://doctors.cpso.on.ca/DoctorDetails/Chang-Maria---YeeTak/0210139-80679</t>
  </si>
  <si>
    <t>https://doctors.cpso.on.ca/DoctorDetails/C-Padoin/0233270-85511</t>
  </si>
  <si>
    <t>https://doctors.cpso.on.ca/DoctorDetails/Zawada-Annabella/0201456-79494</t>
  </si>
  <si>
    <t>https://doctors.cpso.on.ca/DoctorDetails/Le-Manach-Yannick/0283972-100017</t>
  </si>
  <si>
    <t>https://doctors.cpso.on.ca/DoctorDetails/T-Mainprize/0132552-70268</t>
  </si>
  <si>
    <t>https://search.cpsa.ca/PhysicianProfile?e=0e3bc6d1-ea84-4e34-81c9-419ca46ba77b&amp;i=0</t>
  </si>
  <si>
    <t>https://search.cpsa.ca/PhysicianProfile?e=c749751d-3181-4408-b1ac-dc5dcddf99f1&amp;i=1</t>
  </si>
  <si>
    <t>https://search.cpsa.ca/PhysicianProfile?e=340bc7d5-4040-4df8-a1ee-35d2ab12ae75&amp;i=0</t>
  </si>
  <si>
    <t>https://www.cpsbc.ca/public/registrant-directory/search-result/331228/Nicholson%2CPeter</t>
  </si>
  <si>
    <t>https://www.cpsbc.ca/public/registrant-directory/search-result/326640/Owatz%2CTodd</t>
  </si>
  <si>
    <t>https://www.cpsbc.ca/public/registrant-directory/search-result/313091/Dahlgren%2CLeanne</t>
  </si>
  <si>
    <t>https://www.cpsbc.ca/public/registrant-directory/search-result/332188/Jassal%2CInderjit</t>
  </si>
  <si>
    <t>https://www.cpsbc.ca/public/registrant-directory/search-result/355006/Ng%2CBarbara</t>
  </si>
  <si>
    <t>https://www.cpsbc.ca/public/registrant-directory/search-result/326468/Roberts%2CMegan</t>
  </si>
  <si>
    <t>https://www.cpsbc.ca/public/registrant-directory/search-result/328940/Harris%2CBradley</t>
  </si>
  <si>
    <t>https://www.cpsbc.ca/public/registrant-directory/search-result/344699/Mthandazo%2CMichael</t>
  </si>
  <si>
    <t>https://www.cpsbc.ca/public/registrant-directory/search-result/345472/Rawling%2CLindsay</t>
  </si>
  <si>
    <t>https://mhfh.com/tribute/details/31867/Marian-HILL-M-D/obituary.html#tribute-start</t>
  </si>
  <si>
    <t xml:space="preserve">Hill </t>
  </si>
  <si>
    <t xml:space="preserve">Marian </t>
  </si>
  <si>
    <t>https://search.cpsa.ca/PhysicianProfile?e=cec0753f-451a-4c28-be40-310b0b665d11&amp;i=0</t>
  </si>
  <si>
    <t xml:space="preserve">Died Suddenly </t>
  </si>
  <si>
    <t>Died Suddenly / McMaster University</t>
  </si>
  <si>
    <t>Died Suddenly *</t>
  </si>
  <si>
    <t xml:space="preserve">Died Unexpectedly </t>
  </si>
  <si>
    <t>Died Suddenly</t>
  </si>
  <si>
    <t>Died Unexpectedly</t>
  </si>
  <si>
    <t>Jarry</t>
  </si>
  <si>
    <t xml:space="preserve"> @crackedscience</t>
  </si>
  <si>
    <t>https://www.jonathanjarry.com</t>
  </si>
  <si>
    <t>Science + skepticism for the public. Podcasting, writing &amp; talks. @McGillOSS. The Body of Evidence podcast w/ @DrLabos. *COVID isn't over*.#ScienceUpFirst</t>
  </si>
  <si>
    <t xml:space="preserve">Fatima </t>
  </si>
  <si>
    <t>Tokhmafshan</t>
  </si>
  <si>
    <t xml:space="preserve"> @DeNovo_Fatima</t>
  </si>
  <si>
    <t>Geneticist, Bioethicist, MD Candidate | Director of community outreach @Covarr_net| #scicomm lead @COVID_19_Canada| #EDI consultant| Polyglot| Views are my own</t>
  </si>
  <si>
    <t>Ontario Doctors To Raise Charter Claims Against CPSO</t>
  </si>
  <si>
    <t>https://drtrozzi.org/2022/11/21/ontario-doctors-to-raise-charter-claims-against-cpso/</t>
  </si>
  <si>
    <t>2022.11.23</t>
  </si>
  <si>
    <t>https://rumble.com/v1wonue-urgent-cover-up-in-canada-90-canadian-doctors-dropped-dead-suddenly-after-c.html</t>
  </si>
  <si>
    <t>Cover up in Canada, 90 Canadian doctors dropped dead suddenly after COVID vaccine</t>
  </si>
  <si>
    <t>https://www.tubmanfuneralhomes.com/obituary/John-Biro</t>
  </si>
  <si>
    <t>Biro</t>
  </si>
  <si>
    <t>https://doctors.cpso.on.ca/DoctorDetails/Biro-John-Endre/0016038-20823</t>
  </si>
  <si>
    <t>https://www.tubmanfuneralhomes.com/obituary/Michael-Kelly</t>
  </si>
  <si>
    <t>https://www.tubmanfuneralhomes.com/obituary/DrDavid-Moors</t>
  </si>
  <si>
    <t>https://baygardens.permavita.com/site/DrDavidIanMalcolm.html</t>
  </si>
  <si>
    <t>Ashford</t>
  </si>
  <si>
    <t xml:space="preserve">Mary-Wynne </t>
  </si>
  <si>
    <t>https://mhfh.com/tribute/details/2495/John-Haldane-B-Sc-B-Ed-M-D/obituary.html#tribute-start</t>
  </si>
  <si>
    <t>https://kearneyfs.com/obituaries/dr-oliver-ruthilda-ruth-dean</t>
  </si>
  <si>
    <t>https://search.cpsa.ca/PhysicianProfile?e=485fddb1-51cf-4e4c-971d-e19919042655&amp;i=0</t>
  </si>
  <si>
    <t>FP-Addiction Medicine</t>
  </si>
  <si>
    <t>https://search.cpsa.ca/PhysicianProfile?e=0956edd7-0bff-4dfa-8590-25532f2e2a74&amp;i=0</t>
  </si>
  <si>
    <t>https://search.cpsa.ca/PhysicianProfile?e=43e7d341-30a9-43c4-8cf3-b369687cb9ee&amp;i=0</t>
  </si>
  <si>
    <t>https://search.cpsa.ca/PhysicianProfile?e=59eb5d74-fa11-49aa-af83-d1578df7cac6&amp;i=0</t>
  </si>
  <si>
    <t>General Practice</t>
  </si>
  <si>
    <t>https://doctors.cpso.on.ca/DoctorDetails/Newman-Christine-Jean/0038099-52075</t>
  </si>
  <si>
    <t>Gastroenterology</t>
  </si>
  <si>
    <t>https://doctors.cpso.on.ca/DoctorDetails/Yanchula-Catherine-Ann/0116719-70036</t>
  </si>
  <si>
    <t>Raffaele</t>
  </si>
  <si>
    <t>https://doctors.cpso.on.ca/DoctorDetails/G-Sawhney/0053198-67164</t>
  </si>
  <si>
    <t>https://doctors.cpso.on.ca/DoctorDetails/Zevallos-Gonzalo---Fernando/0051854-65833</t>
  </si>
  <si>
    <t>https://ca.linkedin.com/in/dr-neil-dhalla-78676650</t>
  </si>
  <si>
    <t>https://doctors.cpso.on.ca/DoctorDetails/ReedWalkiewicz-Sherry---Lee/0045774-59752</t>
  </si>
  <si>
    <t>https://doctors.cpso.on.ca/DoctorDetails/M-Stefanos/0168442-74846</t>
  </si>
  <si>
    <t>https://doctors.cpso.on.ca/DoctorDetails/Engels-Holger/0041483-55459</t>
  </si>
  <si>
    <t>https://doctors.cpso.on.ca/DoctorDetails/Fahy-Maeve-Patricia/0042612-56590</t>
  </si>
  <si>
    <t>https://doctors.cpso.on.ca/DoctorDetails/Stephen-Wayne-McKenzie/0025200-30023</t>
  </si>
  <si>
    <t>https://doctors.cpso.on.ca/DoctorDetails/V-Mak/0049619-63597</t>
  </si>
  <si>
    <t>https://doctors.cpso.on.ca/DoctorDetails/Kresan-Patricia---Jean/0038396-52372</t>
  </si>
  <si>
    <t>https://doctors.cpso.on.ca/DoctorDetails/Harvey-Patricia---Tyson/0028389-33212</t>
  </si>
  <si>
    <t>Snow</t>
  </si>
  <si>
    <t>M.F.</t>
  </si>
  <si>
    <t>https://www.dignitymemorial.com/en-ca/obituaries/sydney-ns/william-bill-snow-8723338</t>
  </si>
  <si>
    <t>https://www.saltwire.com/atlantic-canada/obituaries/funerals/dr-murdock-arthur-md-smith-20113/</t>
  </si>
  <si>
    <t>Deaths</t>
  </si>
  <si>
    <r>
      <t xml:space="preserve"> Chart 4A </t>
    </r>
    <r>
      <rPr>
        <b/>
        <sz val="14"/>
        <color theme="0"/>
        <rFont val="Calibri (Body)"/>
      </rPr>
      <t>-</t>
    </r>
    <r>
      <rPr>
        <b/>
        <sz val="14"/>
        <color theme="7"/>
        <rFont val="Calibri (Body)"/>
      </rPr>
      <t xml:space="preserve"> Canadian Medical Doctor Deaths by Year &amp; Month</t>
    </r>
    <r>
      <rPr>
        <b/>
        <sz val="14"/>
        <color theme="7" tint="0.39997558519241921"/>
        <rFont val="Calibri (Body)"/>
      </rPr>
      <t>*</t>
    </r>
  </si>
  <si>
    <r>
      <t xml:space="preserve"> Chart 4B - </t>
    </r>
    <r>
      <rPr>
        <b/>
        <sz val="12"/>
        <color theme="7"/>
        <rFont val="Calibri (Body)"/>
      </rPr>
      <t>Canadian Medical Doctor Deaths by Year &amp; Month*</t>
    </r>
  </si>
  <si>
    <t>Rank</t>
  </si>
  <si>
    <t>Time to Stand Against Tyrannical Bill 36</t>
  </si>
  <si>
    <t>https://rumble.com/v1wq6um-time-to-stand-against-tyrannical-bill-36.html</t>
  </si>
  <si>
    <r>
      <t xml:space="preserve"> Chart 4C - </t>
    </r>
    <r>
      <rPr>
        <b/>
        <sz val="12"/>
        <color theme="7"/>
        <rFont val="Calibri (Body)"/>
      </rPr>
      <t>Canadian Medical Doctor Deaths by Year &amp; Top-2 Months*</t>
    </r>
  </si>
  <si>
    <t>A Chat with Dr William Makis</t>
  </si>
  <si>
    <t>https://www.youtube.com/watch?v=1ZD8g7scRSY</t>
  </si>
  <si>
    <t>The Whistle Stop Café (Chris Scott)</t>
  </si>
  <si>
    <t>YouTube (Alberta Prosperity Project)</t>
  </si>
  <si>
    <t xml:space="preserve">January	</t>
  </si>
  <si>
    <t xml:space="preserve">February	</t>
  </si>
  <si>
    <t xml:space="preserve">March	</t>
  </si>
  <si>
    <t>Giblon</t>
  </si>
  <si>
    <t>Barney</t>
  </si>
  <si>
    <t>Family Medicine</t>
  </si>
  <si>
    <t xml:space="preserve">Barnett </t>
  </si>
  <si>
    <t>https://doctors.cpso.on.ca/DoctorDetails/Giblon-Barnett-Israel/0011424-16200</t>
  </si>
  <si>
    <t>https://www.saltwire.com/halifax/obituaries/dr-george-c-jollymore-63046/</t>
  </si>
  <si>
    <t>Jollymore</t>
  </si>
  <si>
    <t>Chester</t>
  </si>
  <si>
    <t>MacMillan</t>
  </si>
  <si>
    <t>Monty</t>
  </si>
  <si>
    <t xml:space="preserve">Carleton </t>
  </si>
  <si>
    <t>https://www.mahonefuneral.ca/obituaries/147153</t>
  </si>
  <si>
    <t>Mahone Bay</t>
  </si>
  <si>
    <t>Icy</t>
  </si>
  <si>
    <t>Giffin</t>
  </si>
  <si>
    <t>https://reidsfh.com/tribute/details/3289/Scott-Giffin/obituary.html</t>
  </si>
  <si>
    <t>https://www.saltwire.com/obituaries/dr-james-allan-myrden-18358/</t>
  </si>
  <si>
    <t>Myrden</t>
  </si>
  <si>
    <t>https://www.arbormemorial.ca/highland-markham/obituaries/dr-alan-bruce-giffen/76520</t>
  </si>
  <si>
    <t>https://www.arbormemorial.ca/highland-markham/obituaries/dr-henry-po-hin-yeung-楊寶顯/95160</t>
  </si>
  <si>
    <t>https://doctors.cpso.on.ca/DoctorDetails/Yeung-Henry-PoHin/0020669-25457</t>
  </si>
  <si>
    <t>Henry Po-Hin</t>
  </si>
  <si>
    <t>Yeung</t>
  </si>
  <si>
    <t xml:space="preserve">Tetiana </t>
  </si>
  <si>
    <t>Rewa</t>
  </si>
  <si>
    <t>https://www.cardinalfuneralhomes.com/obituaries/dr-tetiana-rewa/</t>
  </si>
  <si>
    <t>Heim</t>
  </si>
  <si>
    <t xml:space="preserve">Tibor </t>
  </si>
  <si>
    <t>https://www.cardinalfuneralhomes.com/obituaries/dr-tibor-ferenc-heim/</t>
  </si>
  <si>
    <t>https://doctors.cpso.on.ca/DoctorDetails/Heim-Tibor/0030301-42280</t>
  </si>
  <si>
    <t>https://www.pattersonfuneralhome.com/obituary/dr-andrew-fisher</t>
  </si>
  <si>
    <t>Fisher</t>
  </si>
  <si>
    <t>https://www.pattersonfuneralhome.com/obituary/dr-ahmet-sahin-cm-oont</t>
  </si>
  <si>
    <t>https://www.legacy.com/ca/obituaries/carlyleobserver/name/sheila-neil-obituary?pid=203283559</t>
  </si>
  <si>
    <t>née Gardiner</t>
  </si>
  <si>
    <t xml:space="preserve">Sheila </t>
  </si>
  <si>
    <t>https://www.legacy.com/ca/obituaries/theglobeandmail/name/herta-hausler-obituary?pid=203283128</t>
  </si>
  <si>
    <t>Hausler</t>
  </si>
  <si>
    <t>née Thurner</t>
  </si>
  <si>
    <t xml:space="preserve">Herta </t>
  </si>
  <si>
    <t>Sabiston</t>
  </si>
  <si>
    <t>https://www.legacy.com/ca/obituaries/theglobeandmail/name/c-sabiston-obituary?pid=203222703</t>
  </si>
  <si>
    <t>https://www.cpsbc.ca/public/registrant-directory/search-result/351796/Sabiston%2CColin</t>
  </si>
  <si>
    <t>https://paragonfuneralservices.com/tribute/details/1006/Dr-Robert-Bridge/obituary.html#tribute-start</t>
  </si>
  <si>
    <t xml:space="preserve">This vaccine news is insane, I mean crazy, I mean... | </t>
  </si>
  <si>
    <t>Redacted with Clayton Morris</t>
  </si>
  <si>
    <t>https://www.youtube.com/watch?v=YqCjLU_-zbs</t>
  </si>
  <si>
    <t>2022.11.24</t>
  </si>
  <si>
    <t>DANGER: "Anti-Vaccine" Thoughts are a Mental Illness Requiring "Treatment"</t>
  </si>
  <si>
    <t>https://www.bitchute.com/video/1dBT1cQ0E3so/</t>
  </si>
  <si>
    <t>Amazing Polly</t>
  </si>
  <si>
    <t>Nostedt</t>
  </si>
  <si>
    <t>https://www.afh.ca/obituary/Louise-NostedtMD</t>
  </si>
  <si>
    <t>https://pediatrics.med.ubc.ca/about/current-faculty/in-memoriam/</t>
  </si>
  <si>
    <t>https://obituaries.tj.news/obituary/edouard-hendriks-1084529304</t>
  </si>
  <si>
    <t>Jepson-Young</t>
  </si>
  <si>
    <t>https://www.med.ubc.ca/news/leading-a-life-of-purpose/</t>
  </si>
  <si>
    <t>https://www.cbc.ca/news/canada/british-columbia/dr-peter-diaries-hiv-aids-coronavirus-covid-1.5819097</t>
  </si>
  <si>
    <t>https://www.drpeter.org/about/dr.-peter-jepson-young/</t>
  </si>
  <si>
    <t>Cancer: Kaposi's sarcoma</t>
  </si>
  <si>
    <t>https://www.theglobeandmail.com/news/national/profile-peter-jepson-young/article668981/</t>
  </si>
  <si>
    <t>https://www.legacy.com/obituaries/vancouversun/obituary.aspx?n=peter-william-jepson-young&amp;pid=161104801</t>
  </si>
  <si>
    <t>https://bcmj.org/editorials/dr-peter-centre</t>
  </si>
  <si>
    <t>https://doctors.cpso.on.ca/DoctorDetails/Creighton-Robert-James/0012256-17035</t>
  </si>
  <si>
    <t xml:space="preserve">Claudette </t>
  </si>
  <si>
    <t>Durand</t>
  </si>
  <si>
    <t>https://www.dignitymemorial.com/obituaries/ottawa-on/claudette-durand-8121440</t>
  </si>
  <si>
    <t>https://www.dignitymemorial.com/obituaries/ottawa-on/libni-eapen-9358605</t>
  </si>
  <si>
    <t>https://www.ontariofamilyphysicians.ca/news-features/family-medicine-news/~268-Remembering-Dr-Graham-Swanson-and-his-dedication-to-patients-and-community</t>
  </si>
  <si>
    <t>https://www.ontariofamilyphysicians.ca/news-features/family-medicine-news/~267-Former-OCFP-President-Dr-Walter-Rosser-remembered-as-a-strong-voice-for-family-medicine</t>
  </si>
  <si>
    <t>Fowler</t>
  </si>
  <si>
    <t>https://doctors.cpso.on.ca/DoctorDetails/Fowler-Peter-John/0015960-20745</t>
  </si>
  <si>
    <t>https://news.westernu.ca/2022/11/western-honours-the-passing-of-visionary-sports-medicine-pioneer/</t>
  </si>
  <si>
    <t>https://lfpress.remembering.ca/obituary/peter-fowler-1086717831</t>
  </si>
  <si>
    <t xml:space="preserve">Golumbia </t>
  </si>
  <si>
    <t>https://www.legacy.com/ca/obituaries/timescolonist/name/joseph-golumbia-obituary?pid=203290498</t>
  </si>
  <si>
    <t>https://donaldvbrown.ca/tribute/details/7875/Dr-Anna-Hope/obituary.html#tribute-start</t>
  </si>
  <si>
    <t>née Atkinson</t>
  </si>
  <si>
    <t>https://doctors.cpso.on.ca/DoctorDetails/Hope-Lily-Anna/0018937-23724</t>
  </si>
  <si>
    <t>https://donaldvbrown.ca/tribute/details/7559/Dr-Edith-Edita-Stepita/obituary.html#tribute-start</t>
  </si>
  <si>
    <t>https://www.ridleyfuneralhome.com/obituaries/Dr.-Gloria-Slavka-Bratina?obId=21610027#/celebrationWall</t>
  </si>
  <si>
    <t>https://www.ridleyfuneralhome.com/obituaries/Dr.-Charles-Maynard-Bud-Ridley?obId=13368743#/celebrationWall</t>
  </si>
  <si>
    <t>Bud</t>
  </si>
  <si>
    <t>Ridley</t>
  </si>
  <si>
    <t>https://doctors.cpso.on.ca/DoctorDetails/Ridley-Charles-Maynard/0008857-13621</t>
  </si>
  <si>
    <t>https://doctors.cpso.on.ca/DoctorDetails/White-Mary-Patricia/0008400-13160</t>
  </si>
  <si>
    <t>https://humphreymiles.com/tribute/details/6058/Neil-Watters/obituary.html</t>
  </si>
  <si>
    <t>https://doctors.cpso.on.ca/DoctorDetails/Watters-Neil-Archibald/0006766-11520</t>
  </si>
  <si>
    <t>https://www.fawcettfuneralhomes.com/memorials/Lotto-Wallace+%27Wally%27/3978233/</t>
  </si>
  <si>
    <t>https://www.mccleisterfuneralhome.ca/obituaries/Walter-Rolland?obId=25174216#/celebrationWall</t>
  </si>
  <si>
    <t xml:space="preserve">Rolland </t>
  </si>
  <si>
    <t>https://doctors.cpso.on.ca/DoctorDetails/Rolland-Walter/0008052-12811</t>
  </si>
  <si>
    <t>Hardacre</t>
  </si>
  <si>
    <t>Parkinson's Disease: 24 year battle</t>
  </si>
  <si>
    <t>https://www.legacy.com/ca/obituaries/thestar/name/gordon-hardacre-obituary?pid=196642877</t>
  </si>
  <si>
    <t>https://doctors.cpso.on.ca/DoctorDetails/Hardacre-Gordon-Douglas/0018906-23693</t>
  </si>
  <si>
    <t>Garry</t>
  </si>
  <si>
    <t>https://www.dlsph.utoronto.ca/2020/01/13/remembering-dr-garry-r-humphreys/</t>
  </si>
  <si>
    <t>https://memorials.ashburnhamfuneral.ca/garry-humphreys/4262383/</t>
  </si>
  <si>
    <t>https://www.legacy.com/ca/obituaries/theglobeandmail/name/michael-lester-obituary?pid=196186580</t>
  </si>
  <si>
    <t>Mickey</t>
  </si>
  <si>
    <t>https://doctors.cpso.on.ca/DoctorDetails/Lester-Michael-Leon/0014797-19581</t>
  </si>
  <si>
    <t>Tackoor</t>
  </si>
  <si>
    <t>T.R.</t>
  </si>
  <si>
    <t xml:space="preserve">Wilmot </t>
  </si>
  <si>
    <t>https://ogden.funeraltechweb.com/tribute/details/17923/Dr-Wilmot-Tackoor/obituary.html</t>
  </si>
  <si>
    <t>https://doctors.cpso.on.ca/DoctorDetails/Tackoor-Wilmot-Thomas-Richard/0014454-19237</t>
  </si>
  <si>
    <t>https://www.henrywalser.com/memorials/garry-prince/4087556/obituary.php</t>
  </si>
  <si>
    <t xml:space="preserve">Garry </t>
  </si>
  <si>
    <t>https://doctors.cpso.on.ca/DoctorDetails/Prince-Garry-Edward/0014513-19296</t>
  </si>
  <si>
    <t>Wat</t>
  </si>
  <si>
    <t>C.W.</t>
  </si>
  <si>
    <t>https://doctors.cpso.on.ca/DoctorDetails/P-Wat/0027079-31902</t>
  </si>
  <si>
    <t>https://www.canadianobituaries.com/toronto/120667-patrick-cheuk-wing-wat-november-4-2019.html</t>
  </si>
  <si>
    <t>https://doctors.cpso.on.ca/DoctorDetails/Moller-Henry-Joachim/0117094-70658</t>
  </si>
  <si>
    <t>2022.11.25</t>
  </si>
  <si>
    <t>Substack (The Forgotten Side of Medicine)</t>
  </si>
  <si>
    <t>A Midwestern Doctor</t>
  </si>
  <si>
    <t>https://amidwesterndoctor.substack.com/p/what-is-causing-the-died-suddenly</t>
  </si>
  <si>
    <t>What is Causing the Blood Clots from "Died Suddenly?"</t>
  </si>
  <si>
    <t>https://erbgood.com/tribute/details/14868/Dr-Warren-Law/obituary.html</t>
  </si>
  <si>
    <t>https://doctors.cpso.on.ca/DoctorDetails/Law-Warren-Cameron/0025747-30570</t>
  </si>
  <si>
    <t xml:space="preserve">Law </t>
  </si>
  <si>
    <t xml:space="preserve">Warren  </t>
  </si>
  <si>
    <t>https://doctors.cpso.on.ca/DoctorDetails/Farrington-Bruce-Holton/0021877-26666</t>
  </si>
  <si>
    <t>Farrington</t>
  </si>
  <si>
    <t>https://www.toronto.com/opinion/daughter-of-late-scarborough-physician-recalls-sars-quarantine/article_0e7442bc-3fb1-5238-b93d-f4eb63957861.html</t>
  </si>
  <si>
    <t>https://www.legacy.com/ca/obituaries/thestar/name/bruce-farrington-obituary?pid=194452096</t>
  </si>
  <si>
    <t>Progressive Supranuclear Palsy</t>
  </si>
  <si>
    <t>https://doctors.cpso.on.ca/DoctorDetails/Cartan-Stephen-Jerome/0018143-22929</t>
  </si>
  <si>
    <t>https://ooa.ca/resources/Documents/Stephen%20Jerome%20Cartan%20-%20Obituary%20April%2011%202020%20-%20Final.pdf</t>
  </si>
  <si>
    <t>https://www.steckleygooderham.com/obituaries/wilson-roman-john-gasewicz</t>
  </si>
  <si>
    <t>https://doctors.cpso.on.ca/DoctorDetails/Gasewicz-Wilson-Roman-John/0017169-21954</t>
  </si>
  <si>
    <t>Zizzo</t>
  </si>
  <si>
    <t>Angelo</t>
  </si>
  <si>
    <t>https://www.dermodys.com/memorials/angelo--zizzo/4176755/</t>
  </si>
  <si>
    <t>https://doctors.cpso.on.ca/DoctorDetails/A-Zizzo/0015948-20733</t>
  </si>
  <si>
    <t>https://doctors.cpso.on.ca/DoctorDetails/Scandiffio-Ralph-John/0015964-20749</t>
  </si>
  <si>
    <t>https://www.legacy.com/ca/obituaries/theglobeandmail/name/bernard-kurtz-obituary?pid=194769019</t>
  </si>
  <si>
    <t>Kurtz</t>
  </si>
  <si>
    <t>https://doctors.cpso.on.ca/DoctorDetails/Kurtz-Bernard-Charles/0016079-20864</t>
  </si>
  <si>
    <t>https://doctors.cpso.on.ca/DoctorDetails/Braaten-Erik-Phillips/0016141-20926</t>
  </si>
  <si>
    <t xml:space="preserve">Moreland </t>
  </si>
  <si>
    <t>née Quantz</t>
  </si>
  <si>
    <t>https://waggfuneralhome.com/tribute/details/5480/Marie-Dr-Quantz-Moreland/obituary.html#tribute-start</t>
  </si>
  <si>
    <t>https://doctors.cpso.on.ca/DoctorDetails/Quantz-Marie-Catherine/0016048-20833</t>
  </si>
  <si>
    <t>University of Toronto Medical Alumni Association In Memoriam (Winter 2020)</t>
  </si>
  <si>
    <t>Simurda</t>
  </si>
  <si>
    <t>https://www.hpmcgarry.ca/memorials/john-simurda/5040818/obituary.php</t>
  </si>
  <si>
    <t>Bucky, Uncle Bucky</t>
  </si>
  <si>
    <t>https://doctors.cpso.on.ca/DoctorDetails/Lee-Randolph/0014374-19157</t>
  </si>
  <si>
    <t>https://www.telfordtoneffboyd.ca/obituary/Randolph-Lee</t>
  </si>
  <si>
    <t>https://www.benjaminsparkmemorialchapel.ca/ServiceDetails.aspx?snum=135868&amp;fg=0&amp;AspxAutoDetectCookieSupport=1</t>
  </si>
  <si>
    <t xml:space="preserve">Cass  </t>
  </si>
  <si>
    <t>https://www.guelphtoday.com/obituaries/bier-norman-b-2209152</t>
  </si>
  <si>
    <t>https://doctors.cpso.on.ca/DoctorDetails/Bier-Norman-Blackwell/0014964-19748</t>
  </si>
  <si>
    <t>Bier</t>
  </si>
  <si>
    <t>https://www.smithsfh.com/memorials/arthur-bill-karr/4006068/obit.php?&amp;printable=true</t>
  </si>
  <si>
    <t>https://doctors.cpso.on.ca/DoctorDetails/Karr-Arthur-William/0013976-18758</t>
  </si>
  <si>
    <t>https://www.legacy.com/ca/obituaries/theglobeandmail/name/marvin-goldman-obituary?pid=196679296</t>
  </si>
  <si>
    <t>https://doctors.cpso.on.ca/DoctorDetails/Goldman-Marvin-Ben/0015106-19890</t>
  </si>
  <si>
    <t>Cutler</t>
  </si>
  <si>
    <t>https://www.mckenziefuneralservice.com/memorials/barry-cutler/4058235/obituary.php</t>
  </si>
  <si>
    <t xml:space="preserve">Jim </t>
  </si>
  <si>
    <t>Kennedy</t>
  </si>
  <si>
    <t>https://jamesreidfuneralhome.com/tribute/details/1433/James-Kennedy/obituary.html</t>
  </si>
  <si>
    <t>https://doctors.cpso.on.ca/DoctorDetails/Kennedy-James-Cecil/0013620-18401</t>
  </si>
  <si>
    <t>https://www.burkemountainmedical.com</t>
  </si>
  <si>
    <t xml:space="preserve">Cancer: Had to leave family practice rather suddenly in early September. </t>
  </si>
  <si>
    <t>https://www.legacy.com/ca/obituaries/theglobeandmail/name/ivan-elkan-obituary?pid=195025419</t>
  </si>
  <si>
    <t>https://doctors.cpso.on.ca/DoctorDetails/Elkan-Ivan-Otto/0013655-18436</t>
  </si>
  <si>
    <t>https://doctors.cpso.on.ca/DoctorDetails/Coates-Charles-Franklin/0014550-19333</t>
  </si>
  <si>
    <t>https://doctors.cpso.on.ca/DoctorDetails/Arnott-James-Harvey/0013564-18345</t>
  </si>
  <si>
    <t>Dr. Bow Tie</t>
  </si>
  <si>
    <t>https://www.logansfuneralhome.com/death-notice/edward-istvan/</t>
  </si>
  <si>
    <t>https://doctors.cpso.on.ca/DoctorDetails/Istvan-Edward-John/0013465-18246</t>
  </si>
  <si>
    <t>Citron</t>
  </si>
  <si>
    <t>https://www.legacy.com/ca/obituaries/theglobeandmail/name/sidney-citron-obituary?pid=196239799</t>
  </si>
  <si>
    <t>https://doctors.cpso.on.ca/DoctorDetails/Citron-Sidney-Paul/0013304-18085</t>
  </si>
  <si>
    <t>Mulmur</t>
  </si>
  <si>
    <t>https://www.legacy.com/ca/obituaries/theglobeandmail/name/albert-van-nostrand-obituary?pid=195586084</t>
  </si>
  <si>
    <t>W.P.</t>
  </si>
  <si>
    <t>https://doctors.cpso.on.ca/DoctorDetails/Van-Nostrand-Albert-William-Peter/0013466-18247</t>
  </si>
  <si>
    <t>van Nostrand</t>
  </si>
  <si>
    <t>https://www.fawcettfuneralhomes.com/memorials/Moore-Dr.+Peter/4058050/</t>
  </si>
  <si>
    <t>https://doctors.cpso.on.ca/DoctorDetails/Moore-Peter-Cameron-Forrester/0012790-17570</t>
  </si>
  <si>
    <t>https://memorials.ashburnhamfuneral.ca/john-milligan/4262524/</t>
  </si>
  <si>
    <t>https://doctors.cpso.on.ca/DoctorDetails/Milligan-John-Edward/0012871-17651</t>
  </si>
  <si>
    <t>Hidalgo</t>
  </si>
  <si>
    <t>https://www.ridleyfuneralhome.com/obituaries/Dr.-Ivan-Napoleon--Jimenez-Hidalgo-?obId=26463848#/celebrationWall</t>
  </si>
  <si>
    <t>N.J.</t>
  </si>
  <si>
    <t xml:space="preserve">Ivan </t>
  </si>
  <si>
    <t xml:space="preserve">Pneumonia complications </t>
  </si>
  <si>
    <t>https://erbgood.com/tribute/details/14782/Dr-Charles-Bateman/obituary.html</t>
  </si>
  <si>
    <t>Gauld</t>
  </si>
  <si>
    <t xml:space="preserve">Dorothy </t>
  </si>
  <si>
    <t>https://memorials.gilbertmacintyreandson.com/dorothy-gauld/4305287/</t>
  </si>
  <si>
    <t>https://doctors.cpso.on.ca/DoctorDetails/Gauld-Dorothy-Margaret/0012448-17227</t>
  </si>
  <si>
    <t>https://www.smithsfh.com/memorials/dr-nicholaus-huschilt/4010958/obit.php?&amp;printable=true</t>
  </si>
  <si>
    <t>Kidney disease</t>
  </si>
  <si>
    <t>Einhorn</t>
  </si>
  <si>
    <t>https://uhmc.ca/einhorn-roman/</t>
  </si>
  <si>
    <t>https://doctors.cpso.on.ca/DoctorDetails/Davidson-Alan-Stuart/0011934-16710</t>
  </si>
  <si>
    <t>https://www.reynoldsfuneral.com/obituary/DrAlan-Davidson</t>
  </si>
  <si>
    <t>Carson</t>
  </si>
  <si>
    <t>https://www.legacy.com/ca/obituaries/theglobeandmail/name/james-carson-obituary?pid=195550772</t>
  </si>
  <si>
    <t>https://doctors.cpso.on.ca/DoctorDetails/Carson-James-Douglas/0011014-15787</t>
  </si>
  <si>
    <t>https://www.dignitymemorial.com/obituaries/peterborough-on/arthur-turner-8958565</t>
  </si>
  <si>
    <t>https://doctors.cpso.on.ca/DoctorDetails/Turner-Arthur-Morris/0010616-15386</t>
  </si>
  <si>
    <t>https://doctors.cpso.on.ca/DoctorDetails/Longo-Thomas-Nicholos/0010836-15608</t>
  </si>
  <si>
    <t>https://www.thoroldtoday.ca/obituaries/longo-dr-thomas-nicholas-1888421</t>
  </si>
  <si>
    <t>Longo</t>
  </si>
  <si>
    <t>Thomas </t>
  </si>
  <si>
    <t>Goodwin</t>
  </si>
  <si>
    <t>https://www.legacy.com/ca/obituaries/theglobeandmail/name/james-goodwin-obituary?pid=194581239</t>
  </si>
  <si>
    <t>https://doctors.cpso.on.ca/DoctorDetails/Goodwin-James-Gilles/0011650-16426</t>
  </si>
  <si>
    <t>https://www.legacy.com/ca/obituaries/theglobeandmail/name/richard-wilson-obituary?pid=195402249</t>
  </si>
  <si>
    <t>Sarles-Clapp</t>
  </si>
  <si>
    <t>Sally</t>
  </si>
  <si>
    <t>https://www.legacy.com/ca/obituaries/theglobeandmail/name/sally-sarles-clapp-obituary?pid=196181424</t>
  </si>
  <si>
    <t>Picton</t>
  </si>
  <si>
    <t>https://www.legacy.com/ca/obituaries/theglobeandmail/name/john-digby-obituary?pid=195241501</t>
  </si>
  <si>
    <t>https://timminspress.remembering.ca/obituary/dr-john-sullivan-1076308212</t>
  </si>
  <si>
    <t>Hyde</t>
  </si>
  <si>
    <t>https://www.mccallgardens.com/obituaries/dr-henry-alexander-hyde</t>
  </si>
  <si>
    <t xml:space="preserve">Kathleen </t>
  </si>
  <si>
    <t>Fullerton</t>
  </si>
  <si>
    <t>https://www.legacy.com/ca/obituaries/thestar/name/kathleen-fullerton-obituary?pid=195941045</t>
  </si>
  <si>
    <t>https://doctors.cpso.on.ca/DoctorDetails/Fullerton-Kathleen-Annie/0013238-18018</t>
  </si>
  <si>
    <t>https://doctors.cpso.on.ca/DoctorDetails/Smith-Donald-Harland/0009062-13826</t>
  </si>
  <si>
    <t>https://www.aftercare.org/obituaries/Donald-Smith-155/#!/TributeWall</t>
  </si>
  <si>
    <t>https://www.roadhouseandrose.com/memorials/Toguri-Etsuko/4048171/</t>
  </si>
  <si>
    <t xml:space="preserve">Etsuko </t>
  </si>
  <si>
    <t>Toguri</t>
  </si>
  <si>
    <t>https://doctors.cpso.on.ca/DoctorDetails/Toguri-Etsuko/0009776-14540</t>
  </si>
  <si>
    <t>https://heritagefh.ca/obituaries/dr-barrett-barry-adams/</t>
  </si>
  <si>
    <t>https://archive.ph/2022.11.27-152454/https://github.com/sudden-deaths-monitoring/data-analysis/#selection-4941.0-4945.14</t>
  </si>
  <si>
    <t>Kortan</t>
  </si>
  <si>
    <t>https://www.remembering.ca/obituary/dr-paul-kortan-1086729354</t>
  </si>
  <si>
    <t>https://doctors.cpso.on.ca/DoctorDetails/Paul-Peter-Kortan/0023245-28036</t>
  </si>
  <si>
    <t>As an Oncologist I Am Seeing People With Stable Cancer Rapidly Progress After Being Forced to Have a Booster</t>
  </si>
  <si>
    <t>https://dailysceptic.org/2022/11/26/as-an-oncologist-i-am-seeing-people-with-stable-cancer-rapidly-progress-after-being-forced-to-have-a-booster/</t>
  </si>
  <si>
    <t>2022.11.26</t>
  </si>
  <si>
    <t>Dr. Angus Dalgleish</t>
  </si>
  <si>
    <t>https://calgarycrematorium.com/tribute/details/2434/Dr-Gope-CHABLANI/obituary.html#tribute-start</t>
  </si>
  <si>
    <t xml:space="preserve">Gope </t>
  </si>
  <si>
    <t>Chablani</t>
  </si>
  <si>
    <t>https://search.cpsa.ca/PhysicianProfile?e=e64f53b4-b6e5-48c4-af2d-3d83abb42e32&amp;i=0</t>
  </si>
  <si>
    <t>https://www.whelanfuneralhome.ca/services_archive.html</t>
  </si>
  <si>
    <t>https://www.carnells.com/obituaries/stephen-walter-tucker-m-d/</t>
  </si>
  <si>
    <t>https://passages.winnipegfreepress.com/passage-details/id-312202/MATAS_MANUEL</t>
  </si>
  <si>
    <t xml:space="preserve">Manny </t>
  </si>
  <si>
    <t xml:space="preserve">Matas </t>
  </si>
  <si>
    <t>https://www.dermodys.com/memorials/giampiero-bartolucci/4969979/index.php</t>
  </si>
  <si>
    <t>Bartolucci</t>
  </si>
  <si>
    <t xml:space="preserve">Giampiero </t>
  </si>
  <si>
    <t>https://doctors.cpso.on.ca/DoctorDetails/Bartolucci-Giampiero/0029999-41976</t>
  </si>
  <si>
    <t>Brechin</t>
  </si>
  <si>
    <t>https://www.manganfuneralhome.com/memorials/thomas-garry/4957706/index.php</t>
  </si>
  <si>
    <t>https://doctors.cpso.on.ca/DoctorDetails/Garry-Thomas-Vincent/0021218-26006</t>
  </si>
  <si>
    <t>née Laslo</t>
  </si>
  <si>
    <t>Marchuk</t>
  </si>
  <si>
    <t xml:space="preserve">Elizabeth (Betty) </t>
  </si>
  <si>
    <t>https://www.legacy.com/ca/obituaries/niagarathisweek/name/elizabeth-marchuk-obituary?pid=195078128</t>
  </si>
  <si>
    <t>https://doctors.cpso.on.ca/DoctorDetails/Marchuk-Elizabeth-Kathleen/0021824-26613</t>
  </si>
  <si>
    <t xml:space="preserve">Nathanson </t>
  </si>
  <si>
    <t>https://www.legacy.com/ca/obituaries/thespec/name/daniel-nathanson-obituary?pid=202394102</t>
  </si>
  <si>
    <t>Category</t>
  </si>
  <si>
    <t xml:space="preserve">Medical Association </t>
  </si>
  <si>
    <t>Medical College</t>
  </si>
  <si>
    <t>Medical Alumni</t>
  </si>
  <si>
    <t>Government Data</t>
  </si>
  <si>
    <t>Other Resources</t>
  </si>
  <si>
    <t>Data analysis: sudden death cases from Canada for 2018-2022</t>
  </si>
  <si>
    <t>https://www.echovita.com</t>
  </si>
  <si>
    <t>https://necrocanada.com</t>
  </si>
  <si>
    <t>Legacy</t>
  </si>
  <si>
    <t>Echovita</t>
  </si>
  <si>
    <t>Remembering</t>
  </si>
  <si>
    <t>NecroCanada</t>
  </si>
  <si>
    <t>Marcotte</t>
  </si>
  <si>
    <t xml:space="preserve">René </t>
  </si>
  <si>
    <t>https://www.quebecmedecin.com/medecin/medecin-marcotte-rene-8656.htm</t>
  </si>
  <si>
    <t>https://www.cfgrandmontreal.com/avis-de-deces/rene-marcotte-218116/</t>
  </si>
  <si>
    <t xml:space="preserve">Rosaire </t>
  </si>
  <si>
    <t>Rioux</t>
  </si>
  <si>
    <t>https://www.cfbsl.com/avisdedeces/rioux-md-rosaire</t>
  </si>
  <si>
    <t>https://www.quebecmedecin.com/medecin/medecin-rioux-rosaire-7780.htm</t>
  </si>
  <si>
    <t>Louisville, KY</t>
  </si>
  <si>
    <t>https://www.pearsonfuneralhome.com/obituaries/Allan-Lansing/#!/Obituary</t>
  </si>
  <si>
    <t>Lansing</t>
  </si>
  <si>
    <t>Born in St. Catharines, ON grew up in London, ON</t>
  </si>
  <si>
    <t>Nicolet</t>
  </si>
  <si>
    <t>Noël</t>
  </si>
  <si>
    <t>Doucet</t>
  </si>
  <si>
    <t>https://www.quebecmedecin.com/medecin/medecin-doucet-noel-30302.htm</t>
  </si>
  <si>
    <t>https://www.domainefuneraire.com/avis-de-deces/Dr-Noel-DOUCET-333691</t>
  </si>
  <si>
    <t xml:space="preserve">Marcia </t>
  </si>
  <si>
    <t>Prest</t>
  </si>
  <si>
    <t>https://bcmj.org/obituaries/dr-marcia-e-prest-1952-2022</t>
  </si>
  <si>
    <t>https://doctors.cpso.on.ca/DoctorDetails/Prest-Marcia-Elaine-Howe/0027108-31931</t>
  </si>
  <si>
    <t>https://www.cpsbc.ca/public/registrant-directory/search-result/305698/Prest%2CMarcia</t>
  </si>
  <si>
    <t>https://www.saltwire.com/prince-edward-island/obituaries/funerals/eric-md-freedman-78577/</t>
  </si>
  <si>
    <t>Stockton, CA</t>
  </si>
  <si>
    <t xml:space="preserve"> Obituary Aggregator</t>
  </si>
  <si>
    <t>Caley</t>
  </si>
  <si>
    <t>https://obituaries.parkmemorial.com/dr-marie-caley/5084213/obituary.php</t>
  </si>
  <si>
    <t>https://www.legacy.com/ca/obituaries/theglobeandmail/name/bernard-leduc-obituary?pid=203048428</t>
  </si>
  <si>
    <t>https://www.urgelbourgie.com/fr/avis-de-deces/68476-bernard-maurice-leduc</t>
  </si>
  <si>
    <t>Urbankiewicz </t>
  </si>
  <si>
    <t>https://doctors.cpso.on.ca/DoctorDetails/Urbankiewicz-Lester-Richard/0028598-33421</t>
  </si>
  <si>
    <t>Les</t>
  </si>
  <si>
    <t>https://www.wardfuneralhomes.com/memorials/les-urbankiewicz/5027594/</t>
  </si>
  <si>
    <t>Wrigley</t>
  </si>
  <si>
    <t>Deric</t>
  </si>
  <si>
    <t xml:space="preserve">Frederic </t>
  </si>
  <si>
    <t>North York </t>
  </si>
  <si>
    <t>https://www.oma.org/newsroom/in-memoriam/2022/dr-frederic-wrigley/</t>
  </si>
  <si>
    <t>https://theconversation.com/profiles/francois-couturier-1252665</t>
  </si>
  <si>
    <t>https://www.usherbrooke.ca/medecine/international/centre-interdisciplinaire-de-developpement-international-en-sante-cidis/francois-couturier</t>
  </si>
  <si>
    <t>http://www.inmemoriam.ca</t>
  </si>
  <si>
    <t>InMemoriam</t>
  </si>
  <si>
    <t>https://doctors.cpso.on.ca/DoctorDetails/Morin-Richard-Henry/0258988-91680</t>
  </si>
  <si>
    <t>https://snbc13.com/richard-morin-doctor-at-trenton-memorial-hospital-has-died/</t>
  </si>
  <si>
    <t>Verfiy if M.D.</t>
  </si>
  <si>
    <t xml:space="preserve">Royal Canadian Medical Service Association </t>
  </si>
  <si>
    <t>https://drtrozzi.org/2022/12/02/urgent-press-release/</t>
  </si>
  <si>
    <t>2022.12.02</t>
  </si>
  <si>
    <t>2022.11.30</t>
  </si>
  <si>
    <t>https://rumble.com/v1y18ry-221127-the-independence-party-red-deer.html</t>
  </si>
  <si>
    <t>221127 The Independence Party, Red Deer (Dr. Wliiam Makis, M.D. starts @ 46:48)</t>
  </si>
  <si>
    <t>Doctors of BC</t>
  </si>
  <si>
    <t>Saskatchewan Medical Association</t>
  </si>
  <si>
    <t>Doctors Manitoba</t>
  </si>
  <si>
    <t>New Brunswick Medical Society</t>
  </si>
  <si>
    <t>Doctors Nova Scotia</t>
  </si>
  <si>
    <t>Medical Society of Prince Edward Island</t>
  </si>
  <si>
    <t>Newfoundland and Labrador Medical Association</t>
  </si>
  <si>
    <t>Northwest Territories Medical Association</t>
  </si>
  <si>
    <t>Yukon Medical Association</t>
  </si>
  <si>
    <t>https://www.doctorsofbc.ca</t>
  </si>
  <si>
    <t>https://www.sma.sk.ca</t>
  </si>
  <si>
    <t>https://doctorsmanitoba.ca</t>
  </si>
  <si>
    <t>https://www.nbms.nb.ca</t>
  </si>
  <si>
    <t>https://mspei.org</t>
  </si>
  <si>
    <t>https://doctorsns.com</t>
  </si>
  <si>
    <t>https://www.nlma.nl.ca</t>
  </si>
  <si>
    <t>https://www.facebook.com/NWTMA/</t>
  </si>
  <si>
    <t>https://www.yukondoctors.ca</t>
  </si>
  <si>
    <t>Fédération des médecins omnipraticiens du Québec (FMOQ) </t>
  </si>
  <si>
    <t>https://www.fmoq.org</t>
  </si>
  <si>
    <t>https://www.royetgiguere.com/avis_de_deces_details.php?id=10245</t>
  </si>
  <si>
    <t>Saint-Georges de Beauce</t>
  </si>
  <si>
    <t>VCC-CHA-CHDC Live Wed – Guest: Dr. William Makis</t>
  </si>
  <si>
    <t>https://rumble.com/c/c-667243</t>
  </si>
  <si>
    <t>Vaccine Choice Canada</t>
  </si>
  <si>
    <t>Steve Kirsch NUKES ‘Died Suddenly’ Critics</t>
  </si>
  <si>
    <t>https://www.stewpeters.com/video/2022/11/steve-kirsch-nukes-died-suddenly-critics-breaking-covid-misinformation-arrests-begin/</t>
  </si>
  <si>
    <t>McGill's "fact checker" fails to find critical flaws in Died Suddenly</t>
  </si>
  <si>
    <t>2022.12.03</t>
  </si>
  <si>
    <t>https://stevekirsch.substack.com/p/mcgills-fact-checker-fails-to-find</t>
  </si>
  <si>
    <t>Orlando</t>
  </si>
  <si>
    <t>Ramon</t>
  </si>
  <si>
    <t>https://www.remembering.ca/obituary/ramon-orlando-1086755323</t>
  </si>
  <si>
    <t>Frenette</t>
  </si>
  <si>
    <t>https://www.lepinecloutier.com/fr/avis-de-deces/68541-docteur-jacques-frenette</t>
  </si>
  <si>
    <t>https://www.tributeslides.com/tributes/show/PKD2W6222CHM3CP5</t>
  </si>
  <si>
    <t>https://www.royetgiguere.com/avis_de_deces_details.php?id=9417</t>
  </si>
  <si>
    <t>Veilleux</t>
  </si>
  <si>
    <t>Vachon</t>
  </si>
  <si>
    <t>https://globalnews.ca/news/5276151/cape-breton-physician-leaves-legacy-of-dedication/</t>
  </si>
  <si>
    <t>Cain</t>
  </si>
  <si>
    <t xml:space="preserve">S. </t>
  </si>
  <si>
    <t>http://www.inmemoriam.ca/view-announcement-2374271-dr-richard-dick-cain.html</t>
  </si>
  <si>
    <t xml:space="preserve"> John </t>
  </si>
  <si>
    <t xml:space="preserve">Linfield </t>
  </si>
  <si>
    <t>Cormack</t>
  </si>
  <si>
    <t>https://www.parsonsfuneralhome.com/obituary/dr-john-linfield</t>
  </si>
  <si>
    <t>https://www.carnells.com/obituaries/10586/</t>
  </si>
  <si>
    <t>https://www.carnells.com/obituaries/dr-spencer-moody-bridger/</t>
  </si>
  <si>
    <t xml:space="preserve">Roch </t>
  </si>
  <si>
    <t>MV</t>
  </si>
  <si>
    <t>.</t>
  </si>
  <si>
    <t>https://www.coopfuneraire2rives.com/avis-de-deces/roch-cote-189787/</t>
  </si>
  <si>
    <t>https://www.maison-desnoyers.com/avis-de-deces/grenier-dr-laurent/</t>
  </si>
  <si>
    <t>https://windsorchapel.com/tribute/details/7589/Dr-Raafat-Barsoum-Abdel-Shahid/obituary.html</t>
  </si>
  <si>
    <t>https://doctors.cpso.on.ca/DoctorDetails/AbdelShahid-Raafat-Barsoum/0024546-29368</t>
  </si>
  <si>
    <t>https://www.legacy.com/ca/obituaries/thestar/name/martin-blackstein-obituary?pid=202992847</t>
  </si>
  <si>
    <t>Con</t>
  </si>
  <si>
    <t>https://www.salmonandsons.ca/obituary/Hugh-Stewart</t>
  </si>
  <si>
    <t>Heslip</t>
  </si>
  <si>
    <t>https://edmontonjournal.remembering.ca/obituary/patrick-heslip-1085678804</t>
  </si>
  <si>
    <t>https://www.chemainusvalleycourier.ca/obituaries/gordon-ross-robertson/</t>
  </si>
  <si>
    <t>https://www.ethicaldeathcare.com/robertson-andrew</t>
  </si>
  <si>
    <t>https://mhfh.com/tribute/details/38517/Dr-Warren-Yunker/obituary.html#tribute-start</t>
  </si>
  <si>
    <t>Yunker</t>
  </si>
  <si>
    <t xml:space="preserve">Warren </t>
  </si>
  <si>
    <t>https://search.cpsa.ca/PhysicianProfile?e=82c9f542-f9b7-4fab-9328-90b7f9fe6ec3&amp;i=0</t>
  </si>
  <si>
    <t>Otolaryngology - Head and Neck Surgery </t>
  </si>
  <si>
    <t>https://tallmanfuneralhomes.ca/tribute/details/9586/James-Henry/obituary.html#tribute-start</t>
  </si>
  <si>
    <t>https://doctors.cpso.on.ca/DoctorDetails/Henry-James-Arthur-Charles/0040224-54200</t>
  </si>
  <si>
    <t>A.C.</t>
  </si>
  <si>
    <t>Vineland</t>
  </si>
  <si>
    <t>https://www.dignitymemorial.com/obituaries/montreal-qc/dr-suzanne-jones-11039564</t>
  </si>
  <si>
    <t>https://nationtalk.ca/story/mck-offers-condolences-on-passing-of-dr-suzanne-jones</t>
  </si>
  <si>
    <t xml:space="preserve">Suzanne </t>
  </si>
  <si>
    <t>https://www.quebecmedecin.com/medecin/medecin-jones-suzanne-12811.htm</t>
  </si>
  <si>
    <t>http://covid-19.kmhc.ca/2020/03/19/a-letter-from-dr-suzanne-jones-md-cm-director-of-professional-services/</t>
  </si>
  <si>
    <t>Kahnawake</t>
  </si>
  <si>
    <t>https://www.echovita.com/ca/obituaries/nb/riverview/physician-judson-thomas-edgett-10254766</t>
  </si>
  <si>
    <t>https://doctors.cpso.on.ca/DoctorDetails/Nostedt-Louise-Victoria/0040427-54403</t>
  </si>
  <si>
    <t>https://www.remembering.ca/obituary/francis-andre-d-abadie-1086733823</t>
  </si>
  <si>
    <t>d'Abadie</t>
  </si>
  <si>
    <t>Pointe Claire</t>
  </si>
  <si>
    <t>https://www.smithsfh.com/memorials/yoseph-tesfaye/5028194/index.php</t>
  </si>
  <si>
    <t xml:space="preserve">Yoseph </t>
  </si>
  <si>
    <t>Tesfaye</t>
  </si>
  <si>
    <t>Loper</t>
  </si>
  <si>
    <t>https://www.moosejawfuneralhome.com/project/loper-raymond-harvey/</t>
  </si>
  <si>
    <t>https://www.whitefamilyfuneralhome.com/obituaries/162418</t>
  </si>
  <si>
    <t>https://kearneyfs.com/obituaries/kouichi-asano</t>
  </si>
  <si>
    <t xml:space="preserve">Illness: brief; Cancer: Colon </t>
  </si>
  <si>
    <t>https://www.armstrongfh.ca/memorials/betty-ballard/4951786/index.php</t>
  </si>
  <si>
    <t xml:space="preserve">Betty </t>
  </si>
  <si>
    <t>Ballard</t>
  </si>
  <si>
    <t>https://doctors.cpso.on.ca/DoctorDetails/B-Ballard/0023387-28178</t>
  </si>
  <si>
    <t>https://memorials.neilbardalfuneralhome.com/fletcher-baragar/4925064/index.php</t>
  </si>
  <si>
    <t>Baragar</t>
  </si>
  <si>
    <t xml:space="preserve">Fletcher </t>
  </si>
  <si>
    <t>Fitzgerald</t>
  </si>
  <si>
    <t>http://www.poissantetfils.ca/fr/avis-de-deces/thomas-fitzgerald</t>
  </si>
  <si>
    <t>https://www.hardyleefuneralhome.com/memorials/dr-john-tyson/4927463/index.php</t>
  </si>
  <si>
    <t>Tyson</t>
  </si>
  <si>
    <t>E.A.</t>
  </si>
  <si>
    <t>https://rumble.com/v1ysyua-dr.-william-makis-sounding-the-alarm.html</t>
  </si>
  <si>
    <t>Global News challenges connection between physician deaths and Covid-19 injections</t>
  </si>
  <si>
    <t>Alberta 4K</t>
  </si>
  <si>
    <t>#352 - Dr. Eric Payne &amp; Dr. William Makis</t>
  </si>
  <si>
    <t>2022.12.05</t>
  </si>
  <si>
    <t>https://www.weaverfuneralhomes.com/obituaries/Dr-Richard-Henry-Morin?obId=26519827#/celebrationWall</t>
  </si>
  <si>
    <t xml:space="preserve"> @NaheedD</t>
  </si>
  <si>
    <t>Palliative care physician. Health justice activist. Believer and dreamer. Assistant Professor @UofTMedicine. | Instagram: NaheedD</t>
  </si>
  <si>
    <t>https://lnk.bio/naheedd</t>
  </si>
  <si>
    <t xml:space="preserve">Naheed </t>
  </si>
  <si>
    <t>Dosani</t>
  </si>
  <si>
    <t>Hudon</t>
  </si>
  <si>
    <t>https://www.maison-marc-leclerc.com/avis-de-deces/gilles-hudon</t>
  </si>
  <si>
    <t>Saint-Félicien</t>
  </si>
  <si>
    <t>https://santequebec.ca/medecin/gilles-hudon</t>
  </si>
  <si>
    <t>https://frq.gouv.qc.ca/en/board-member/c-a-sante-gilles-hudon/</t>
  </si>
  <si>
    <t>https://heritagefh.ca/obituaries/dr-jean-gerin-lajoie/</t>
  </si>
  <si>
    <t xml:space="preserve">Denis </t>
  </si>
  <si>
    <t>https://www.maison-marc-leclerc.com/avis-de-deces/denis-plante</t>
  </si>
  <si>
    <t>https://harmonia.ca/avis?id=3879</t>
  </si>
  <si>
    <t>https://santequebec.ca/medecin/laurent-ouellet</t>
  </si>
  <si>
    <t>https://www.steveelkas.com/avisdeces/dr-henry-haddad/</t>
  </si>
  <si>
    <t xml:space="preserve">Zakaria </t>
  </si>
  <si>
    <t>Effendi</t>
  </si>
  <si>
    <t>https://www.residencefunerairebellavance.com/avisdedeces/dr-zakaria-effendi</t>
  </si>
  <si>
    <t>https://www.cfgrandmontreal.com/avis-de-deces/michel-laurier-210890/</t>
  </si>
  <si>
    <t>Sabbagh</t>
  </si>
  <si>
    <t>https://www.urgelbourgie.com/fr/avis-de-deces/68471-dr-raymond-sabbagh</t>
  </si>
  <si>
    <t>https://www.quebecmedecin.com/medecin/medecin-sabbagh-raymond-7404.htm</t>
  </si>
  <si>
    <t>Caron</t>
  </si>
  <si>
    <t>https://ledouxmagog.com/avis-de-deces/caron-dr-roger-1935-2022/</t>
  </si>
  <si>
    <t xml:space="preserve">Claude </t>
  </si>
  <si>
    <t>Gingras</t>
  </si>
  <si>
    <t>https://groupegarneau.com/avis-deces/dr-claude-gingras-113894/</t>
  </si>
  <si>
    <t>https://www.legacy.com/ca/obituaries/richmondnews/name/abolhassan-sherkat-obituary?pid=200749153</t>
  </si>
  <si>
    <t xml:space="preserve">Abolhassan </t>
  </si>
  <si>
    <t>Sherkat</t>
  </si>
  <si>
    <t>https://www.coopfuneraire2rives.com/avis-de-deces/laurent-potvin-204779/</t>
  </si>
  <si>
    <t>Potvin</t>
  </si>
  <si>
    <t>https://doctors.cpso.on.ca/DoctorDetails/Chan-Shiu-Yee-Cynthia/0026817-31640</t>
  </si>
  <si>
    <t>https://www.doctorbritishcolumbia.com/medecin/medecin-chan-cynthia-shiu-yee-6110.htm</t>
  </si>
  <si>
    <t>https://www.legacy.com</t>
  </si>
  <si>
    <t>https://www.legacy.com/ca/obituaries/timescolonist/name/johannes-krayenhoff-van-de-leur-obituary?pid=203345862</t>
  </si>
  <si>
    <t>Krayenhoff van de Leur</t>
  </si>
  <si>
    <t xml:space="preserve">Johannes </t>
  </si>
  <si>
    <t>Jaap</t>
  </si>
  <si>
    <t>https://www.dignitymemorial.com/en-ca/obituaries/thornhill-on/earle-shouldice-10715616</t>
  </si>
  <si>
    <t>https://www.westviewfuneralchapel.com/obituaries/nicholae-nic-molotiu/</t>
  </si>
  <si>
    <t>https://www.usherbrooke.ca/etudes-medecine/actualites/nouvelles/details/47487</t>
  </si>
  <si>
    <t>https://simcoereformer.remembering.ca/obituary/james-peters-1084904744</t>
  </si>
  <si>
    <t>https://www.highlandparkfuneralcentre.com/obituary/DrCharles-Hope</t>
  </si>
  <si>
    <t>https://www.dal.ca/news/today/2022/04/22/in_memoriam__dr__charles_edward_hope.html</t>
  </si>
  <si>
    <t>2022.01.31</t>
  </si>
  <si>
    <t>College of Physicians and Surgeons suspends Thornhill doctor's licence</t>
  </si>
  <si>
    <t>https://www.yorkregion.com/news-story/10563790-college-of-physicians-and-surgeons-suspends-thornhill-doctor-s-licence/</t>
  </si>
  <si>
    <t>YorkRegion.com</t>
  </si>
  <si>
    <t xml:space="preserve">Kim Zarzour </t>
  </si>
  <si>
    <t>Terence</t>
  </si>
  <si>
    <t>https://www.legacy.com/ca/obituaries/theglobeandmail/name/anthony-ford-jones-obituary?pid=201740871</t>
  </si>
  <si>
    <t>Dementia: Lenthy battle</t>
  </si>
  <si>
    <t>https://windsorstar.remembering.ca/obituary/george-stecko-1084833295</t>
  </si>
  <si>
    <t>https://memorials.irvinefuneralhome.com/bhagwanji-ruparelia/4884230/</t>
  </si>
  <si>
    <t>https://windsorstar.remembering.ca/obituary/james-coyle-1084701471</t>
  </si>
  <si>
    <t>https://www.dignitymemorial.com/en-ca/obituaries/montreal-qc/gaston-sauve-10637305</t>
  </si>
  <si>
    <t>https://www.cma.ca/markham-william-g</t>
  </si>
  <si>
    <t>https://passages.winnipegfreepress.com/passage-details/id-306224/ADDURI_VENKATESWARA</t>
  </si>
  <si>
    <t>https://www.cma.ca/mcgaughey-hugh-r</t>
  </si>
  <si>
    <t>https://necrocanada.com/obituaries-2019/03/docteur-jacques-linteau-2019/</t>
  </si>
  <si>
    <t>Linteau</t>
  </si>
  <si>
    <t>https://necrocanada.com/deces-2021/docteur-normand-plante-2021/</t>
  </si>
  <si>
    <t>https://santequebec.ca/medecin/normand-plante</t>
  </si>
  <si>
    <t>Samoisette</t>
  </si>
  <si>
    <t>https://www.journaldemontreal.com/2019/01/09/8de03b7a01/samoisette-andre</t>
  </si>
  <si>
    <t>https://www.saltwire.com/atlantic-canada/obituaries/funerals/affias-shabtai-md-frcp-c-78762/</t>
  </si>
  <si>
    <t>https://www.haskettfh.com/barr-hugh-wallace-king-m-d-frcsc-of-grand-bend-formerly-of-london/</t>
  </si>
  <si>
    <t xml:space="preserve">Sampurnanand </t>
  </si>
  <si>
    <t>Dube</t>
  </si>
  <si>
    <t>https://bearcreekfuneral.com/obituaries/dr-sampurnanand-sam-dube-md/</t>
  </si>
  <si>
    <t>Will Republicans investigate ‘Died Suddenly’?</t>
  </si>
  <si>
    <t>https://www.conservativereview.com/horowitz-will-republicans-investigate-died-suddenly-2658839556.html</t>
  </si>
  <si>
    <t>Daniel Horowitz</t>
  </si>
  <si>
    <t>Conservative Review</t>
  </si>
  <si>
    <t>2022.12.06</t>
  </si>
  <si>
    <t>New Autopsy Report Reveals Those Who Died Suddenly Were Likely Killed by the Covid Vaccine</t>
  </si>
  <si>
    <t>https://brownstone.org/articles/new-autopsy-report-reveals-those-who-died-suddenly-were-likely-killed-by-the-covid-vaccine/</t>
  </si>
  <si>
    <t>2022.12.07</t>
  </si>
  <si>
    <t>Brownstone Institute</t>
  </si>
  <si>
    <t>https://search.cpsa.ca/PhysicianProfile?e=f5196413-06e7-4760-89aa-c6a78edc3045&amp;i=0</t>
  </si>
  <si>
    <t>https://www.echovita.com/ca/obituaries/bc/maple-ridge/douglass-b-md-yackel-13685316</t>
  </si>
  <si>
    <t>https://www.echovita.com/ca/obituaries/bc/vancouver/enid-allison-edwards-md-frcpc-12302699</t>
  </si>
  <si>
    <t>Shepherd</t>
  </si>
  <si>
    <t>https://www.echovita.com/ca/obituaries/bc/vancouver/william-earl-shepherd-md-frcpc-8997371</t>
  </si>
  <si>
    <t>https://www.echovita.com/ca/obituaries/nl/wesleyville/frcsc-gordon-maxwell-winsor-md-cm-9359591</t>
  </si>
  <si>
    <t>https://www.echovita.com/ca/obituaries/nb/hampton/john-roger-jeffery-md-frcp-11608074</t>
  </si>
  <si>
    <t>https://doctors.cpso.on.ca/DoctorDetails/Turner-Katherine-Louise/0011572-16348</t>
  </si>
  <si>
    <t>https://turnerfamilyfuneralhome.ca/2022/05/06/turner-katherine-louise-md-frcpc/</t>
  </si>
  <si>
    <t>https://www.echovita.com/ca/obituaries/on/windsor/john-greenaway-md-12686028</t>
  </si>
  <si>
    <t>https://www.echovita.com/ca/obituaries/on/toronto/md-michael-george-gaius-thompson-12404232</t>
  </si>
  <si>
    <t>Van Vierssen Trip</t>
  </si>
  <si>
    <t>https://memorials.irvinefuneralhome.com/pieter-van-vierssen-trip-phd-md/4536226/</t>
  </si>
  <si>
    <t>https://doctors.cpso.on.ca/DoctorDetails/Van-Vierssen-Trip-Pieter-Maarten/0023591-28383</t>
  </si>
  <si>
    <t>https://memorials.irvinefuneralhome.com/gordon-bird/4196997/</t>
  </si>
  <si>
    <t>https://doctors.cpso.on.ca/DoctorDetails/Bird-Gordon-Samuel/0010326-15095</t>
  </si>
  <si>
    <t>https://buffalonews.com/obituaries/dr-david-james-61-medical-director-at-wny-emergency-departments/article_00e70206-5541-590a-a40c-61b4ba96000c.html</t>
  </si>
  <si>
    <t>http://thedietrichfuneralhome.com/cms/index.php/David-M.-James-MD.html</t>
  </si>
  <si>
    <t xml:space="preserve">Buffalo, NY </t>
  </si>
  <si>
    <t>https://doctors.cpso.on.ca/DoctorDetails/James-David-Michael/0041725-55701</t>
  </si>
  <si>
    <t>https://www.legacy.com/ca/obituaries/guelphmercury/name/romulus-carere-obituary?pid=194992171</t>
  </si>
  <si>
    <t xml:space="preserve">Tina </t>
  </si>
  <si>
    <t>Sampalis</t>
  </si>
  <si>
    <t>https://www.agoomd.com/component/k2/item/266-memory-dr-sampalis</t>
  </si>
  <si>
    <t>https://montrealgazette.remembering.ca/obituary/tina-sampalis-1078687848</t>
  </si>
  <si>
    <t>Quddus</t>
  </si>
  <si>
    <t>https://www.cfgrandmontreal.com/avis-de-deces/mohamed-abdul-doudou-quddus-164193/</t>
  </si>
  <si>
    <t xml:space="preserve">Mohammed Abdul </t>
  </si>
  <si>
    <t>Doudou</t>
  </si>
  <si>
    <t>Soucy</t>
  </si>
  <si>
    <t>Coiteux</t>
  </si>
  <si>
    <t xml:space="preserve">Carl </t>
  </si>
  <si>
    <t>https://www.urgelbourgie.com/fr/avis-de-deces/62869-carl-chase-coiteux</t>
  </si>
  <si>
    <t>https://www.urgelbourgie.com/fr/avis-de-deces/54411-docteur-jacques-linteau</t>
  </si>
  <si>
    <t>https://www.urgelbourgie.com/en/funeral-announcements/62869-carl-chase-coiteux</t>
  </si>
  <si>
    <t>https://www.quebecmedecin.com/medecin/medecin-coiteux-carl-chase-19796.htm</t>
  </si>
  <si>
    <t>Richardson</t>
  </si>
  <si>
    <t>Gen Int Med | Associate Dean Inclusion &amp; Diversity @uoftmedicine| Strat Lead Indigenous Health @WCHospital⎜Med Ed | Mixed Anishinaabe | Tweets mine | She/Her</t>
  </si>
  <si>
    <t xml:space="preserve"> @RicharLisa</t>
  </si>
  <si>
    <t>https://www.memoria.ca/avis-de-deces-marcel-martin.html?disparuID=MzA5MzY%3D</t>
  </si>
  <si>
    <t>Ferron</t>
  </si>
  <si>
    <t>https://www.lepinecloutier.com/fr/avis-de-deces/63043-dr-pierre-ferron-md-frcsc-cq</t>
  </si>
  <si>
    <t>https://www.cfbsl.com/avisdedeces/hudon-md-claude</t>
  </si>
  <si>
    <t>Belzile</t>
  </si>
  <si>
    <t>https://www.memoria.ca/avis-de-deces-andre-belzile.html?disparuID=MzA2NDQ%3D</t>
  </si>
  <si>
    <t>Interventional Cardiology</t>
  </si>
  <si>
    <t>Hematological Pathology</t>
  </si>
  <si>
    <t>Decades of CPSO Criminal Acts | Dr. Akbar Khan</t>
  </si>
  <si>
    <t>https://rumble.com/v1wyhmy-proof-decades-of-cpso-criminal-acts-dr.-akbar-khan.html</t>
  </si>
  <si>
    <t>The Strong And Free Truthcast</t>
  </si>
  <si>
    <t>2022.11.28</t>
  </si>
  <si>
    <t>Suspended Doctors Take Case to CPSO | Drs. Trozzi, Phillips, Luchikiw &amp; Lawyer</t>
  </si>
  <si>
    <t>https://rumble.com/v1xqdam-suspended-doctors-take-case-to-cpso-drs.-trozzi-phillips-luchikiw-and-lawye.html</t>
  </si>
  <si>
    <t>2022.12.01</t>
  </si>
  <si>
    <t>https://rumble.com/v1ycyjo-what-really-killed-millions-denis-rancourt.html</t>
  </si>
  <si>
    <t>What Really Killed Millions? | Denis Rancourt</t>
  </si>
  <si>
    <t>https://brownstone.org/articles/canada-culture-of-death/</t>
  </si>
  <si>
    <t>Canada: A Gruesome, Terrifying Culture of Death</t>
  </si>
  <si>
    <t>Laura Rosen Cohen</t>
  </si>
  <si>
    <t>How Did 5 GTA Doctors Die Within 2 Weeks? - Dr. Richard Urso, MD</t>
  </si>
  <si>
    <t>Cardiothoracic Surgery</t>
  </si>
  <si>
    <t>Respirology</t>
  </si>
  <si>
    <t>Neurosurgery Resident</t>
  </si>
  <si>
    <t>Pathology</t>
  </si>
  <si>
    <t>Immunology</t>
  </si>
  <si>
    <t>Clinical Epidemiology</t>
  </si>
  <si>
    <t>https://www.mccallgardens.com/obituaries/dr-mary-wynne-ashford-nee-moar</t>
  </si>
  <si>
    <t>née Moar</t>
  </si>
  <si>
    <t>https://www.legacy.com/ca/obituaries/theglobeandmail/name/mary-douglas-obituary?pid=201630628</t>
  </si>
  <si>
    <t>C.V.</t>
  </si>
  <si>
    <t>https://doctors.cpso.on.ca/DoctorDetails/Douglas-Mary-Crichton-Vibert/0013315-18096</t>
  </si>
  <si>
    <t>Rees</t>
  </si>
  <si>
    <t>https://bcmj.org/obituaries/dr-peter-michael-rees-1942-2022</t>
  </si>
  <si>
    <t>https://www.doctorbritishcolumbia.com/medecin/medecin-rees-peter-michael-2769.htm</t>
  </si>
  <si>
    <t xml:space="preserve">Alfred </t>
  </si>
  <si>
    <t>https://www.mbfunerals.com/obituary/DrAlfredEric-Williams</t>
  </si>
  <si>
    <t>https://search.cpsa.ca/PhysicianProfile?e=a625af42-52ab-4bbd-b10e-bc4f1483d879&amp;i=0</t>
  </si>
  <si>
    <t>R.F.</t>
  </si>
  <si>
    <t>Upfold</t>
  </si>
  <si>
    <t xml:space="preserve">Jane </t>
  </si>
  <si>
    <t>https://woodlandcemetery.ca/tribute/details/1177/Jane-Upfold/obituary.html</t>
  </si>
  <si>
    <t>https://doctors.cpso.on.ca/DoctorDetails/Upfold-Jane-Anne/0038050-52026</t>
  </si>
  <si>
    <t xml:space="preserve">Berton </t>
  </si>
  <si>
    <t>Grapes</t>
  </si>
  <si>
    <t>https://www.legacy.com/ca/obituaries/cambridgetimes/name/berton-grapes-obituary?pid=203134694</t>
  </si>
  <si>
    <t>https://doctors.cpso.on.ca/DoctorDetails/Grapes-Berton-Gunby/0007856-12615</t>
  </si>
  <si>
    <t>Barth</t>
  </si>
  <si>
    <t>https://steelesmemorialchapel.com/condolence/dr-bernard-ben-abraham-barth/</t>
  </si>
  <si>
    <t>https://doctors.cpso.on.ca/DoctorDetails/B-Barth/0016606-21391</t>
  </si>
  <si>
    <t>Montmagny</t>
  </si>
  <si>
    <t>Jaciw</t>
  </si>
  <si>
    <t>Died Suddenly; Suicide: Diagnosis of motor neuron disease in 2018</t>
  </si>
  <si>
    <t>https://newediukfuneralhome.com/book-of-memories/5002612/Jaciw-George/index.php</t>
  </si>
  <si>
    <t>https://www.dignitymemorial.com/obituaries/dundas-on/john-kay-11034769</t>
  </si>
  <si>
    <t>https://doctors.cpso.on.ca/DoctorDetails/Kay-John-Michael/0025458-30281</t>
  </si>
  <si>
    <t>Kay</t>
  </si>
  <si>
    <t>https://www.legacy.com/ca/obituaries/thespec/name/j-kay-obituary?pid=203346341</t>
  </si>
  <si>
    <t>Starr</t>
  </si>
  <si>
    <t>https://www.legacy.com/ca/obituaries/theglobeandmail/name/joseph-starr-obituary?pid=203213847</t>
  </si>
  <si>
    <t>https://doctors.cpso.on.ca/DoctorDetails/Starr-Joseph-Auby/0014909-19693</t>
  </si>
  <si>
    <t xml:space="preserve">Vivian </t>
  </si>
  <si>
    <t>Viv</t>
  </si>
  <si>
    <t>https://www.vancouverislandfreedaily.com/obituaries/dr-vivian-baker/</t>
  </si>
  <si>
    <t>https://www.cpsbc.ca/public/registrant-directory/search-result/309009/Baker%2CVivian</t>
  </si>
  <si>
    <t>Neonatology</t>
  </si>
  <si>
    <t>COVID-19 Vaccines: What They Are, How They Work, and Possible Causes of Injuries</t>
  </si>
  <si>
    <t>https://www.ronjohnson.senate.gov/2022/12/sen-ron-johnson-hears-from-experts-and-medical-professionals-on-covid-19-vaccine-efficacy-and-safety</t>
  </si>
  <si>
    <t>Senator Ron Johnson</t>
  </si>
  <si>
    <t>Financial, Healthcare Interests Guilty of “Premeditated Murder” of Millions – Dr. David Martin</t>
  </si>
  <si>
    <t>https://www.redvoicemedia.com/video/2022/12/we-murdered-people-remdesivir-the-pseudomedicine-death-warrant-for-american-citizens</t>
  </si>
  <si>
    <t>2022.12.10</t>
  </si>
  <si>
    <t>https://montrealgazette.remembering.ca/obituary/jean-de-saint-victor-1084267114</t>
  </si>
  <si>
    <t>https://bcmj.org/obituaries/dr-gordon-bruce-thompson-1925-2022</t>
  </si>
  <si>
    <t>https://surgery.med.ubc.ca/in-memoriam-of-dr-gordon-bruce-thompson/</t>
  </si>
  <si>
    <t>Victoria </t>
  </si>
  <si>
    <t>https://www.legacy.com/ca/obituaries/theglobeandmail/name/michael-whitfield-obituary?pid=196444876</t>
  </si>
  <si>
    <t>https://www.yossilinks.com/sad-news-jack-behrmann-zl/</t>
  </si>
  <si>
    <t>https://www.legacy.com/ca/obituaries/theglobeandmail/name/robert-hill-obituary?pid=197618814</t>
  </si>
  <si>
    <t>https://vancouversunandprovince.remembering.ca/obituary/patricia-penfold-1081619835</t>
  </si>
  <si>
    <t>https://psychiatry.ubc.ca/2021/02/19/in-memoriam-dr-sue-penfold-professor-emerita/</t>
  </si>
  <si>
    <t>2022.10.05</t>
  </si>
  <si>
    <t>https://www.trialsitenews.com/a/canadas-burning-controversy-covid-19-vaccines-and-canadian-doctor-deaths-d118447c</t>
  </si>
  <si>
    <t>Simay B / Squad Leader at Diverse Articulation | Evidence-based Science Journalism</t>
  </si>
  <si>
    <t>Canada’s Burning Controversy – COVID-19 Vaccines and Canadian Doctor Deaths</t>
  </si>
  <si>
    <t>TS News</t>
  </si>
  <si>
    <t>https://passages.winnipegfreepress.com/passage-details/id-305480/Hershfield_%20Earl</t>
  </si>
  <si>
    <t>https://www.torontoaotransplantfellowship.com/in-memoriam-dr-bernard-langer-oc-md-frcsc/</t>
  </si>
  <si>
    <t>https://erbgood.com/tribute/details/15981/Dr-William-MacEachern/obituary.html</t>
  </si>
  <si>
    <t>2022.12.11</t>
  </si>
  <si>
    <t>Jessica Rose</t>
  </si>
  <si>
    <t>https://jessicar.substack.com/p/died-suddenly-i-pulled-all-the-adverse</t>
  </si>
  <si>
    <t>Died suddenly: I pulled all the adverse event reports out of VAERS with the word 'sudden' in them </t>
  </si>
  <si>
    <t>Substack (Unacceptable Jessica)</t>
  </si>
  <si>
    <t xml:space="preserve">Johanne </t>
  </si>
  <si>
    <t>Duguay</t>
  </si>
  <si>
    <t>https://www.cfgrandmontreal.com/avis-de-deces/johanne-dre-duguay-217474/</t>
  </si>
  <si>
    <t>https://www.residencegoyer.com/avis-de-deces/27565-cote-dr-andre.html</t>
  </si>
  <si>
    <t>https://www.usherbrooke.ca/apprus/actualites/nouvelles/details/48710</t>
  </si>
  <si>
    <t xml:space="preserve">Gérard  </t>
  </si>
  <si>
    <t>https://www.dignitymemorial.com/fr-ca/obituaries/verdun-qc/gerard-e-plante-10968959</t>
  </si>
  <si>
    <t>https://www.quebecmedecin.com/medecin/medecin-plante-gerard-eugene-20579.htm</t>
  </si>
  <si>
    <t>Hardy</t>
  </si>
  <si>
    <t>https://www.soreltracy.com/deces-du-dr-jules-hardy-dont-la-reputation-etablie-a-lechelle-internationale/</t>
  </si>
  <si>
    <t>Saint-Siméon</t>
  </si>
  <si>
    <t xml:space="preserve">François-Xavier </t>
  </si>
  <si>
    <t>Belley</t>
  </si>
  <si>
    <t>https://necrologie.cn2i.ca/docteur-francois-xavier-belley/avis-de-deces/le-droit/100002041</t>
  </si>
  <si>
    <t>Mathieu</t>
  </si>
  <si>
    <t>https://www.residencegoyer.com/avis-de-deces/27417-mathieu-michel-dr.html</t>
  </si>
  <si>
    <t>https://www.dignitymemorial.com/fr-ca/obituaries/chicoutimi-qc/gilles-lapointe-10157203</t>
  </si>
  <si>
    <t>Kati</t>
  </si>
  <si>
    <t xml:space="preserve">Arvind </t>
  </si>
  <si>
    <t>https://www.dignitymemorial.com/obituaries/winnipeg-mb/arvind-kati-10969425</t>
  </si>
  <si>
    <t>https://www.tributearchive.com/obituaries/23622146/donald-reg-copley</t>
  </si>
  <si>
    <t>https://vancouversunandprovince.remembering.ca/obituary/david-ferguson-1084157801</t>
  </si>
  <si>
    <t>https://thewhig.remembering.ca/obituary/vera-soudek-1084186114/</t>
  </si>
  <si>
    <t>https://mountroyalcem.permavita.com/site/PierreJeanbart.html?s=40&amp;siteLanguage=fr_CA#</t>
  </si>
  <si>
    <t>https://www.quebecmedecin.com/medecin/medecin-jeanbart-pierre-g-6723.htm</t>
  </si>
  <si>
    <t>https://www.cma.ca/mitham-dejong-mary-j</t>
  </si>
  <si>
    <t>https://www.legacy.com/ca/obituaries/theglobeandmail/name/mary-dejong-obituary?pid=201074056</t>
  </si>
  <si>
    <t>née Mitham</t>
  </si>
  <si>
    <t>DeJong</t>
  </si>
  <si>
    <t>https://www.dignitymemorial.com/obituaries/winnipeg-mb/robert-stark-10522167</t>
  </si>
  <si>
    <t>https://cuaj.ca/index.php/journal/article/view/7806/5245</t>
  </si>
  <si>
    <t>https://www.legacy.com/ca/obituaries/theglobeandmail/name/gordon-fox-obituary?pid=201180989</t>
  </si>
  <si>
    <t>https://kearneyfs.com/obituaries/manuel-c-valente</t>
  </si>
  <si>
    <t>https://doctors.cpso.on.ca/DoctorDetails/R-Goad/0024606-29428</t>
  </si>
  <si>
    <t>https://www.cma.ca/goad-frederick-d</t>
  </si>
  <si>
    <t>https://www.tributearchive.com/obituaries/23775359/percy-gren-grenville-lobley</t>
  </si>
  <si>
    <t>https://www.cma.ca/abdel-barr-samir</t>
  </si>
  <si>
    <t>https://www.lepinecloutier.com/fr/avis-de-deces/65450-dr-pierre-beauchemin</t>
  </si>
  <si>
    <t>https://mcadamsfh.com/tribute/details/1034/Dr-Lee-Stickles/obituary.html#tribute-start</t>
  </si>
  <si>
    <t>https://mcadamsfh.com/tribute/details/409/W-Macaulay/obituary.html#tribute-start</t>
  </si>
  <si>
    <t>https://bcmj.org/obituaries/dr-john-obrien-bell-1929-2022</t>
  </si>
  <si>
    <t>https://www.dignitymemorial.com/obituaries/surrey-bc/john-obrien-bell-10548692</t>
  </si>
  <si>
    <t>https://www.hpmcgarry.ca/memorials/fernand-henri-levesque/4839548/</t>
  </si>
  <si>
    <t>https://www.arbormemorial.ca/fairhaven/obituaries/iain-macpherson/78181</t>
  </si>
  <si>
    <t>https://www.urgelbourgie.com/fr/avis-de-deces/65621-valdemar-pereira</t>
  </si>
  <si>
    <t>https://necrologie.cn2i.ca/dr-aurelien-carre/avis-de-deces/le-quotidien/100008716</t>
  </si>
  <si>
    <t>https://funerairepassagefuneral.ca/fr/dr-egbert-daigle-3/</t>
  </si>
  <si>
    <t>https://lougheedfuneralhomes.com/book-of-memories/4854363/Dunn-Roy%20Elwood/index.php</t>
  </si>
  <si>
    <t>https://www.necrologie.cn2i.ca/denise-gagne/avis-de-deces/le-soleil/100009855</t>
  </si>
  <si>
    <t>https://morleybedford.wordpress.com/2022/02/18/stuart-bruce-lee-md-frcsc/</t>
  </si>
  <si>
    <t>https://morleybedford.wordpress.com/2021/07/06/dr-mary-pat-davies/</t>
  </si>
  <si>
    <t>https://morleybedford.wordpress.com/2020/01/28/dr-david-frank-rideout/</t>
  </si>
  <si>
    <t>https://doctors.cpso.on.ca/DoctorDetails/Rideout-David-Frank/0017303-22089</t>
  </si>
  <si>
    <t>Rideout</t>
  </si>
  <si>
    <t>https://morleybedford.wordpress.com/2019/08/19/dr-denes-dennis-vincent-haraszthy-may-17-1924-aug-11-2019/</t>
  </si>
  <si>
    <t>Laszlo</t>
  </si>
  <si>
    <t>Jeney</t>
  </si>
  <si>
    <t xml:space="preserve">Leslie </t>
  </si>
  <si>
    <t>https://morleybedford.wordpress.com/2019/05/16/dr-john-m-jack-finlay/</t>
  </si>
  <si>
    <t>Finlay</t>
  </si>
  <si>
    <t xml:space="preserve">Diane </t>
  </si>
  <si>
    <t>https://morleybedford.wordpress.com/2019/04/02/dr-diane-winslow-johnson/</t>
  </si>
  <si>
    <t>https://www.journaldequebec.com/2022/03/10/15ed369b1b/fortin-claude-l</t>
  </si>
  <si>
    <t>https://memorials.crgamble.com/wilfred-roy/4862956/index.php</t>
  </si>
  <si>
    <t>https://chathamdailynews.remembering.ca/obituary/angelita-allen-1084490476</t>
  </si>
  <si>
    <t>https://www.steveelkas.com/avisdeces/m-daniel-menard/</t>
  </si>
  <si>
    <t>https://www.legacy.com/ca/obituaries/theglobeandmail/name/zoltan-poznan-obituary?pid=201491386</t>
  </si>
  <si>
    <t>https://www.legacy.com/ca/obituaries/timescolonist/name/guy-screech-obituary?pid=201581509</t>
  </si>
  <si>
    <t>https://www.wiebeandjeskefh.com/obituary/george-goertzen/</t>
  </si>
  <si>
    <t>https://www.journaldequebec.com/2022/03/24/3386a48546/bedard-guy-dr</t>
  </si>
  <si>
    <t>https://www.journaldequebec.com/2022/03/17/3603e55774/germain-docteur-paul</t>
  </si>
  <si>
    <t>https://www.thestar.com/life/together/remembrance/2022/11/27/remembering-respected-emergency-physician-paul-hannam.html</t>
  </si>
  <si>
    <t>Stavraky</t>
  </si>
  <si>
    <t xml:space="preserve">Waldo </t>
  </si>
  <si>
    <t>https://lfpress.remembering.ca/obituary/waldo-stavraky-1084977635/</t>
  </si>
  <si>
    <t>https://doctors.cpso.on.ca/DoctorDetails/Stavraky-Waldo-Kurtz/0013098-17878</t>
  </si>
  <si>
    <t>Search Terms</t>
  </si>
  <si>
    <t>https://reseau.umontreal.ca/s/1857/bp18/interior.aspx?sid=1857&amp;gid=2&amp;pgid=961&amp;cid=2808&amp;ecid=2808&amp;crid=0&amp;calpgid=61&amp;calcid=1407</t>
  </si>
  <si>
    <t>https://www.latribune.ca/2020/04/17/deces-du-dr-dao-un-medecin-humble-et-admire-d6087d7286f77ca0442afaec705f536f</t>
  </si>
  <si>
    <t>https://www.cbc.ca/news/canada/montreal/covid-19-quebec-doctor-dies-1.5534610</t>
  </si>
  <si>
    <t>https://newsroom.royalcollege.ca/remembering-a-colleague-who-died-from-covid-19/</t>
  </si>
  <si>
    <t xml:space="preserve">Lévis </t>
  </si>
  <si>
    <t xml:space="preserve">Germain </t>
  </si>
  <si>
    <t>https://www.coopfuneraire2rives.com/avis-de-deces/germain-lemieux-205325/</t>
  </si>
  <si>
    <t xml:space="preserve">Chantal </t>
  </si>
  <si>
    <t>https://www.coopfuneraire2rives.com/avis-de-deces/chantal-docteure-caron-217752/</t>
  </si>
  <si>
    <t>https://santequebec.ca/medecin/chantal-caron-1</t>
  </si>
  <si>
    <t>https://www.facebook.com/photo/?fbid=5711322432319426&amp;set=a.131539856964406</t>
  </si>
  <si>
    <t>https://doctors.cpso.on.ca/DoctorDetails/H-Youssef/0267172-94510</t>
  </si>
  <si>
    <t>https://anesthesia.utoronto.ca/faculty/hany-youssef</t>
  </si>
  <si>
    <t>Youssef </t>
  </si>
  <si>
    <t xml:space="preserve">Hany </t>
  </si>
  <si>
    <t xml:space="preserve">Richmond Hill </t>
  </si>
  <si>
    <t xml:space="preserve">Ide </t>
  </si>
  <si>
    <t>https://www.coopfuneraire2rives.com/avis-de-deces/ide-dube-189747/</t>
  </si>
  <si>
    <t>Paradis</t>
  </si>
  <si>
    <t>https://www.coopfuneraire2rives.com/avis-de-deces/claude-paradis-vezina-191239/</t>
  </si>
  <si>
    <t xml:space="preserve">Jacques-Émile </t>
  </si>
  <si>
    <t>https://www.coopfuneraire2rives.com/avis-de-deces/jacques-emile-rioux-173068/</t>
  </si>
  <si>
    <t>https://www.coopfuneraire2rives.com/avis-de-deces/jean-belhumeur-171402/</t>
  </si>
  <si>
    <t>Piché</t>
  </si>
  <si>
    <t>https://www.quebecmedecin.com/medecin/medecin-piche-paul-32661.htm</t>
  </si>
  <si>
    <t>https://www.coopfuneraire2rives.com/avis-de-deces/paul-piche-168468/</t>
  </si>
  <si>
    <t xml:space="preserve">Goldberg </t>
  </si>
  <si>
    <t>https://steelesmemorialchapel.com/condolence/dr-david-myer-goldberg/</t>
  </si>
  <si>
    <t>https://www.annfrancestropeafoundation.org/the-foundation/acknowledgement/</t>
  </si>
  <si>
    <t xml:space="preserve">Bartholomew Ping </t>
  </si>
  <si>
    <t>Kwan</t>
  </si>
  <si>
    <t>https://www.tributearchive.com/obituaries/26198656/bartholomew-ping-kwan</t>
  </si>
  <si>
    <t>https://doctors.cpso.on.ca/DoctorDetails/Kwan-Bartholomew-Ping/0057384-68972</t>
  </si>
  <si>
    <t>https://doctors.cpso.on.ca/DoctorDetails/Lee-Mark---Ho/0044293-58271</t>
  </si>
  <si>
    <t>https://doctors.cpso.on.ca/DoctorDetails/M-Davis/0028641-33464</t>
  </si>
  <si>
    <t xml:space="preserve">Hans </t>
  </si>
  <si>
    <t>https://www.fawcettfuneralhomes.com/memorials/dr-hans-harlos/5093134/index.php</t>
  </si>
  <si>
    <t>Elmvale</t>
  </si>
  <si>
    <t>https://doctors.cpso.on.ca/DoctorDetails/Harlos-Hans-Edward/0027855-32678</t>
  </si>
  <si>
    <t>https://chapelridgefh.frontrunnerpro.com/book-of-memories/5050087/Kwan-Bartholomew-Ping/index.php</t>
  </si>
  <si>
    <t>Heyland</t>
  </si>
  <si>
    <t>https://chapelridgefh.frontrunnerpro.com/book-of-memories/4672771/Heyland-Dr-Peter/index.php</t>
  </si>
  <si>
    <t>https://doctors.cpso.on.ca/DoctorDetails/Heyland-Peter-Lawson/0010614-15384</t>
  </si>
  <si>
    <t>https://doctors.cpso.on.ca/DoctorDetails/Williams-Henry-StClair/0021189-25977</t>
  </si>
  <si>
    <t>https://chapelridgefh.frontrunnerpro.com/book-of-memories/3868720/Williams-Dr-Harry/index.php</t>
  </si>
  <si>
    <t>Pediatric Cardiology</t>
  </si>
  <si>
    <t>Pediatric Psychiatry</t>
  </si>
  <si>
    <t>https://search.cpsa.ca/PhysicianProfile?e=bd71b3c4-ff74-477f-b7cc-27999079bc1c&amp;i=0</t>
  </si>
  <si>
    <t xml:space="preserve">Thamsanqa </t>
  </si>
  <si>
    <t>Goso</t>
  </si>
  <si>
    <t>https://www.facebook.com/gppcn/</t>
  </si>
  <si>
    <t>https://familypractice-now.com/practitioner/dr-thamsanqa-joseph-goso-family-doctor-grande-prairie-ab</t>
  </si>
  <si>
    <t>https://www.benjaminsparkmemorialchapel.ca/ServiceDetails.aspx?snum=126937&amp;fg=0&amp;AspxAutoDetectCookieSupport=1</t>
  </si>
  <si>
    <t>https://www.legacy.com/ca/obituaries/thestar/name/barney-giblon-obituary?pid=203282257</t>
  </si>
  <si>
    <t>https://www.toronto.com/news/the-scarborough-hospital-honours-its-past/article_324811a7-82dd-5a5a-b28d-acacd45542c8.html</t>
  </si>
  <si>
    <t>https://www.residencelegare.com/site/detail_defunt/l2021063</t>
  </si>
  <si>
    <t>née Kopacova</t>
  </si>
  <si>
    <t>https://www.smithsfh.com/memorials/ludmila-hilbert/4485837/</t>
  </si>
  <si>
    <t>https://www.cma.ca/swierczek-janusz-s</t>
  </si>
  <si>
    <t>https://www.dignitymemorial.com/obituaries/thornhill-on/patrick-barnes-9996487</t>
  </si>
  <si>
    <t>https://www.legacy.com/ca/obituaries/chroniclejournal/name/doug-mckee-obituary?pid=197517357</t>
  </si>
  <si>
    <t>https://www.cma.ca/weston-william-m-bill</t>
  </si>
  <si>
    <t>https://doctors.cpso.on.ca/DoctorDetails/Weston-William---Michael/0043188-57166</t>
  </si>
  <si>
    <t>https://www.cma.ca/bouchereau-yves</t>
  </si>
  <si>
    <t>https://www.cma.ca/gupta-ram</t>
  </si>
  <si>
    <t>https://www.legacy.com/ca/obituaries/theglobeandmail/name/stanley-venis-obituary?pid=197496745</t>
  </si>
  <si>
    <t>https://www.legacy.com/ca/obituaries/therecord-waterloo/name/alan-watson-obituary?pid=197516294</t>
  </si>
  <si>
    <t>https://www.cma.ca/goulet-jean-paul</t>
  </si>
  <si>
    <t>https://www.cma.ca/gregoire-andre-h</t>
  </si>
  <si>
    <t>https://www.legacy.com/ca/obituaries/stcatharinesstandard/name/robert-merritt-obituary?pid=197517554</t>
  </si>
  <si>
    <t>https://www.cma.ca/barrera-efrain</t>
  </si>
  <si>
    <t>https://www.cma.ca/leznoff-arthur</t>
  </si>
  <si>
    <t>https://www.cma.ca/stone-john-r</t>
  </si>
  <si>
    <t>https://www.logansfuneralhome.com/death-notice/dennis-stern/</t>
  </si>
  <si>
    <t>https://www.cma.ca/biagioni-eugene-dr-b</t>
  </si>
  <si>
    <t>https://www.cma.ca/gray-george-r</t>
  </si>
  <si>
    <t>https://www.cma.ca/demers-pierre-paul</t>
  </si>
  <si>
    <t>https://www.cma.ca/harlos-roland-e</t>
  </si>
  <si>
    <t>https://www.cma.ca/huang-michael-tsu-ching</t>
  </si>
  <si>
    <t>https://turnerporter.permavita.com/site/DRAlvinJamesAnderson.html?s=40</t>
  </si>
  <si>
    <t>https://www.arbormemorial.ca/dbrobinson/obituaries/dr-eugene-biagioni/60981</t>
  </si>
  <si>
    <t>https://www.legacy.com/ca/obituaries/theglobeandmail/name/beverly-kelly-obituary?pid=197618827</t>
  </si>
  <si>
    <t>https://www.cma.ca/edwards-enid</t>
  </si>
  <si>
    <t>https://obituaries.tj.news/obituary/rolla-ella-wilson-king-1081522133</t>
  </si>
  <si>
    <t>https://www.legacy.com/ca/obituaries/theglobeandmail/name/henry-sugiyama-obituary?pid=197883506</t>
  </si>
  <si>
    <t>https://windsorstar.remembering.ca/obituary/dr-j-macdonald-1081660065</t>
  </si>
  <si>
    <t>https://www.cma.ca/coupe-robert-l</t>
  </si>
  <si>
    <t>https://www.cma.ca/frimer-michael</t>
  </si>
  <si>
    <t xml:space="preserve">Died Suddenly; Died Unexpectedly </t>
  </si>
  <si>
    <t>Died Unexpectedly </t>
  </si>
  <si>
    <t>Cancer: Died Unexpectedly; cancer diagnosis.  Stroke in 2019</t>
  </si>
  <si>
    <t>Died Suddenly; Brief hospitalization</t>
  </si>
  <si>
    <t>https://anesthesia.utoronto.ca/news/remembering-dr-hany-youssef</t>
  </si>
  <si>
    <t>Died Unexpectedly; heart attack</t>
  </si>
  <si>
    <t xml:space="preserve">Died Suddenly;  </t>
  </si>
  <si>
    <t>Natan</t>
  </si>
  <si>
    <t>Illness: lengthy; Myeloma?</t>
  </si>
  <si>
    <t>https://montrealgazette.remembering.ca/obituary/natan-behar-1086064924</t>
  </si>
  <si>
    <t>Berthiaume</t>
  </si>
  <si>
    <t>https://www.memoria.ca/avis-de-deces-jean-pierre-berthiaume.html?disparuID=MzQ2Mjc%3D</t>
  </si>
  <si>
    <t xml:space="preserve">Chong </t>
  </si>
  <si>
    <t>Died Suddenly: Cancer: metastatic esophageal</t>
  </si>
  <si>
    <t>Died Unexpectedly *</t>
  </si>
  <si>
    <t>Died Unexpectedly; Sudden: Accident: Car crash *</t>
  </si>
  <si>
    <t>Died Unexpectedly. Continued to work full-time up until his death with no immediate plans to retire</t>
  </si>
  <si>
    <t>https://www.cpsbc.ca/public/registrant-directory/search-result/347566/Hutchinson%2CAlan</t>
  </si>
  <si>
    <t>https://web.archive.org/web/20220828213241/https://www.cma.ca/hutchinson-alan-r</t>
  </si>
  <si>
    <t>https://www.cma.ca/lim-chong-w</t>
  </si>
  <si>
    <t>https://www.cpsbc.ca/public/registrant-directory/search-result/324864/Lim%2CChong</t>
  </si>
  <si>
    <t>https://www.cma.ca/mthandazo-michael-m</t>
  </si>
  <si>
    <t>https://www.legacy.com/ca/obituaries/thespec/name/david-muir-obituary?pid=199941027</t>
  </si>
  <si>
    <t>Camlachie</t>
  </si>
  <si>
    <t>https://www.legacy.com/ca/obituaries/thestar/name/frederic-wrigley-obituary?pid=202394596</t>
  </si>
  <si>
    <t xml:space="preserve">Rennert </t>
  </si>
  <si>
    <t>https://necrocanada.com/deces-2022/eric-rennert-md-2022/</t>
  </si>
  <si>
    <t>Rochester, NY</t>
  </si>
  <si>
    <t xml:space="preserve">Jennifer </t>
  </si>
  <si>
    <t>Family Physician 🇨🇦👩🏻‍⚕️📈 Mon-Wed-Fri #COVID19Ontario updates. 🐶🍣🍜 @McMasterFamMed alumna.  @1010moment</t>
  </si>
  <si>
    <t xml:space="preserve"> @jkwan_md</t>
  </si>
  <si>
    <t xml:space="preserve">Shana </t>
  </si>
  <si>
    <t xml:space="preserve"> @shanamacPS</t>
  </si>
  <si>
    <t>feminist media, digital platforms, popular culture; activist, artist, scholar; the personal is political; find me on IG at aesthetic.resistance</t>
  </si>
  <si>
    <t>https://www.qcollaborative.com</t>
  </si>
  <si>
    <t>https://uwaterloo.ca/communication-arts/people-profiles/shana-macdonald</t>
  </si>
  <si>
    <t>https://nzdsos.com/2022/11/18/more-dead-doctors-in-canada/</t>
  </si>
  <si>
    <t>More Dead Doctors in Canada’s Ongoing Covid-19 Tragedy</t>
  </si>
  <si>
    <t>NZDSOS</t>
  </si>
  <si>
    <t>New Zealand Doctors Speaking Out With Science</t>
  </si>
  <si>
    <t>https://www.remembering.ca/obituary/john-brooks-1086814460</t>
  </si>
  <si>
    <t>https://search.cpsa.ca/PhysicianProfile?e=2fbf894d-5d50-46bf-b8cb-1d9f8f75a47b&amp;i=0</t>
  </si>
  <si>
    <t>https://www.remembering.ca/obituary/stanley-smith-1086814514</t>
  </si>
  <si>
    <t>Courageous battle</t>
  </si>
  <si>
    <t>https://ca.linkedin.com/in/stan-smith-bb1ab62a</t>
  </si>
  <si>
    <t xml:space="preserve">Hidvegi </t>
  </si>
  <si>
    <t>https://www.quebecmedecin.com/medecin/medecin-hidvegi-robert-i-20207.htm</t>
  </si>
  <si>
    <t>https://montrealgazette.remembering.ca/obituary/robert-hidvegi-1086801112</t>
  </si>
  <si>
    <t>https://doctors.cpso.on.ca/DoctorDetails/Richards-Terence-Alvin/0009489-14253</t>
  </si>
  <si>
    <t>https://www.smithsfh.com/memorials/terence--richards/4911968/index.php</t>
  </si>
  <si>
    <t>https://memorial.sargentandson.com/dr-james-colquhoun/5092348/index.php?_ga=2.268672753.1219401869.1671191506-854458853.1671191506</t>
  </si>
  <si>
    <t>Colquhoun</t>
  </si>
  <si>
    <t>https://doctors.cpso.on.ca/DoctorDetails/Colquhoun-James-Thompson/0008865-13629</t>
  </si>
  <si>
    <t>Whitty</t>
  </si>
  <si>
    <t>https://dartefuneralhome.com/tribute/details/8707/C-Dennis-Whitty/obituary.html#tribute-start</t>
  </si>
  <si>
    <t>https://doctors.cpso.on.ca/DoctorDetails/Whitty-Charles---Dennis/0024487-29309</t>
  </si>
  <si>
    <t>https://www.dignitymemorial.com/en-ca/obituaries/kelowna-bc/joseph-macdonell-10980964</t>
  </si>
  <si>
    <t>https://cusm.ca/nouvelles-et-histoires/nouvelles/deces-dune-pionniere-de-lenseignement-medical-hommage-la-dre</t>
  </si>
  <si>
    <t>https://www.ircm.qc.ca/fr/actualite/deces-de-jean-davignon</t>
  </si>
  <si>
    <t>https://necrologie.cn2i.ca/dr-edouard-hendriks/avis-de-deces/le-soleil/100009410</t>
  </si>
  <si>
    <t>Périgny</t>
  </si>
  <si>
    <t>https://centrerousseau.com/avis-de-deces/perigny-dr-yvon</t>
  </si>
  <si>
    <t>https://www.quebecmedecin.com/medecin/medecin-perigny-yvon-30161.htm</t>
  </si>
  <si>
    <t>Lacourcière</t>
  </si>
  <si>
    <t>https://www.journaldequebec.com/2022/08/11/26cc5fbe10/dr-yves-lacourciere</t>
  </si>
  <si>
    <t>https://www.quebecmedecin.com/medecin/medecin-lacourciere-yves-5684.htm</t>
  </si>
  <si>
    <t>https://www.cfpc.ca/fr/news-and-events/news-events/news-events/news-releases/2022/in-memory-of-dr-jacques-frenette</t>
  </si>
  <si>
    <t>Trahan</t>
  </si>
  <si>
    <t>https://necrologie.cn2i.ca/dr-andre-g-trahan/avis-de-deces/le-nouvelliste/100012283</t>
  </si>
  <si>
    <t>https://www.quebecmedecin.com/medecin/medecin-trahan-andre-g-5784.htm</t>
  </si>
  <si>
    <t>https://www.koprivataylor.com/obituary/dr-hany-youssef</t>
  </si>
  <si>
    <t xml:space="preserve">Died Suddenly &amp; Unexpectedly;  </t>
  </si>
  <si>
    <t>Bryan</t>
  </si>
  <si>
    <t>https://www.tubmanfuneralhomes.com/obituary/DrBryan-Vincent-Smith</t>
  </si>
  <si>
    <t>https://doctors.cpso.on.ca/DoctorDetails/Smith-Bryan-Vincent/0028782-33605</t>
  </si>
  <si>
    <t>Drabitt</t>
  </si>
  <si>
    <t xml:space="preserve">Sylvester </t>
  </si>
  <si>
    <t>https://www.legacy.com/ca/obituaries/timescolonist/name/sylvester-drabitt-obituary?pid=203450738</t>
  </si>
  <si>
    <t>https://www.legacy.com/ca/obituaries/theglobeandmail/name/marvin-sazant-obituary?n=marvin-sazant&amp;pid=203230895&amp;fhid=7437</t>
  </si>
  <si>
    <t>Marvin </t>
  </si>
  <si>
    <t>Sazant</t>
  </si>
  <si>
    <t>https://doctors.cpso.on.ca/DoctorDetails/Sazant-Marvin/0013507-18288</t>
  </si>
  <si>
    <t>https://www.legacy.com/ca/obituaries/timescolonist/name/robert-krause-obituary?pid=203450732</t>
  </si>
  <si>
    <t>Robin</t>
  </si>
  <si>
    <t>Krause</t>
  </si>
  <si>
    <t xml:space="preserve">Gladu </t>
  </si>
  <si>
    <t>https://www.steveelkas.com/avisdeces/m-maurice-gladu/</t>
  </si>
  <si>
    <t>https://santequebec.ca/medecin/maurice-gladu</t>
  </si>
  <si>
    <t>Angèle</t>
  </si>
  <si>
    <t>Markarian Demers</t>
  </si>
  <si>
    <t>Angik</t>
  </si>
  <si>
    <t>https://mountroyalcem.permavita.com/site/DrAngikAngeleMarkarianDemers.html?s=40</t>
  </si>
  <si>
    <t>https://www.quebecmedecin.com/medecin/medecin-markarian-demers-angik-33394.htm</t>
  </si>
  <si>
    <t>https://www.frenettefuneralhome.com/obituaries/134082/</t>
  </si>
  <si>
    <t>https://ca.linkedin.com/in/henry-haddad-a4102249?original_referer=https%3A%2F%2Fwww.google.com%2F</t>
  </si>
  <si>
    <t>https://www.quebecmedecin.com/medecin/medecin-briard-raymond-11167.htm</t>
  </si>
  <si>
    <t>https://www.lepinecloutier.com/fr/avis-de-deces/66487-fernand-j-hould</t>
  </si>
  <si>
    <t>Jean-Louis</t>
  </si>
  <si>
    <t>Létourneau</t>
  </si>
  <si>
    <t>https://centrerousseau.com/avis-de-deces/letourneau-dr-jean-louis</t>
  </si>
  <si>
    <t>https://www.quebecmedecin.com/medecin/medecin-letourneau-j-louis-30127.htm</t>
  </si>
  <si>
    <t xml:space="preserve">Road </t>
  </si>
  <si>
    <t>https://www.remembering.ca/obituary/david-road-1086826008</t>
  </si>
  <si>
    <t>Rancourt</t>
  </si>
  <si>
    <t>https://www.coopfuneraire2rives.com/avis-de-deces/denis-rancourt-208999/</t>
  </si>
  <si>
    <t>https://www.quebecmedecin.com/medecin/medecin-rancourt-denis-32072.htm</t>
  </si>
  <si>
    <t>https://bcmj.org/obituaries/dr-orest-ivan-porayko-1938-2022</t>
  </si>
  <si>
    <t>https://www.oliversfuneralhome.com/obituaries/dr-joseph-goso/</t>
  </si>
  <si>
    <t>Wheatley</t>
  </si>
  <si>
    <t>https://colefuneralservices.com/tribute/details/8372/Dr-Brian-Wheatley-MB-BS-FRCS-Ed/obituary.html#tribute-start</t>
  </si>
  <si>
    <t>The court found Dr. Perronne had an OBLIGATION to speak out </t>
  </si>
  <si>
    <t>https://twitter.com/_taylorhudak/status/1605248090314838016</t>
  </si>
  <si>
    <t>Taylor Hudak</t>
  </si>
  <si>
    <t>Twitter</t>
  </si>
  <si>
    <t>2022.12.20</t>
  </si>
  <si>
    <t>https://www.residencefunerairebellavance.com/avisdedeces/dr-gilbert-gil-daigle</t>
  </si>
  <si>
    <t>Gil</t>
  </si>
  <si>
    <t>Mizgala</t>
  </si>
  <si>
    <t>https://kearneyfs.com/obituaries/henry-frank-mizgala-md-frcpc-facc-faha</t>
  </si>
  <si>
    <t>https://santequebec.ca/medecin/henry-f-mizgala</t>
  </si>
  <si>
    <t>https://ca.linkedin.com/in/henry-f-mizgala-6845aa66</t>
  </si>
  <si>
    <t>Aylmer</t>
  </si>
  <si>
    <t>https://kebbelfuneralhome.com/tribute/details/2632/Dr-Bruce-Armstrong/obituary.html#tribute-start</t>
  </si>
  <si>
    <t>https://doctors.cpso.on.ca/DoctorDetails/Armstrong-Bruce-Parkin/0028413-33236</t>
  </si>
  <si>
    <t>Hugues</t>
  </si>
  <si>
    <t>Giard</t>
  </si>
  <si>
    <t>https://necrologie.cn2i.ca/giard-docteur-hugues/avis-de-deces/le-quotidien/30041</t>
  </si>
  <si>
    <t>https://necrologie.cn2i.ca/dr-jean-pierre-legare/avis-de-deces/le-soleil/100000328</t>
  </si>
  <si>
    <t>Légaré</t>
  </si>
  <si>
    <t>https://www.quebecmedecin.com/medecin/medecin-gaboury-jean-5925.htm</t>
  </si>
  <si>
    <t xml:space="preserve">Gaboury </t>
  </si>
  <si>
    <t>https://www.ubaldlalime.com/avis-deces/avis/15615-dr-jean-gaboury.html</t>
  </si>
  <si>
    <t>http://www.cmq.org</t>
  </si>
  <si>
    <t>https://www.cfgrandmontreal.com/avis-de-deces/albert-day-182401/</t>
  </si>
  <si>
    <t xml:space="preserve">Day </t>
  </si>
  <si>
    <t>Cartierville</t>
  </si>
  <si>
    <t>https://necrologie.cn2i.ca/dr-jean-albert/avis-de-deces/le-nouvelliste/100005694</t>
  </si>
  <si>
    <t>https://www.quebecmedecin.com/medecin/medecin-albert-jean-31347.htm</t>
  </si>
  <si>
    <t>https://lemedecinduquebec.org/archives/2019/10/deces-du-dr-william-barakett-un-medecin-dynamique-et-devoue/</t>
  </si>
  <si>
    <t>https://www.cbc.ca/news/canada/montreal/william-barakett-1.5267091</t>
  </si>
  <si>
    <t>https://www.theglobeandmail.com/canada/article-quebec-family-doctor-william-barakett-went-beyond-the-call-of-duty/</t>
  </si>
  <si>
    <t>https://www.saltwire.com/halifax/obituaries/dr-william-bill-barakett-25770/</t>
  </si>
  <si>
    <t>Lambert</t>
  </si>
  <si>
    <t>https://desourdy.ca/en/obituaries/dr-jacques-lambert/2837</t>
  </si>
  <si>
    <t>https://vitoli.ca/en/jacques-lambert-medical-doctor/</t>
  </si>
  <si>
    <t xml:space="preserve">Melissa </t>
  </si>
  <si>
    <t>Lem</t>
  </si>
  <si>
    <t>Roaming family doctor | President @CAPE_ACME| #PaRx Director @bcparksfdn On-air medical expert &amp; writer @CBC @CTV | Clinical assistant prof  @UBCMedicine</t>
  </si>
  <si>
    <t xml:space="preserve"> @Melissa_Lem</t>
  </si>
  <si>
    <t>https://www.parkprescriptions.ca</t>
  </si>
  <si>
    <t>Father, doctor, writer. Past-President @DoctorsofBC 2018-19. Sharing health information one tweet at a time. http://drcadesky.com #EDI #MedEd he/him/his</t>
  </si>
  <si>
    <t>https://www.drcadesky.com</t>
  </si>
  <si>
    <t xml:space="preserve">Eric 
</t>
  </si>
  <si>
    <t>Cadesky</t>
  </si>
  <si>
    <t>2011.06.00</t>
  </si>
  <si>
    <t xml:space="preserve"> @drcadesky</t>
  </si>
  <si>
    <t>OMA President 2022. ER Medicine&amp;Hospitalist x 20 yrs. Physician Leader. Wellness Advocate. Conversation Catalyst...mom, wife, reader writer and runner 2!</t>
  </si>
  <si>
    <t>Torres Ballen</t>
  </si>
  <si>
    <t xml:space="preserve">Myriam </t>
  </si>
  <si>
    <t>https://www.cfo.coop/avis-de-deces/myriam-lucia-torres-ballen-218229/</t>
  </si>
  <si>
    <t>https://cisss-outaouais.gouv.qc.ca/wp-content/uploads/2021/01/PV-CA-2020-11-12.pdf</t>
  </si>
  <si>
    <t>https://www.quebecmedecin.com/medecin/medecin-torres-ballen-myriam-lucia-2479.htm</t>
  </si>
  <si>
    <t>In memory of those who “died suddenly” in Canada, December 12-December 19</t>
  </si>
  <si>
    <t>https://markcrispinmiller.substack.com/p/in-memory-of-those-who-died-suddenly-b4e</t>
  </si>
  <si>
    <t>Substack (News from Underground)</t>
  </si>
  <si>
    <t>Mark Crispin Miller</t>
  </si>
  <si>
    <t>2022.12.22</t>
  </si>
  <si>
    <t>https://beechwoodottawa.ca/en/services/jean-r-leduc-md-frcsc-facs</t>
  </si>
  <si>
    <t>https://doctors.cpso.on.ca/DoctorDetails/Leduc-Jean-Robert-Peter/0036934-50910</t>
  </si>
  <si>
    <t>https://fawcettfuneralhome.ca/book-of-memories/5092833/Stevenson-Peter/index.php</t>
  </si>
  <si>
    <t>Flesherton</t>
  </si>
  <si>
    <t>https://doctors.cpso.on.ca/DoctorDetails/Stevenson-Peter/0118034-70643</t>
  </si>
  <si>
    <t>https://www.journaldequebec.com/2022/02/03/a5e26d97cf/beauchemin-pierre-dr</t>
  </si>
  <si>
    <t>https://www.quebecmedecin.com/medecin/medecin-beauchemin-pierre-7551.htm</t>
  </si>
  <si>
    <t>https://www.stcatharinesstandard.ca/news/niagara-region/2022/12/21/prominent-st-catharines-doctor-remembered-for-caring-about-patients-as-family.html</t>
  </si>
  <si>
    <t>https://ccforum.biomedcentral.com/articles/10.1186/s13054-019-2556-9</t>
  </si>
  <si>
    <t>https://anesthesia.utoronto.ca/sites/default/files/Memorial%20Brian%20Kavanagh%20Anesthesiology%202019%20%28002%29.pdf</t>
  </si>
  <si>
    <t>https://doctors.cpso.on.ca/DoctorDetails/Kavanagh-Brian-Patrick-Walter/0047555-61533</t>
  </si>
  <si>
    <t>https://mhfh.com/tribute/details/31492/Malcolm-STEPHEN-MD/obituary.html</t>
  </si>
  <si>
    <t>https://www.rsna.org/news/2020/february/fraser-obituary</t>
  </si>
  <si>
    <t>https://www.thespec.com/news/hamilton-region/2019/05/14/obituary-john-fernandes-a-good-man-who-saw-bad-things-done-by-bad-people.html</t>
  </si>
  <si>
    <t>Donald Gilbert M. Lawrence</t>
  </si>
  <si>
    <t>Waldo Kurtz Stavraky</t>
  </si>
  <si>
    <t xml:space="preserve">Peter Boris Dent </t>
  </si>
  <si>
    <t>Robert Victor Ogilvie</t>
  </si>
  <si>
    <t>Firouz Khamsi</t>
  </si>
  <si>
    <t xml:space="preserve">Christopher F. Hoskins </t>
  </si>
  <si>
    <t>Sherif Sami Hanna</t>
  </si>
  <si>
    <t>Eric Raymond Freedman</t>
  </si>
  <si>
    <t>John Elmer Green</t>
  </si>
  <si>
    <t>Hans Klaus Uhthoff</t>
  </si>
  <si>
    <t>John Simurda</t>
  </si>
  <si>
    <t>Mary Elizabeth Williams</t>
  </si>
  <si>
    <t>John William M. Kelly</t>
  </si>
  <si>
    <t>Peter John Fowler</t>
  </si>
  <si>
    <t>https://doctors.cpso.on.ca/DoctorDetails/Williams-John-Tudor-Leonard/0039598-53574</t>
  </si>
  <si>
    <t>https://www.cauls.ca/obituary/dr-john-williams</t>
  </si>
  <si>
    <t>T.L.</t>
  </si>
  <si>
    <t xml:space="preserve">Krystina </t>
  </si>
  <si>
    <t>Albin-Cook</t>
  </si>
  <si>
    <t>https://turnerporter.permavita.com/site/DrKrystinaAlbin-Cook.html?s=40</t>
  </si>
  <si>
    <t>https://doctors.cpso.on.ca/DoctorDetails/AlbinCook-Krystyna-Anna/0045285-59263</t>
  </si>
  <si>
    <t>Rémillard</t>
  </si>
  <si>
    <t xml:space="preserve">Paul-Émile </t>
  </si>
  <si>
    <t>https://www.emontpetit-fils.ca/fr/avis-deces/paul-emile-remillard</t>
  </si>
  <si>
    <t>https://www.quebecmedecin.com/medecin/medecin-remillard-paul-e-29965.htm</t>
  </si>
  <si>
    <t>(Alberta) The College of Physicians and Surgeons - Obituaries</t>
  </si>
  <si>
    <t>(British Columbia) The College of Physicians and Surgeons</t>
  </si>
  <si>
    <t>(Manitoba) The College of Physicians &amp; Surgeons</t>
  </si>
  <si>
    <t>(Canada) The Royal College of Physicians and Surgeons - In Memoriam</t>
  </si>
  <si>
    <t>(New Brunswick) The College of Physicians and Surgeons</t>
  </si>
  <si>
    <t>(Newfoundland and Labrador) The College of Physicians and Surgeons</t>
  </si>
  <si>
    <t>(Québec) Collège des médecins</t>
  </si>
  <si>
    <t>(Saskatchewan) The College of Physicians and Surgeons</t>
  </si>
  <si>
    <t>(Prince Edward Island) The College of Physicians and Surgeons</t>
  </si>
  <si>
    <t>(Ontario) The College of Physicians and Surgeons</t>
  </si>
  <si>
    <t>(Nova Scotia) The College of Physicians &amp; Surgeons</t>
  </si>
  <si>
    <t>2022.01.24</t>
  </si>
  <si>
    <t>https://torontosun.com/news/provincial/college-limited-in-anti-vax-doctor-investigations-registrar-says</t>
  </si>
  <si>
    <t>College 'limited' in anti-vax doctor investigations, registrar says</t>
  </si>
  <si>
    <t>Antonella Artuso</t>
  </si>
  <si>
    <t>https://mhfh.com/tribute/details/38782/Lennart-Marx/obituary.html#tribute-start</t>
  </si>
  <si>
    <t xml:space="preserve">Lennart </t>
  </si>
  <si>
    <t>Marx</t>
  </si>
  <si>
    <t>https://search.cpsa.ca/PhysicianProfile?e=dc81885e-2b17-4bc8-ad55-bc2f8bd4c37c&amp;i=0</t>
  </si>
  <si>
    <t>https://doctors.cpso.on.ca/DoctorDetails/Morris-Leo-Charles/0024310-29132</t>
  </si>
  <si>
    <t>https://www.echovita.com/ca/obituaries/ns/bedford/ross-brown-davison-md-ccfp-11558989</t>
  </si>
  <si>
    <t>https://www.echovita.com/ca-fr/avis-de-deces/qc/kirkland/philippe-georges-sahab-md-10353463</t>
  </si>
  <si>
    <t>https://www.echovita.com/ca/obituaries/on/oakville/hany-youssef-15669472?fbclid=IwAR0rhYxLrxcMCpGc7wVwMjN30OA_Y_THYMLWr2RECR7nT-Y8Ux1WS9A2X_o</t>
  </si>
  <si>
    <t xml:space="preserve">Turnbull </t>
  </si>
  <si>
    <t>https://www.arbormemorial.ca/leydens-calgary/obituaries/dr-kenneth-etienne-turnbull/96952</t>
  </si>
  <si>
    <t>https://search.cpsa.ca/PhysicianProfile?e=0f6240cc-890a-4d9a-add8-7202dd6ef2a2&amp;i=0</t>
  </si>
  <si>
    <t>23 Children Have Died And No One Is Talking About It</t>
  </si>
  <si>
    <t>https://rumble.com/v22nlze-welcome-to-the-big-lie-circus.html</t>
  </si>
  <si>
    <t>2022.12.27</t>
  </si>
  <si>
    <t>https://www.coopfuneraire2rives.com/avis-de-deces/jean-brabant-218559/</t>
  </si>
  <si>
    <t>https://santequebec.ca/medecin/jean-brabant</t>
  </si>
  <si>
    <t>Brabant</t>
  </si>
  <si>
    <t>https://mountpleasantgroup.permavita.com/site/HansDietrichStrauss.html</t>
  </si>
  <si>
    <t>https://doctors.cpso.on.ca/DoctorDetails/H-Strauss/0021059-25847</t>
  </si>
  <si>
    <t>https://www.dignitymemorial.com/obituaries/peterborough-on/wilbert-belch-10548809</t>
  </si>
  <si>
    <t>https://doctors.cpso.on.ca/DoctorDetails/Belch-Wilbert-Willoughby/0008682-13445</t>
  </si>
  <si>
    <t>https://memorials.passfieldmortuary.ca/george-campion/4824158/index.php</t>
  </si>
  <si>
    <t>https://doctors.cpso.on.ca/DoctorDetails/Campion-George-Frederick-John/0008021-12780</t>
  </si>
  <si>
    <t>https://www.legacy.com/ca/obituaries/timescolonist/name/alastair-mulholland-obituary?pid=201123009</t>
  </si>
  <si>
    <t>https://www.mitchellfuneralhome.ca/obituaries-1/2022/1/5/mckenzie-dr-robert-norman</t>
  </si>
  <si>
    <t>https://www.legacy.com/ca/obituaries/theglobeandmail/name/emory-burke-obituary?pid=200962897</t>
  </si>
  <si>
    <t>https://northcuttelliott.com/tribute/details/2541/Paul-Hoy/obituary.html#tribute-start</t>
  </si>
  <si>
    <t>https://doctors.cpso.on.ca/DoctorDetails/Hoy-Paul---Joseph/0022945-27736</t>
  </si>
  <si>
    <t>https://www.heritagefuneralcentre.ca/obituaries/Mary-Anthea-Wright?obId=23445381#/obituaryInfo</t>
  </si>
  <si>
    <t>https://www.baytoday.ca/obituaries/fazzari-dr-frank-4877066</t>
  </si>
  <si>
    <t>https://www.hpmcgarry.ca/memorials/pieter-butler/3450278/</t>
  </si>
  <si>
    <t>https://www.cma.ca/friedberg-jacob-jack</t>
  </si>
  <si>
    <t>https://www.cma.ca/lessard-guy</t>
  </si>
  <si>
    <t>https://lougheedfuneralhomes.com/book-of-memories/4802183/Buttoo-Ajit/index.php</t>
  </si>
  <si>
    <t>https://passages.winnipegfreepress.com/passage-details/id-303589/TOMY_PETER</t>
  </si>
  <si>
    <t>https://passages.winnipegfreepress.com/passage-details/id-268686/ABBOTT_DR.%20W.E.%20</t>
  </si>
  <si>
    <t>https://vancouversunandprovince.remembering.ca/obituary/donald-newman-1083984551</t>
  </si>
  <si>
    <t>https://www.journaldemontreal.com/2021/12/15/10da3f761c/larochelle-dr-remi</t>
  </si>
  <si>
    <t>https://montrealgazette.remembering.ca/obituary/dr-norman-nadler-1084024025</t>
  </si>
  <si>
    <t>https://www.cma.ca/rath-michael-b</t>
  </si>
  <si>
    <t>https://www.cma.ca/ho-hip-wah</t>
  </si>
  <si>
    <t>https://www.dignitymemorial.com/fr-ca/obituaries/rosemere-qc/claude-sergerie-10474674</t>
  </si>
  <si>
    <t>Tambourgi</t>
  </si>
  <si>
    <t>https://www.coopfuneraire2rives.com/avis-de-deces/roland-tambourgi-209733/</t>
  </si>
  <si>
    <t>https://www.quebecmedecin.com/medecin/medecin-tambourgi-roland-8833.htm</t>
  </si>
  <si>
    <t>https://santequebec.ca/medecin/jacques-martin</t>
  </si>
  <si>
    <t>https://www.coopfuneraireestrie.com/avis-de-deces/jacques-martin-213484/</t>
  </si>
  <si>
    <t>https://www.maison-marc-leclerc.com/avis-de-deces/5243-yves-pageau</t>
  </si>
  <si>
    <t>https://www.cma.ca/sadaruddin-zubeda</t>
  </si>
  <si>
    <t>https://www.dignitymemorial.com/obituaries/verdun-qc/claude-pare-10461724</t>
  </si>
  <si>
    <t>https://www.cwfh.ca/obituary/DrRex-Jordan</t>
  </si>
  <si>
    <t>https://www.legacy.com/ca/obituaries/theglobeandmail/name/thomas-ward-obituary?pid=200773690</t>
  </si>
  <si>
    <t>https://montrealgazette.remembering.ca/obituary/jesus-silva-1083941711</t>
  </si>
  <si>
    <t>https://www.mundellfuneralhome.com/obituary/Ulic-Longford</t>
  </si>
  <si>
    <t>https://jamesreidfuneralhome.com/tribute/details/13859/Soni-Pancham/obituary.html</t>
  </si>
  <si>
    <t>https://www.cauls.ca/obituary/dr-james-seviour</t>
  </si>
  <si>
    <t>https://www.cma.ca/lutchmedial-sohrab-r</t>
  </si>
  <si>
    <t>https://passages.winnipegfreepress.com/passage-details/id-302853/ROBERTSON_GORDON</t>
  </si>
  <si>
    <t>https://www.cma.ca/webster-desmond-m-des</t>
  </si>
  <si>
    <t>https://www.tributearchive.com/obituaries/23014614/stewart-edward-holmes</t>
  </si>
  <si>
    <t>https://www.cma.ca/ford-joan</t>
  </si>
  <si>
    <t>https://lfpress.remembering.ca/obituary/grace-carruthers-1083674501</t>
  </si>
  <si>
    <t>https://www.lavantage.qc.ca/avis-de-deces/isabelle-lemay</t>
  </si>
  <si>
    <t>https://www.cma.ca/fox-terrence-w-terry</t>
  </si>
  <si>
    <t>https://www.cma.ca/bykerk-hendrik</t>
  </si>
  <si>
    <t>https://mountroyalcem.permavita.com/site/DrRogerADufresne.html?s=40&amp;siteLanguage=fr_CA#</t>
  </si>
  <si>
    <t>https://www.cma.ca/boileau-camille</t>
  </si>
  <si>
    <t>https://www.e-know.ca/announcements/obituary/obituary-of-keith-morley-backman/</t>
  </si>
  <si>
    <t>https://www.cma.ca/yip-simm-wing</t>
  </si>
  <si>
    <t>https://ottawacitizen.remembering.ca/obituary/peter-mclaine-1083601701/</t>
  </si>
  <si>
    <t>Pediatric Nephrology</t>
  </si>
  <si>
    <t>https://www.middletonfuneralhome.com/obituary/william-pochereva</t>
  </si>
  <si>
    <t>https://ottawacitizen.remembering.ca/obituary/robert-mundle-1083570881</t>
  </si>
  <si>
    <t>https://www.cma.ca/fogel-bernard</t>
  </si>
  <si>
    <t>https://www.dignitymemorial.com/obituaries/prince-george-bc/walter-chen-10401566</t>
  </si>
  <si>
    <t>https://www.tributearchive.com/obituaries/22730307/melville-roberts</t>
  </si>
  <si>
    <t xml:space="preserve">Marc-André </t>
  </si>
  <si>
    <t>Ulysse</t>
  </si>
  <si>
    <t>https://www.memoria.ca/obituary-marc-andre-ulysse.html?disparuID=MzU1NTQ%3D</t>
  </si>
  <si>
    <t>https://santequebec.ca/medecin/marc-andre-ulysse</t>
  </si>
  <si>
    <t>https://www.quebecmedecin.com/medecin/medecin-mathieu-michel-a-11581.htm</t>
  </si>
  <si>
    <t>https://santequebec.ca/medecin/bernard-lapierre-1</t>
  </si>
  <si>
    <t>https://nouvelles.ulaval.ca/avis-de-deces</t>
  </si>
  <si>
    <t>Dr. Mark Trozzi : Targeted by the College of Physicians and Surgeons of Ontario (CPSO)</t>
  </si>
  <si>
    <t xml:space="preserve">The Strong And Free Truthcast </t>
  </si>
  <si>
    <t>https://rumble.com/v22njxa-dr.-mark-trozzi-targeted-by-the-cpso.html</t>
  </si>
  <si>
    <t>Dumesnil</t>
  </si>
  <si>
    <t>https://www.lepinecloutier.com/fr/avis-de-deces/68912-jean-g-dumesnil</t>
  </si>
  <si>
    <t>https://www.researchgate.net/profile/Jean-Dumesnil</t>
  </si>
  <si>
    <t>Parkinson's disease?</t>
  </si>
  <si>
    <t>https://www.quebecmedecin.com/medecin/medecin-dumesnil-jean-g-6319.htm</t>
  </si>
  <si>
    <t>https://www.quebecmedecin.com/medecin/medecin-frenette-jacques-8956.htm</t>
  </si>
  <si>
    <t>https://www.remembering.ca/obituary/george-goldsand-1086872571</t>
  </si>
  <si>
    <t>Goldsand</t>
  </si>
  <si>
    <t>https://search.cpsa.ca/PhysicianProfile?e=b4ad569e-aa32-430a-858e-f4827c32528e&amp;i=0</t>
  </si>
  <si>
    <t>Greshe</t>
  </si>
  <si>
    <t>https://www.reidfuneralhome.ca/obituaries/Lawson-John-Pearson?obId=26758694#/celebrationWall</t>
  </si>
  <si>
    <t>Pearson</t>
  </si>
  <si>
    <t>https://doctors.cpso.on.ca/DoctorDetails/Pearson-Lawson-John-Thomas/0013066-17846</t>
  </si>
  <si>
    <t>https://doctors.cpso.on.ca/DoctorDetails/Gorrell-Gerald-James/0022060-26849</t>
  </si>
  <si>
    <t>http://www.scpdupont.ca/fr/avis.php?id=1053</t>
  </si>
  <si>
    <t xml:space="preserve">Crescent </t>
  </si>
  <si>
    <t>Chouinard</t>
  </si>
  <si>
    <t>https://www.quebecmedecin.com/medecin/medecin-chouinard-crescent-33091.htm</t>
  </si>
  <si>
    <t>https://www.maison-marc-leclerc.com/avis-de-deces/4260-docteur-hugues-giard</t>
  </si>
  <si>
    <t xml:space="preserve">Hugues </t>
  </si>
  <si>
    <t>https://www.quebecmedecin.com/medecin/medecin-giard-hugues-31704.htm</t>
  </si>
  <si>
    <t>https://www.cfgrandmontreal.com/avis-de-deces/guy-remillard-217039/</t>
  </si>
  <si>
    <t>https://www.quebecmedecin.com/medecin/medecin-remillard-guy-6507.htm</t>
  </si>
  <si>
    <t>https://www.laction.com/avis-de-deces/dr-marcel-turcot</t>
  </si>
  <si>
    <t>https://www.quebecmedecin.com/medecin/medecin-turcot-marcel-j-p-34063.htm</t>
  </si>
  <si>
    <t>https://www.hpmcgarry.ca/memorials/ivy-michel/4751335/</t>
  </si>
  <si>
    <t>https://lfpress.remembering.ca/obituary/eleanor-davies-1083601863</t>
  </si>
  <si>
    <t>https://www.quesnelobserver.com/obituaries/george-alexander-smith/</t>
  </si>
  <si>
    <t>Cancer: Lung</t>
  </si>
  <si>
    <t>https://www.cma.ca/macintosh-lachlan-m-dr-mac</t>
  </si>
  <si>
    <t>https://www.comoxvalleyrecord.com/obituaries/kurt-videbaek-nielsen/</t>
  </si>
  <si>
    <t>https://www.lepinecloutier.com/fr/avis-de-deces/64157-paul-andre-lachance</t>
  </si>
  <si>
    <t>https://everloved.com/life-of/francis-sam/obituary/</t>
  </si>
  <si>
    <t>https://www.cma.ca/ross-donald-c</t>
  </si>
  <si>
    <t>https://www.cma.ca/scott-robert-h</t>
  </si>
  <si>
    <t>https://www.cma.ca/de-souza-aloysius-p</t>
  </si>
  <si>
    <t>https://www.cma.ca/hoang-boi-ngoc-thi-pearl</t>
  </si>
  <si>
    <t>https://www.adamsfuneralhome.ca/obituaries/dr-jack-e-shaver/30278/</t>
  </si>
  <si>
    <t>https://www.cma.ca/pal-amarnath-amar</t>
  </si>
  <si>
    <t>https://www.saltwire.com/halifax/obituaries/wallace-rendell-61984/</t>
  </si>
  <si>
    <t>https://www.cma.ca/skala-josef-p</t>
  </si>
  <si>
    <t>https://www.legacy.com/ca/obituaries/thespec/name/walter-podedworny-obituary?pid=200226780</t>
  </si>
  <si>
    <t>https://windsorchapel.com/tribute/details/8143/Francis-Scarfone/obituary.html</t>
  </si>
  <si>
    <t>https://grays.ca/tribute/details/2540/Dr-David-Crawford/obituary.html</t>
  </si>
  <si>
    <t>https://www.carruthersdavidson.com/memorials/dr-william-g-ives/4729598/</t>
  </si>
  <si>
    <t>https://www.legacy.com/ca/obituaries/hamiltonnews/name/peter-dunlop-obituary?pid=200153286</t>
  </si>
  <si>
    <t>https://www.independent.com/obits/2021/10/13/dr-harvey-stancer/</t>
  </si>
  <si>
    <t>https://www.cma.ca/blume-warren-t</t>
  </si>
  <si>
    <t>https://www.cma.ca/vaughan-william-c-bill</t>
  </si>
  <si>
    <t>https://www.cma.ca/conway-graham-w</t>
  </si>
  <si>
    <t>https://www.cma.ca/slonim-rodney-o</t>
  </si>
  <si>
    <t>https://doctors.cpso.on.ca/DoctorDetails/Van-Schoor-Johann-Tinie/0045109-59087</t>
  </si>
  <si>
    <t>https://doctors.cpso.on.ca/DoctorDetails/Pradier-Silva-Mariana/0044903-58881</t>
  </si>
  <si>
    <t>https://www.cma.ca/macisaac-cyril-cy-0</t>
  </si>
  <si>
    <t>https://chatham.mckinlayfuneralhome.com/tribute/details/8732/Dr-George-Walker/obituary.html</t>
  </si>
  <si>
    <t>https://www.cma.ca/seraglia-mario-l</t>
  </si>
  <si>
    <t>https://www.thesuburban.com/blogs/cohen_confidential_with_mike_cohen/mourning-extraordinary-pediatrician-dr-allan-feldman/article_50d81acc-0930-11ec-b01c-cb62fb8649a0.html</t>
  </si>
  <si>
    <t>Accident: Car crash; Died Suddenly / University of Calgary 2nd Year</t>
  </si>
  <si>
    <t>https://www.cma.ca/foerster-john-p</t>
  </si>
  <si>
    <t>https://www.cma.ca/vezina-jean-lorrain</t>
  </si>
  <si>
    <t>https://www.mightonfuneralhome.ca/obituaries/2517/Dr.-George-Sittlinger</t>
  </si>
  <si>
    <t>https://www.cma.ca/girard-yvan-m</t>
  </si>
  <si>
    <t>https://www.morseandson.com/memorials/dr-zoltan-makkay/4707223/</t>
  </si>
  <si>
    <t>https://www.cma.ca/myers-louis-lou</t>
  </si>
  <si>
    <t>https://www.legacy.com/ca/obituaries/thespec/name/gabriel-jeremias-obituary?pid=200350759</t>
  </si>
  <si>
    <t>https://www.familiesfirst.ca/memorials/dr-lillian-wen-ming-liu--mok/4705592/</t>
  </si>
  <si>
    <t>https://www.cma.ca/burgess-john-h</t>
  </si>
  <si>
    <t>https://www.cma.ca/ashby-john-g-gary</t>
  </si>
  <si>
    <t>https://www.cma.ca/lechter-mortimer-morty</t>
  </si>
  <si>
    <t>https://www.cma.ca/houston-william-b-brad</t>
  </si>
  <si>
    <t>https://www.cma.ca/van-norden-herman-j</t>
  </si>
  <si>
    <t>https://www.legacy.com/ca/obituaries/theglobeandmail/name/doris-nicholls-obituary?pid=200153890</t>
  </si>
  <si>
    <t>https://www.cma.ca/klahsen-abraham-w</t>
  </si>
  <si>
    <t>https://www.cma.ca/fry-john</t>
  </si>
  <si>
    <t>https://www.legacy.com/ca/obituaries/theglobeandmail/name/david-etlin-obituary?pid=199798960</t>
  </si>
  <si>
    <t>https://doctors.cpso.on.ca/DoctorDetails/Etlin-David-Donald/0024261-29083</t>
  </si>
  <si>
    <t>https://ca.linkedin.com/in/david-etlin-62017893</t>
  </si>
  <si>
    <t>https://www.cma.ca/mayhew-william-j-jim</t>
  </si>
  <si>
    <t>https://www.reynoldsfuneral.com/obituary/DrWilliam-Monk</t>
  </si>
  <si>
    <t>https://www.hpmcgarry.ca/memorials/john-crawhall/4697598/</t>
  </si>
  <si>
    <t>https://www.cma.ca/hart-john-t</t>
  </si>
  <si>
    <t xml:space="preserve">Cancer: Prostate metastatic </t>
  </si>
  <si>
    <t>https://stcroixcourier.ca/gozna-eric-robert/</t>
  </si>
  <si>
    <t>https://www.cma.ca/corbett-william-e-bill</t>
  </si>
  <si>
    <t xml:space="preserve">Sabah </t>
  </si>
  <si>
    <t>Petros</t>
  </si>
  <si>
    <t>https://www.catholic-cemeteries.ca/obituary/dr-sabah-petros/</t>
  </si>
  <si>
    <t>https://issuu.com/sma_docs/docs/2021_sma_digest_final/60</t>
  </si>
  <si>
    <t>https://issuu.com/sma_docs/docs/20.10.01_sma_digest_2020_web/58</t>
  </si>
  <si>
    <t>https://issuu.com/sma_docs/docs/19.10.15_fall_2019_sma_digest_web/58</t>
  </si>
  <si>
    <t>Died Unexpectedly; Ironman Triathlete x5</t>
  </si>
  <si>
    <t>https://web.archive.org/web/20210515193436/https://www.cma.ca/chan-cynthia-shiu-yee</t>
  </si>
  <si>
    <t>Light orange shade indicated sourced from Wayback Machine Internet Archive</t>
  </si>
  <si>
    <t>https://www.wltribune.com/obituaries/patric-anthony-cullum/</t>
  </si>
  <si>
    <t>https://ca.linkedin.com/in/michele-fox-null-58964a118</t>
  </si>
  <si>
    <t>https://search.cpsa.ca/PhysicianProfile?e=d0799ad3-c4d4-448b-a2a9-15bcc1ae09a0&amp;i=0</t>
  </si>
  <si>
    <t>https://jamesreidfuneralhome.com/tribute/details/1046/Edgar-Barnett/obituary.html</t>
  </si>
  <si>
    <t>https://www.thewhig.com/news/local-news/his-legacy-is-that-he-was-a-good-man</t>
  </si>
  <si>
    <t>https://doctors.cpso.on.ca/DoctorDetails/Barnett-Edgar-Adolphus/0015810-20595</t>
  </si>
  <si>
    <t xml:space="preserve">Colleen </t>
  </si>
  <si>
    <t>https://www.moosejawtoday.com/obituaries/chan_king-1648549</t>
  </si>
  <si>
    <t>Chasmar</t>
  </si>
  <si>
    <t>West Vancouver </t>
  </si>
  <si>
    <t>https://vancouversunandprovince.remembering.ca/obituary/leslie-chasmar-1077582180</t>
  </si>
  <si>
    <t>Cancer: Lung: Complications from disease</t>
  </si>
  <si>
    <t>https://www.cps.sk.ca/imis/CPSS/Physician_Summary/Physician_Profile.aspx?ID=709</t>
  </si>
  <si>
    <t>Eustace</t>
  </si>
  <si>
    <t xml:space="preserve">Muriel </t>
  </si>
  <si>
    <t>https://saskatoonfuneralhome.com/tribute/details/2376/Dr-Muriel-Eustace/obituary.html</t>
  </si>
  <si>
    <t>https://www.eternalmemoriesfuneral.ca/obituary/DrWilliamGeoffreyCoote-Lipsett</t>
  </si>
  <si>
    <t>https://saskatoonfuneralhome.com/tribute/details/2205/Dr-James-Monks/obituary.html#tribute-start</t>
  </si>
  <si>
    <t xml:space="preserve">Cancer: Pancreatic; Passed away in his sleep </t>
  </si>
  <si>
    <r>
      <t xml:space="preserve"> Chart 2 </t>
    </r>
    <r>
      <rPr>
        <b/>
        <sz val="14"/>
        <color theme="0"/>
        <rFont val="Calibri (Body)"/>
      </rPr>
      <t>-</t>
    </r>
    <r>
      <rPr>
        <b/>
        <sz val="14"/>
        <color theme="7"/>
        <rFont val="Calibri (Body)"/>
      </rPr>
      <t xml:space="preserve"> Canadian Medical Doctor Deaths by Age Group &amp; Month (2023</t>
    </r>
    <r>
      <rPr>
        <b/>
        <sz val="14"/>
        <color theme="7" tint="0.39997558519241921"/>
        <rFont val="Calibri (Body)"/>
      </rPr>
      <t>*</t>
    </r>
    <r>
      <rPr>
        <b/>
        <sz val="14"/>
        <color theme="7"/>
        <rFont val="Calibri (Body)"/>
      </rPr>
      <t>)</t>
    </r>
  </si>
  <si>
    <t>https://www.lenecrologue.com</t>
  </si>
  <si>
    <t>Le Nécrologue</t>
  </si>
  <si>
    <t>Zakrzewski</t>
  </si>
  <si>
    <t>https://www.dignitymemorial.com/obituaries/langley-bc/peter-zakrzewski-11075715</t>
  </si>
  <si>
    <t>https://www.cpsbc.ca/public/registrant-directory/search-result/328246/Zakrzewski%2CPeter</t>
  </si>
  <si>
    <t>https://www.doctorbritishcolumbia.com/medecin/medecin-zakrzewski-peter-andrew-3321.htm</t>
  </si>
  <si>
    <t xml:space="preserve">Gérard </t>
  </si>
  <si>
    <t>Lavoie</t>
  </si>
  <si>
    <t>https://www.maison-marc-leclerc.com/avis-de-deces/5029-dr-gerard-lavoie-dre-clarice-mary-mckiernan</t>
  </si>
  <si>
    <t>McKiernan</t>
  </si>
  <si>
    <t>https://doctors.cpso.on.ca/DoctorDetails/McKiernan-Clarice-Mary/0011681-16457</t>
  </si>
  <si>
    <t xml:space="preserve">Clarice </t>
  </si>
  <si>
    <t>https://www.remembering.ca/obituary/dr-joyce-clapperton-1086889655</t>
  </si>
  <si>
    <t>https://www.westviewfuneralchapel.com/obituaries/paul-greenhow-md-frcpc/</t>
  </si>
  <si>
    <t>Greenhow</t>
  </si>
  <si>
    <t>Stroke: At age 75</t>
  </si>
  <si>
    <t>https://doctors.cpso.on.ca/DoctorDetails/Greenhow-Paul/0012878-17658</t>
  </si>
  <si>
    <t>Workewych</t>
  </si>
  <si>
    <t xml:space="preserve">Jaroslaw </t>
  </si>
  <si>
    <t>https://www.legacy.com/ca/obituaries/theglobeandmail/name/jaroslaw-workewych-obituary?pid=203539349</t>
  </si>
  <si>
    <t>https://doctors.cpso.on.ca/DoctorDetails/Workewych-Jaroslaw-Volodymyr/0039917-53893</t>
  </si>
  <si>
    <t xml:space="preserve">           2023                 (# of Doctors)</t>
  </si>
  <si>
    <t xml:space="preserve">    Doctor Deaths     (2019 - 2023)</t>
  </si>
  <si>
    <t xml:space="preserve">Claire </t>
  </si>
  <si>
    <t>Sister of the late Dr. Yvette Lemire and the late Dr. Suzanne Lemire</t>
  </si>
  <si>
    <t>https://www.urgelbourgie.com/fr/avis-de-deces/68068-dr-claire-lemire</t>
  </si>
  <si>
    <t>https://www.quebecmedecin.com/medecin/medecin-lemire-claire-31735.htm</t>
  </si>
  <si>
    <t>https://necrologie.cn2i.ca/dre-suzanne-lemire/avis-de-deces/le-soleil/100002224</t>
  </si>
  <si>
    <t>https://www.quebecmedecin.com/medecin/medecin-lemire-suzanne-32698.htm</t>
  </si>
  <si>
    <t>https://www.urgelbourgie.com/en/funeral-announcements/61236-dr-yvette-lemire-david</t>
  </si>
  <si>
    <t xml:space="preserve">Yvette </t>
  </si>
  <si>
    <t>https://www.icm-mhi.org/fr/salle-presse/nouvelles/linstitut-cardiologie-rend-hommage-dre-yvette-lemire</t>
  </si>
  <si>
    <t>https://www.quebecmedecin.com/medecin/medecin-lemire-yvette-30126.htm</t>
  </si>
  <si>
    <t>https://www.domainefuneraire.com/avis-de-deces/Patrick-D-AMICO-258406</t>
  </si>
  <si>
    <t>https://archivescanada.accesstomemory.ca/docteur-patrick-damico-medecin-qui-traite-lucien-bouchard-lors-de-sa-maladie-correspondance-extrait-de-lagenda-de-lucien-bouchard-notes-manuscrites-prises-par-monsieur-bouchard-probablement-lors-dune-rencontre-avec-le-docteur-damico</t>
  </si>
  <si>
    <t xml:space="preserve">D’Amico </t>
  </si>
  <si>
    <t>https://www.quebecmedecin.com/medecin/medecin-d-amico-patrick-6926.htm</t>
  </si>
  <si>
    <t>https://harmonia.ca/avis?id=3485</t>
  </si>
  <si>
    <t>https://www.quebecmedecin.com/medecin/medecin-roy-gerard-32076.htm</t>
  </si>
  <si>
    <t>https://groupegarneau.com/avis-deces/dr-pierre-metivier-4498/</t>
  </si>
  <si>
    <t>https://www.quebecmedecin.com/medecin/medecin-metivier-pierre-33362.htm</t>
  </si>
  <si>
    <t>https://www.legacy.com/ca/obituaries/theglobeandmail/name/leslie-jeney-obituary?pid=193151037</t>
  </si>
  <si>
    <t xml:space="preserve">Léo </t>
  </si>
  <si>
    <t>Vandal</t>
  </si>
  <si>
    <t>https://complexefunerairecarlsavard.com/avis/dr-leo-vandal</t>
  </si>
  <si>
    <t>https://www.quebecmedecin.com/medecin/medecin-vandal-leo-30453.htm</t>
  </si>
  <si>
    <t>Régimbald</t>
  </si>
  <si>
    <t>St-Jérôme</t>
  </si>
  <si>
    <t>https://www.coopfunerairelaurentides.org/avis-de-deces/andre-regimbald-196141/</t>
  </si>
  <si>
    <t>https://www.quebecmedecin.com/medecin/medecin-regimbald-andre-32885.htm</t>
  </si>
  <si>
    <t>https://doctors.cpso.on.ca/DoctorDetails/Finn-William-Percy/0013848-18629</t>
  </si>
  <si>
    <t>https://www.salondemers.com/obituary/dr-francois-croteau/</t>
  </si>
  <si>
    <t xml:space="preserve">François  </t>
  </si>
  <si>
    <t>Croteau</t>
  </si>
  <si>
    <t>https://aqmse.org/wp-content/uploads/2014/10/hommage-dr-francois-croteau.pdf</t>
  </si>
  <si>
    <t>https://www.quebecmedecin.com/medecin/medecin-croteau-francois-8073.htm</t>
  </si>
  <si>
    <t>Died Suddenly; While cross-country skiing</t>
  </si>
  <si>
    <t>https://doctors.cpso.on.ca/DoctorDetails/Loukides-Nicholas/0022611-27402</t>
  </si>
  <si>
    <t>https://www.smithsfh.com/memorials/dr-nickolas-loukides/4827089/index.php</t>
  </si>
  <si>
    <t>https://www.northislandgazette.com/obituaries/dr-thomas-duncan-arthur/</t>
  </si>
  <si>
    <t>https://bcmj.org/search-page?search_api_views_fulltext=Obituaries&amp;field_parent_issue_field_year_=All</t>
  </si>
  <si>
    <t>née Bernasowska</t>
  </si>
  <si>
    <t>https://harrisfuneralhome.ca/obituaries/dr-krystyna-wojakowski/</t>
  </si>
  <si>
    <t>https://doctors.cpso.on.ca/DoctorDetails/Wojakowski-Krystyna-Halina/0030207-42186</t>
  </si>
  <si>
    <t>Wojakowski</t>
  </si>
  <si>
    <t xml:space="preserve">Krystyna </t>
  </si>
  <si>
    <t>Coulson</t>
  </si>
  <si>
    <t>https://stkingston.simplertimes.com/book-of-memories/5106232/Coulson-Dr.%20David%20/index.php</t>
  </si>
  <si>
    <t>https://doctors.cpso.on.ca/DoctorDetails/Coulson-David-Bigelow/0010654-15424</t>
  </si>
  <si>
    <t>H.D.</t>
  </si>
  <si>
    <t>https://www.cpsbc.ca/public/registrant-directory/search-result/304201/Fairbank%2CWilliam</t>
  </si>
  <si>
    <t>https://www.cpsbc.ca/public/registrant-directory/search-result/350841/Burgess%2CRobert</t>
  </si>
  <si>
    <t>https://www.cpsbc.ca/public/registrant-directory/search-result/349565/Fleming%2CBruce</t>
  </si>
  <si>
    <t>https://www.cpsbc.ca/public/registrant-directory/search-result/332797/O%27Brien-Bell%2CJohn</t>
  </si>
  <si>
    <t>https://bcmj.org/obituaries/dr-john-harries-maxwell-james-1928-2022</t>
  </si>
  <si>
    <t>https://www.dignitymemorial.com/obituaries/kamloops-bc/william-george-mitchell-10930715</t>
  </si>
  <si>
    <t>https://bcmj.org/obituaries/dr-william-george-vance-mitchell-1936-2022</t>
  </si>
  <si>
    <t>G.V.</t>
  </si>
  <si>
    <t>https://bcmj.org/obituaries/dr-alexander-letham-black-1946-2021</t>
  </si>
  <si>
    <t>https://www.ominecaexpress.com/obituaries/alexander-letham-black/</t>
  </si>
  <si>
    <t>https://www.cpsbc.ca/public/registrant-directory/search-result/352150/Black%2CAlexander</t>
  </si>
  <si>
    <t>https://bcmj.org/obituaries/dr-barrie-humphrey-1940-2020</t>
  </si>
  <si>
    <t>https://vancouversunandprovince.remembering.ca/obituary/ian-turnbull-1079718231</t>
  </si>
  <si>
    <t>https://www.cpsbc.ca/public/registrant-directory/search-result/343569/Turnbull%2CIan</t>
  </si>
  <si>
    <t>https://www.cpsbc.ca/public/registrant-directory/search-result/348536/Dickinson%2CGail</t>
  </si>
  <si>
    <t>https://www.cpsbc.ca/public/registrant-directory/search-result/342654/Thompson%2CGordon</t>
  </si>
  <si>
    <t>https://bcmj.org/obituaries/dr-madeline-huang-chung-1925-2021</t>
  </si>
  <si>
    <t>Dementia: Passed away in her sleep</t>
  </si>
  <si>
    <t>https://bcmj.org/obituaries/dr-james-wilson-grahame-1939-2020</t>
  </si>
  <si>
    <t>https://www.cpsbc.ca/public/registrant-directory/search-result/349914/Chung%2CMadeline</t>
  </si>
  <si>
    <t>https://www.cpsbc.ca/public/registrant-directory/search-result/348675/Grahame%2CJames</t>
  </si>
  <si>
    <t>https://bcmj.org/obituaries/dr-kathleen-vaughan-perry-1939-2021</t>
  </si>
  <si>
    <t>née Evans / Kath</t>
  </si>
  <si>
    <t>https://www.cpsbc.ca/public/registrant-directory/search-result/348266/Perry%2CKathleen</t>
  </si>
  <si>
    <t>https://bcmj.org/obituaries/dr-patricia-paddy-mark-1941-2021-2</t>
  </si>
  <si>
    <t>https://www.cpsbc.ca/public/registrant-directory/search-result/328894/Mark%2CPatricia</t>
  </si>
  <si>
    <t>https://www.cpsbc.ca/public/registrant-directory/search-result/304216/McCann%2CMichael</t>
  </si>
  <si>
    <t>https://bcmj.org/obituaries/dr-muhammad-max-zahir-1936-2021</t>
  </si>
  <si>
    <t>https://www.cpsbc.ca/public/registrant-directory/search-result/350029/Zahir%2CMuhammad</t>
  </si>
  <si>
    <t>https://bcmj.org/obituaries/dr-david-nigel-harries-james-1957-2020</t>
  </si>
  <si>
    <t>https://www.cpsbc.ca/public/registrant-directory/search-result/304003/James%2CDavid</t>
  </si>
  <si>
    <t>https://passages.winnipegfreepress.com/passage-details/id-254138/BURKE_MORRIS</t>
  </si>
  <si>
    <t>https://bcmj.org/obituaries/dr-george-r-gray-1932-2021</t>
  </si>
  <si>
    <t>https://www.cpsbc.ca/public/registrant-directory/search-result/307352/Gray%2CGeorge</t>
  </si>
  <si>
    <t>https://bcmj.org/obituaries/dr-arnold-george-lowden-1927-2020</t>
  </si>
  <si>
    <t>https://www.cpsbc.ca/public/registrant-directory/search-result/325397/Lowden%2CArnold</t>
  </si>
  <si>
    <t>https://bcmj.org/obituaries/dr-chi-nan-chen-1922-2020</t>
  </si>
  <si>
    <t>https://www.cpsbc.ca/public/registrant-directory/search-result/351521/Chen%2CChi</t>
  </si>
  <si>
    <t>https://www.cpsbc.ca/public/registrant-directory/search-result/349429/Chen%2CWalter</t>
  </si>
  <si>
    <t>https://bcmj.org/obituaries/dr-robert-lachlan-macleod-coupe-1935-2021</t>
  </si>
  <si>
    <t>https://www.cpsbc.ca/public/registrant-directory/search-result/350681/Coupe%2CRobert</t>
  </si>
  <si>
    <t>https://bcmj.org/obituaries/dr-peter-coy-1932-2020</t>
  </si>
  <si>
    <t>https://www.cpsbc.ca/public/registrant-directory/search-result/350877/Coy%2CPeter</t>
  </si>
  <si>
    <t>Therapeutic Radiology</t>
  </si>
  <si>
    <t>https://bcmj.org/obituaries/dr-james-archibald-mclennan-1932-2021</t>
  </si>
  <si>
    <t>https://www.cpsbc.ca/public/registrant-directory/search-result/327476/McLennan%2CJames</t>
  </si>
  <si>
    <t>https://bcmj.org/obituaries/dr-heather-fay-1948-2020</t>
  </si>
  <si>
    <t>https://www.cpsbc.ca/public/registrant-directory/search-result/350224/Fay%2CHeather</t>
  </si>
  <si>
    <t>Dahlgren</t>
  </si>
  <si>
    <t>https://www.tributearchive.com/obituaries/19644510/Leanne-Sandra-Dahlgren-Scott</t>
  </si>
  <si>
    <t xml:space="preserve">Ali </t>
  </si>
  <si>
    <t>Bouaziz</t>
  </si>
  <si>
    <t>https://bcmj.org/obituaries/dr-ali-bouaziz-1930-2020</t>
  </si>
  <si>
    <t>https://www.dignitymemorial.com/obituaries/vancouver-bc/ali-bouaziz-9147294</t>
  </si>
  <si>
    <t>https://www.cpsbc.ca/public/registrant-directory/search-result/338629/Bouaziz%2CAli</t>
  </si>
  <si>
    <t>https://bcmj.org/obituaries/dr-angus-rae-1929-2020</t>
  </si>
  <si>
    <t>https://www.cpsbc.ca/public/registrant-directory/search-result/335658/Rae%2CAngus</t>
  </si>
  <si>
    <t>https://passages.winnipegfreepress.com/passage-details/id-295150/WISEMAN_DAVID</t>
  </si>
  <si>
    <t>Wiseman</t>
  </si>
  <si>
    <t>G.H.</t>
  </si>
  <si>
    <t>https://www.chly.ca/daily-news-update/2021/01/29/hornby-island-trustees-deny-controversial-subdivision</t>
  </si>
  <si>
    <t>https://bcmj.org/obituaries/dr-david-paul-wiseman-1946-2021</t>
  </si>
  <si>
    <t>Hornby Island</t>
  </si>
  <si>
    <t>https://www.cpsbc.ca/public/registrant-directory/search-result/349378/Wiseman%2CDavid</t>
  </si>
  <si>
    <t>https://www.collectionscanada.gc.ca/eppp-archive/100/201/300/cdn_medical_association/cjrm/vol-4/issue-3/0157.htm</t>
  </si>
  <si>
    <t>https://bcmj.org/obituaries/dr-john-jeremy-lewis-crosby-1936-2020</t>
  </si>
  <si>
    <t>https://www.cpsbc.ca/public/registrant-directory/search-result/351079/Crosby%2CJohn</t>
  </si>
  <si>
    <t>Thordarson</t>
  </si>
  <si>
    <t xml:space="preserve">Theodore </t>
  </si>
  <si>
    <t>https://gardenhill.ca/tribute/details/4614/Theodore-Thordarson/obituary.html</t>
  </si>
  <si>
    <t>https://bcmj.org/obituaries/theodore-ted-tomas-thordarson-1931-2020</t>
  </si>
  <si>
    <t>https://www.cpsbc.ca/public/registrant-directory/search-result/342776/Thordarson%2CTheodore</t>
  </si>
  <si>
    <t>https://bcmj.org/obituaries/dr-barry-king-cutler-1937-2019</t>
  </si>
  <si>
    <t>https://www.cpsbc.ca/public/registrant-directory/search-result/351352/Cutler%2CBarry</t>
  </si>
  <si>
    <t>https://bcmj.org/obituaries/dr-michael-entwisle-1927-2020</t>
  </si>
  <si>
    <t>https://www.cpsbc.ca/public/registrant-directory/search-result/307219/Entwisle%2CMichael</t>
  </si>
  <si>
    <t>https://bcmj.org/obituaries/dr-alan-bass-1929-2020</t>
  </si>
  <si>
    <t>https://www.cpsbc.ca/public/registrant-directory/search-result/353632/Bass%2CAlan</t>
  </si>
  <si>
    <t>Ani</t>
  </si>
  <si>
    <t>Ariana</t>
  </si>
  <si>
    <t xml:space="preserve">Anahita </t>
  </si>
  <si>
    <t>https://www.cpsbc.ca/public/registrant-directory/search-result/333121/Ariana%2CAnahita</t>
  </si>
  <si>
    <t>https://www.mccallgardens.com/obituaries/dr-anahita-ani-ariana</t>
  </si>
  <si>
    <t>https://doctors.cpso.on.ca/DoctorDetails/Ariana-Anahita/0193829-77842</t>
  </si>
  <si>
    <t>https://www.gofundme.com/f/anahita-ariana</t>
  </si>
  <si>
    <t>https://www.steveelkas.com/avisdeces/dr-jacques-gregoire/</t>
  </si>
  <si>
    <t>https://www.quebecmedecin.com/medecin/medecin-gregoire-jacques-5632.htm</t>
  </si>
  <si>
    <t>https://www.estrieplus.com/contenu-jacques_gregoire_black_lake_dr_medecin-0404040431353530-6095.html</t>
  </si>
  <si>
    <t>Sood</t>
  </si>
  <si>
    <t xml:space="preserve">Jagdish </t>
  </si>
  <si>
    <t>https://www.rdfamilymemorialchapel.com/obituary/DrJagdish-Sood</t>
  </si>
  <si>
    <t>https://www.cps.sk.ca/imis/CPSS/Physician_Summary/Physician_Profile.aspx?ID=491</t>
  </si>
  <si>
    <t>https://thestarphoenix.remembering.ca/obituary/david-hosking-1086927836</t>
  </si>
  <si>
    <t>https://www.cps.sk.ca/imis/CPSS/Physician_Summary/Physician_Profile.aspx?ID=194</t>
  </si>
  <si>
    <t>Riar</t>
  </si>
  <si>
    <t xml:space="preserve">Amir </t>
  </si>
  <si>
    <t>https://montrealgazette.remembering.ca/obituary/amir-riar-1086901949</t>
  </si>
  <si>
    <t>https://santequebec.ca/medecin/amir-kaur-riar</t>
  </si>
  <si>
    <t>Trevor-Smith</t>
  </si>
  <si>
    <t>https://www.dignitymemorial.com/obituaries/north-vancouver-bc/edward-trevor-smith-11074018</t>
  </si>
  <si>
    <t>https://bcmj.org/obituaries/dr-maxwell-max-schultz-1923-2020</t>
  </si>
  <si>
    <t>https://www.cpsbc.ca/public/registrant-directory/search-result/338430/Schultz%2CMaxwell</t>
  </si>
  <si>
    <t>Jory</t>
  </si>
  <si>
    <t>https://bcmj.org/obituaries/dr-william-bill-jory-1933-2019</t>
  </si>
  <si>
    <t>https://www.cpsbc.ca/public/registrant-directory/search-result/311892/Jory%2CWilliam</t>
  </si>
  <si>
    <t>Haynes</t>
  </si>
  <si>
    <t>https://www.dignitymemorial.com/obituaries/kelowna-bc/sterling-haynes-9195636</t>
  </si>
  <si>
    <t>https://www.cpsbc.ca/public/registrant-directory/search-result/308781/Haynes%2CWilliam</t>
  </si>
  <si>
    <t>https://bcmj.org/obituaries/dr-william-sterling-haynes-1928-2020</t>
  </si>
  <si>
    <t>https://bcmj.org/obituaries/dr-hans-adalbert-witt-1934-2020</t>
  </si>
  <si>
    <t>Witt</t>
  </si>
  <si>
    <t>Oyama</t>
  </si>
  <si>
    <t>https://www.saobserver.net/obituaries/hans-adalbert-witt/</t>
  </si>
  <si>
    <t>https://www.cpsbc.ca/public/registrant-directory/search-result/346763/Witt%2CHans</t>
  </si>
  <si>
    <t>Parker-Sutton</t>
  </si>
  <si>
    <t>https://vancouversunandprovince.remembering.ca/obituary/geoffrey-parker-sutton-1073825114</t>
  </si>
  <si>
    <t>https://bcmj.org/obituaries/dr-geoffrey-parker-sutton-1930-2019</t>
  </si>
  <si>
    <t>https://www.cpsbc.ca/public/registrant-directory/search-result/333591/Parker-Sutton%2CGeoffrey</t>
  </si>
  <si>
    <t>https://bcmj.org/obituaries/dr-gerald-gerry-albert-bredo-1940-2019</t>
  </si>
  <si>
    <t>https://www.cpsbc.ca/public/registrant-directory/search-result/343747/Bredo%2CGerald</t>
  </si>
  <si>
    <t>https://bcmj.org/obituaries/dr-addie-charles-mcgregor-ennals-1937-2019</t>
  </si>
  <si>
    <t>https://www.cpsbc.ca/public/registrant-directory/search-result/303873/Ennals%2CAddie</t>
  </si>
  <si>
    <t>https://bcmj.org/obituaries/dr-stanley-basil-briggs-1940-2020</t>
  </si>
  <si>
    <t>https://www.cpsbc.ca/public/registrant-directory/search-result/344520/Briggs%2CStanley</t>
  </si>
  <si>
    <t>https://bcmj.org/obituaries/dr-james-jim-harvey-sherstan-1933-2020</t>
  </si>
  <si>
    <t>Sherstan</t>
  </si>
  <si>
    <t>https://www.cpsbc.ca/public/registrant-directory/search-result/339085/Sherstan%2CJames</t>
  </si>
  <si>
    <t>https://claytonsfuneraldirectors.com/tribute/details/4026/James-Sherstan/obituary.html</t>
  </si>
  <si>
    <t>https://doctors.cpso.on.ca/DoctorDetails/Sherstan-James-Harvey/0163540-73360</t>
  </si>
  <si>
    <t xml:space="preserve">Pascualito </t>
  </si>
  <si>
    <t>Seminiano</t>
  </si>
  <si>
    <t>https://bcmj.org/obituaries/dr-pascualito-aquino-seminiano-1947-2019</t>
  </si>
  <si>
    <t>https://www.cpsbc.ca/public/registrant-directory/search-result/307733/Seminiano%2CPascualito</t>
  </si>
  <si>
    <t>https://vancouversunandprovince.remembering.ca/obituary/donald-farquhar-1079142439</t>
  </si>
  <si>
    <t>https://bcmj.org/obituaries/donald-james-farquhar-1933-2020</t>
  </si>
  <si>
    <t>Farquhar</t>
  </si>
  <si>
    <t>https://www.cpsbc.ca/public/registrant-directory/search-result/304286/Farquhar%2CDonald</t>
  </si>
  <si>
    <t>https://bcmj.org/obituaries/dr-george-duncan-mcpherson-1932-2020</t>
  </si>
  <si>
    <t>https://kearneyfs.com/obituaries/george-duncan-mcpherson</t>
  </si>
  <si>
    <t>https://www.cpsbc.ca/public/registrant-directory/search-result/327920/McPherson%2CGeorge</t>
  </si>
  <si>
    <t>https://bcmj.org/obituaries/dr-johannes-v-asfeldt-1930-2019</t>
  </si>
  <si>
    <t xml:space="preserve">Parkinson’s disease; Dementia:  </t>
  </si>
  <si>
    <t>https://www.cpsbc.ca/public/registrant-directory/search-result/347203/Asfeldt%2CJohannes</t>
  </si>
  <si>
    <t>https://www.cpsbc.ca/public/registrant-directory/search-result/321837/Lang%2CDonald</t>
  </si>
  <si>
    <t>https://bcmj.org/obituaries/dr-charles-brian-warriner-1946-2019</t>
  </si>
  <si>
    <t>https://www.cpsbc.ca/public/registrant-directory/search-result/347244/Warriner%2CCharles</t>
  </si>
  <si>
    <t>https://bcmj.org/obituaries/dr-dennis-myron-karpiak-1943-2019</t>
  </si>
  <si>
    <t>https://www.legacy.com/ca/obituaries/kamloopsthisweek/name/dennis-karpiak-obituary?pid=191727904</t>
  </si>
  <si>
    <t>https://www.cpsbc.ca/public/registrant-directory/search-result/312072/Karpiak%2CDennis</t>
  </si>
  <si>
    <t>https://www.cudneyfuneralhome.com/obituaries/Dr.-Joseph-Michael-Leon?obId=26840696#/celebrationWall</t>
  </si>
  <si>
    <t>https://doctors.cpso.on.ca/DoctorDetails/Leon-Joseph---Michael-Jerome/0011287-16062</t>
  </si>
  <si>
    <t>MacNeil</t>
  </si>
  <si>
    <t>https://pkmacdonald.ca/tribute/details/3644/Dr-Charles-MacNeil/obituary.html#tribute-start</t>
  </si>
  <si>
    <t>https://pkmacdonald.ca/tribute/details/3129/Donald-MacIntosh/obituary.html#tribute-start</t>
  </si>
  <si>
    <t>Kidd</t>
  </si>
  <si>
    <t>Admaston</t>
  </si>
  <si>
    <t>https://doctors.cpso.on.ca/DoctorDetails/Kidd-Robert-Frykholm/0019499-24286</t>
  </si>
  <si>
    <t>https://gateway.frontrunnerpro.com/book-of-memories/3744815/Kidd-Dr-Robert/index.php</t>
  </si>
  <si>
    <t>Thottingal</t>
  </si>
  <si>
    <t xml:space="preserve">Antony </t>
  </si>
  <si>
    <t>Sunny</t>
  </si>
  <si>
    <t>https://www.ejcoutu.ca/memorials/antony-thottingal/4476006/index.php</t>
  </si>
  <si>
    <t>https://doctors.cpso.on.ca/DoctorDetails/Jasey-Gordon-Mohammed/0011105-15879</t>
  </si>
  <si>
    <t>https://edmontonjournal.remembering.ca/obituary/gordon-duncan-1072787395</t>
  </si>
  <si>
    <t>https://search.cpsa.ca/PhysicianProfile?e=e27b13f6-d0dd-41d2-b766-99f28f3e77b5&amp;i=0</t>
  </si>
  <si>
    <t>https://smithfuneralhome.ca/memorial/dr-kingsley-king-william-mahon-0</t>
  </si>
  <si>
    <t>https://doctors.cpso.on.ca/DoctorDetails/Mahon-William-Kingsley/0014388-19171</t>
  </si>
  <si>
    <t>https://www.smithsfh.com/memorials/margaret--bridge/3955294/index.php</t>
  </si>
  <si>
    <t>https://doctors.cpso.on.ca/DoctorDetails/Bridge-Margaret-Ann/0023088-27879</t>
  </si>
  <si>
    <t>https://www.cavillfuneralhome.com/obituary/DrMichael-Krawetz</t>
  </si>
  <si>
    <t>https://doctors.cpso.on.ca/DoctorDetails/Krawetz-Michael/0011944-16720</t>
  </si>
  <si>
    <t>https://www.carnells.com/?obituaries=dr-ronald-whelan</t>
  </si>
  <si>
    <t>https://www.westviewfuneralchapel.com/obituaries/dr-trevor-logan-gilkinson/</t>
  </si>
  <si>
    <t>https://doctors.cpso.on.ca/DoctorDetails/Gilkinson-Trevor-Logan/0036664-50640</t>
  </si>
  <si>
    <t>https://memorials.murphyfuneralhome.ca/dr-robert-blair-mcewen/4565371/index.php</t>
  </si>
  <si>
    <t>https://doctors.cpso.on.ca/DoctorDetails/McEwen-Robert-Blair/0010298-15067</t>
  </si>
  <si>
    <t>Wiley</t>
  </si>
  <si>
    <t>https://www.dodsandmcnair.com/memorials/alan-wiley/4474238/index.php</t>
  </si>
  <si>
    <t>https://doctors.cpso.on.ca/DoctorDetails/Wiley-Alan-Murray/0012761-17541</t>
  </si>
  <si>
    <t>http://www.rskane.ca/tribute/details/11433/Dr-Bette-Stephenson/obituary.html#tribute-start</t>
  </si>
  <si>
    <t>https://kearneyfs.com/obituaries/dr-patrick-john-kinahan</t>
  </si>
  <si>
    <t>https://www.cpsbc.ca/public/registrant-directory/search-result/312716/Kinahan%2CPatrick</t>
  </si>
  <si>
    <t>https://www.bitchute.com/video/DvqmzOGyoTXR/</t>
  </si>
  <si>
    <t>The targeting of doctors by the College of Physicians and Surgeons of Ontario / Dr. Crystal Luckkiw</t>
  </si>
  <si>
    <t>2023.01.10</t>
  </si>
  <si>
    <t>Doctors Under Fire For Reporting 80 Sudden Doctor Deaths</t>
  </si>
  <si>
    <t>https://brightlightnews.com/interview-doctors-under-fire-for-reporting-80-sudden-doctor-deaths/</t>
  </si>
  <si>
    <t>https://www.koprivataylor.com/obituary/john-grahame-owen</t>
  </si>
  <si>
    <t xml:space="preserve">Grahame </t>
  </si>
  <si>
    <t>https://doctors.cpso.on.ca/DoctorDetails/Owen-John-Graham-Hughes/0012764-17544</t>
  </si>
  <si>
    <t xml:space="preserve">Clarke </t>
  </si>
  <si>
    <t>https://www.fawcettfuneralhomes.com/memorials/c-scott-russell/5044142/index.php#wall</t>
  </si>
  <si>
    <t>https://doctors.cpso.on.ca/DoctorDetails/Russell-Clarke-Scott/0010549-15319</t>
  </si>
  <si>
    <t>https://www.oma.org/newsroom/in-memoriam/2022/dr-abdul-hamid-mahmood-khan/</t>
  </si>
  <si>
    <t>Bentz</t>
  </si>
  <si>
    <t>https://www.dignitymemorial.com/obituaries/port-coquitlam-bc/james-bentz-11097366</t>
  </si>
  <si>
    <t xml:space="preserve">Global News </t>
  </si>
  <si>
    <t>Ashleigh Stewart</t>
  </si>
  <si>
    <t>Kraken, Elon Musk and dead Canadian doctors: Disinformation surges 3 years into the pandemic</t>
  </si>
  <si>
    <t>https://globalnews.ca/news/9405373/covid-conspiracy-theory-doctors-canada/</t>
  </si>
  <si>
    <t>2023.01.14</t>
  </si>
  <si>
    <t>Quenville</t>
  </si>
  <si>
    <t xml:space="preserve">Noel </t>
  </si>
  <si>
    <t>https://www.remembering.ca/obituary/dr-noel-quenville-1086968384</t>
  </si>
  <si>
    <t>Wisniowski</t>
  </si>
  <si>
    <t>https://www.dignitymemorial.com/en-ca/obituaries/halifax-ns/leon-wisniowski-11101216</t>
  </si>
  <si>
    <t>https://doctors.cpso.on.ca/DoctorDetails/Wisniowski-Leo-Edward/0050163-64142</t>
  </si>
  <si>
    <t>http://www.davidmckie.com/a-case-of-misconduct-back-in-the-day-may-not-keep-the-doctor-away/</t>
  </si>
  <si>
    <t>Taylar</t>
  </si>
  <si>
    <t>https://tjtracey.com/tribute/details/2161/Charles-Taylar/obituary.html#tribute-start</t>
  </si>
  <si>
    <t>https://gettr.com/post/p2543fab509</t>
  </si>
  <si>
    <t>Global News Reporter Ashleigh Stewart admits to lying in her article on 80 Canadian doctor sudden deaths</t>
  </si>
  <si>
    <t>William Makis, M.D.</t>
  </si>
  <si>
    <t>Because it's the truth. The truth doesn't go away, not even with a Toronto Star hit piece.</t>
  </si>
  <si>
    <t>https://gettr.com/post/p1x9c098acf</t>
  </si>
  <si>
    <t xml:space="preserve">My response to TORONTO STAR Journalist Alex Boyd (based in Calgary, Alberta 🤔) </t>
  </si>
  <si>
    <t>https://gettr.com/post/p1xacdl0e2d</t>
  </si>
  <si>
    <t>https://memorials.lessardstephens.com/dr-alfred-cooper/5117103/index.php</t>
  </si>
  <si>
    <t xml:space="preserve">Timmins </t>
  </si>
  <si>
    <t>Practiced for almost 60 years</t>
  </si>
  <si>
    <t>https://doctors.cpso.on.ca/DoctorDetails/Cooper-Alfred-Joseph/0012949-17729</t>
  </si>
  <si>
    <t>https://www.legacy.com/ca/obituaries/thestar/name/ronald-charlton-obituary?pid=203658275</t>
  </si>
  <si>
    <t>Charlton</t>
  </si>
  <si>
    <t>W.R.</t>
  </si>
  <si>
    <t>https://doctors.cpso.on.ca/DoctorDetails/Charlton-Ronald-William-Roy/0012332-17111</t>
  </si>
  <si>
    <t>Heard</t>
  </si>
  <si>
    <t>Stan</t>
  </si>
  <si>
    <t>https://www.pacificcoastcremation.com/dr-frederick-stanley-heard-stan-md/</t>
  </si>
  <si>
    <t>* Suicide</t>
  </si>
  <si>
    <t>Cardiac</t>
  </si>
  <si>
    <t>Explanatory Note 33</t>
  </si>
  <si>
    <t xml:space="preserve">Retired from practice at age 75 in 2014 </t>
  </si>
  <si>
    <t>Retired from practice at age 75</t>
  </si>
  <si>
    <t xml:space="preserve">Died In Sleep; Retired from practice at age 86 </t>
  </si>
  <si>
    <t xml:space="preserve">Retired from practice at age 81 in 2012 </t>
  </si>
  <si>
    <t>Retired from practice at age 89 in 2015, three months before his 90th birthday</t>
  </si>
  <si>
    <t>Retired from practice at age 97</t>
  </si>
  <si>
    <t>Light orange shade indicates sourced from Wayback Machine Internet Archive</t>
  </si>
  <si>
    <t>Touchie</t>
  </si>
  <si>
    <t>https://mcadamsfh.com/tribute/details/1244/Harold-Touchie/obituary.html#tribute-start</t>
  </si>
  <si>
    <t>Candidate President-elect CMA. Chief Medical Officer - WRHA. Fmr med lead - COVID vaccine task force. Staff FP HSC. Passionate re MD wellness &amp; public health.</t>
  </si>
  <si>
    <t>https://www.drjossreimer.ca</t>
  </si>
  <si>
    <t xml:space="preserve">Joss </t>
  </si>
  <si>
    <t>Reimer</t>
  </si>
  <si>
    <t xml:space="preserve"> @jossreimer</t>
  </si>
  <si>
    <t>One in six family doctors are near retirement age, leaving millions of Canadians in health care limbo</t>
  </si>
  <si>
    <t>https://www.theglobeandmail.com/canada/article-family-doctors-retiring/</t>
  </si>
  <si>
    <t>Karen Howlett and Yang Sun</t>
  </si>
  <si>
    <t>Sohail</t>
  </si>
  <si>
    <t>Gandhi</t>
  </si>
  <si>
    <t>https://justanoldcountrydoctor.com</t>
  </si>
  <si>
    <t>Just an old country doctor and a one time President of the Ontario Medical Association.</t>
  </si>
  <si>
    <t>2015.09.00</t>
  </si>
  <si>
    <t xml:space="preserve"> @drmsgandhi</t>
  </si>
  <si>
    <t>https://newsroom.royalcollege.ca/in-memoriam-a-royal-college-fellow-honours-his-colleague-jules-hardy/</t>
  </si>
  <si>
    <t>https://www.arbormemorial.ca/highland-scarborough/obituaries/dr-kenneth-sewchand/97962</t>
  </si>
  <si>
    <t>https://doctors.cpso.on.ca/DoctorDetails/Sewchand-Kenneth/0019242-24029</t>
  </si>
  <si>
    <t>Sewchand</t>
  </si>
  <si>
    <t>https://trlaw.com/blog/surgeon-negligent-in-treatment-of-six-year-old-boy/</t>
  </si>
  <si>
    <t>https://saskatoonfuneralhome.com/tribute/details/4850/Ernest-Sundaram/obituary.html#content-start</t>
  </si>
  <si>
    <t>Sundaram</t>
  </si>
  <si>
    <t>2023.01.17</t>
  </si>
  <si>
    <t>https://drtrozzi.org/2023/01/17/dr-makis-and-dr-trozzi-under-fire/</t>
  </si>
  <si>
    <t>Dr. Makis and Dr. Trozzi Under Fire</t>
  </si>
  <si>
    <t>Real Talk Ryan Jespersen</t>
  </si>
  <si>
    <t xml:space="preserve">A cabal of renegade Canadian doctors </t>
  </si>
  <si>
    <t>https://twitter.com/RealTalkRJ/status/1615452214654566400</t>
  </si>
  <si>
    <t>Bergeron</t>
  </si>
  <si>
    <t>https://www.coopfuneraire2rives.com/avis-de-deces/armand-bergeron-211864/</t>
  </si>
  <si>
    <t>https://www.quebecmedecin.com/medecin/medecin-bergeron-armand-31860.htm</t>
  </si>
  <si>
    <t>https://doctors.cpso.on.ca/DoctorDetails/Bladek-Roman/0009506-14270</t>
  </si>
  <si>
    <t>https://vancouversunandprovince.remembering.ca/obituary/charles-brumwell-1085525086</t>
  </si>
  <si>
    <t>Brumwell</t>
  </si>
  <si>
    <t>https://www.cbc.ca/news/canada/calgary/senior-first-time-blogger-self-isolation-write-alberta-farm-1.5527940</t>
  </si>
  <si>
    <t>https://doctors.cpso.on.ca/DoctorDetails/Chamia-Nabil-Jean/0018646-23433</t>
  </si>
  <si>
    <t>https://www.maccoubrey.com/service/6577/robert-cameron-cochrane</t>
  </si>
  <si>
    <t>https://doctors.cpso.on.ca/DoctorDetails/Cochrane-Robert-Cameron/0011973-16749</t>
  </si>
  <si>
    <t>https://doctors.cpso.on.ca/DoctorDetails/Feinman-Saya-Viktor/0009276-14040</t>
  </si>
  <si>
    <t>Viktor</t>
  </si>
  <si>
    <t>Sports Medicine</t>
  </si>
  <si>
    <t>https://www.gofundme.com/f/dr-leeanna-huisman-memorial-fundraiser</t>
  </si>
  <si>
    <t>Lee-Anna</t>
  </si>
  <si>
    <t>Huisman</t>
  </si>
  <si>
    <t>https://www.med.ubc.ca/news/how-dr-lee-anna-huisman-advanced-indigenous-community-based-research-and-care/</t>
  </si>
  <si>
    <t>https://www.youtube.com/watch?v=JaEydIwx8sQ</t>
  </si>
  <si>
    <t>Junor</t>
  </si>
  <si>
    <t>https://beaulacfuneralhome.com/tribute/details/3446/Donald-Junor/obituary.html#tribute-start</t>
  </si>
  <si>
    <t>https://harrisfuneralhome.ca/obituaries/dr-t-a-jory/</t>
  </si>
  <si>
    <t>https://doctors.cpso.on.ca/DoctorDetails/Jory-Thomas-Arthur/0010495-15265</t>
  </si>
  <si>
    <t>T.A.</t>
  </si>
  <si>
    <t>Explanatory Note 34</t>
  </si>
  <si>
    <t>Louis-Bénédict</t>
  </si>
  <si>
    <t>https://www.jndonais.ca/landry-louis-benedict-24430</t>
  </si>
  <si>
    <t>https://www.came-acem.ca/awards/came-rising-star-certificate-of-excellence/</t>
  </si>
  <si>
    <t>Saint-Lazare</t>
  </si>
  <si>
    <t>Mazoff</t>
  </si>
  <si>
    <t>https://doctors.cpso.on.ca/DoctorDetails/Mazoff-Eric-Dean/0050624-64603</t>
  </si>
  <si>
    <t>https://montrealgazette.remembering.ca/obituary/eric-mazoff-1086592468</t>
  </si>
  <si>
    <t>https://www.legacy.com/ca/obituaries/timescolonist/name/edward-mctavish-obituary?pid=202212712</t>
  </si>
  <si>
    <t>McTavish</t>
  </si>
  <si>
    <t>Ste-Adèle</t>
  </si>
  <si>
    <t>Moreault</t>
  </si>
  <si>
    <t>https://www.dignitymemorial.com/obituaries/ste-adele-qc/philippe-moreault-10530181</t>
  </si>
  <si>
    <t>https://fftimes.com/features/obituaries/richard-moulton/</t>
  </si>
  <si>
    <t>Moulton</t>
  </si>
  <si>
    <t>Retired from practice at age 75 in 2006</t>
  </si>
  <si>
    <t>Dahl</t>
  </si>
  <si>
    <t>https://www.evanjstrong.com/obituary/DrRalph-Dahl</t>
  </si>
  <si>
    <t>https://search.cpsa.ca/PhysicianProfile?e=4bc605c5-832d-49de-80ce-3bc652747300&amp;i=0</t>
  </si>
  <si>
    <t>https://www.remembering.ca/obituary/francis-tindall-1087013638</t>
  </si>
  <si>
    <t>Tindal</t>
  </si>
  <si>
    <t>https://doctors.cpso.on.ca/DoctorDetails/Tindall-Francis-Kenney/0018615-23402</t>
  </si>
  <si>
    <t>https://doctors.cpso.on.ca/DoctorDetails/Asher-Gary-Wayne/0020645-25433</t>
  </si>
  <si>
    <t>Asher</t>
  </si>
  <si>
    <t>https://www.kendrickfuneralhome.com/memorials/gary-asher/5110536/index.php</t>
  </si>
  <si>
    <t>https://doctors.cpso.on.ca/DoctorDetails/Wolfish-Norman-Morton/0013688-18469</t>
  </si>
  <si>
    <t xml:space="preserve"> @CdnPharmChief</t>
  </si>
  <si>
    <t>Chief Pharmacist Officer at the Canadian Pharmacists Association @CPhAAPhCShe/Her | Mom | Wife | Agent of Change | Passionate Pharmacy Advocate |</t>
  </si>
  <si>
    <t>Paes</t>
  </si>
  <si>
    <t>https://www.pharmacists.ca/news-events/news/cpha-announces-danielle-paes-as-chief-pharmacist-officer/</t>
  </si>
  <si>
    <t>Constantinescu</t>
  </si>
  <si>
    <t xml:space="preserve">Cora </t>
  </si>
  <si>
    <t>Alloo</t>
  </si>
  <si>
    <t xml:space="preserve">Javed </t>
  </si>
  <si>
    <t>Retired from family practice August 2022. Clinical Lead for Primary Care Integration for Practising Well at the Ontario College of Family Physicians.</t>
  </si>
  <si>
    <t>Listener, learner, and enabler of adaptation and growth: for life, clinical systems and health-in-all policy.</t>
  </si>
  <si>
    <t xml:space="preserve"> @javedalloo</t>
  </si>
  <si>
    <t>Mom, Wife, Pediatrician, Infectious Diseases specialist, Alberta Children's Hospital. No medical advice in 140 characters or less. Let's talk vaccines!</t>
  </si>
  <si>
    <t>https://www.19tozero.ca</t>
  </si>
  <si>
    <t xml:space="preserve"> @DrCora_C</t>
  </si>
  <si>
    <t>Sabina</t>
  </si>
  <si>
    <t xml:space="preserve"> @SabiVM</t>
  </si>
  <si>
    <t>Doctor of Public Health student | MSc Pharmacology | Vohra Miller Foundation w @craigmillr| Unambiguous Science | South Asian Health Network |</t>
  </si>
  <si>
    <t xml:space="preserve"> 2011.07.00</t>
  </si>
  <si>
    <t>https://www.unambiguous-science.com</t>
  </si>
  <si>
    <t>Vohra-Miller</t>
  </si>
  <si>
    <t>2023.01.19</t>
  </si>
  <si>
    <t>The National Post</t>
  </si>
  <si>
    <t>Adrian Humphreys</t>
  </si>
  <si>
    <t>https://nationalpost.com/news/ontario-doctors-covid-discipline-hearings</t>
  </si>
  <si>
    <t>Ontario doctors critical of COVID measures fail to stop medical college's disciplinary hearings</t>
  </si>
  <si>
    <t>https://www.remembering.ca/obituary/alexander-boggie-1087013225</t>
  </si>
  <si>
    <t>Boggie</t>
  </si>
  <si>
    <t>https://give.ubc.ca/memorial/alexander-boggie/</t>
  </si>
  <si>
    <t>Sunley</t>
  </si>
  <si>
    <t>Jordan Station</t>
  </si>
  <si>
    <t>Munroe</t>
  </si>
  <si>
    <t>https://www.legacy.com/ca/obituaries/timescolonist/name/james-munroe-obituary?pid=201425259</t>
  </si>
  <si>
    <t>Hinton</t>
  </si>
  <si>
    <t>https://www.foothillsmemorialchapel.com/obituary/Duncan-Murray</t>
  </si>
  <si>
    <t>Fecal matter, threats and vandalism: Ontario’s College of Physicians and Surgeons details abuse</t>
  </si>
  <si>
    <t>https://globalnews.ca/news/9416178/college-surgeons-ontario-threats-disinformation/</t>
  </si>
  <si>
    <t>2023.01.21</t>
  </si>
  <si>
    <t>UK Data Shows: The Bioweapon is Working</t>
  </si>
  <si>
    <t>https://drtrozzi.org/2023/01/21/uk-data-shows-the-bioweapon-is-working/</t>
  </si>
  <si>
    <t>Froese</t>
  </si>
  <si>
    <t>Retired from practice at age 88</t>
  </si>
  <si>
    <t>https://www.remembering.ca/obituary/daniel-froese-1086997273</t>
  </si>
  <si>
    <t>https://clinic.familymed.ubc.ca/about-us/about-2/history/</t>
  </si>
  <si>
    <t>Bhardwaj</t>
  </si>
  <si>
    <t xml:space="preserve">Raj </t>
  </si>
  <si>
    <t>Doctor. Science Communicator. Nerd. Soccer player/fan. Cyclist. CBC Western Canada weekly syndicated Health &amp; Medicine Columnist. Host of DDx podcast. He/Him</t>
  </si>
  <si>
    <t xml:space="preserve"> @RajBhardwajMD</t>
  </si>
  <si>
    <t>2012.01.00</t>
  </si>
  <si>
    <t>2023.01.06</t>
  </si>
  <si>
    <t>Dr William Makis on The Mike Ryan Show </t>
  </si>
  <si>
    <t>https://tntradiolive.podbean.com/e/dr-william-makis-on-the-mike-ryan-show-6-january-2023/</t>
  </si>
  <si>
    <t>PodBean</t>
  </si>
  <si>
    <t>The Mike Ryan Show </t>
  </si>
  <si>
    <t>Bedell</t>
  </si>
  <si>
    <t>https://turnerporter.permavita.com/site/DrJohnFrancisBedell.html?s=40</t>
  </si>
  <si>
    <t>https://doctors.cpso.on.ca/DoctorDetails/Bedell-John-Francis/0020179-24967</t>
  </si>
  <si>
    <t>Retired from practice at age 81 in 2013</t>
  </si>
  <si>
    <t>Waterdown</t>
  </si>
  <si>
    <t>https://www.kitchingsteepeandludwig.com/obituaries/Dr-John-Edwin-Smart?obId=27087965#/obituaryInfo</t>
  </si>
  <si>
    <t>https://doctors.cpso.on.ca/DoctorDetails/Smart-John-Edwin/0013154-17934</t>
  </si>
  <si>
    <t>Chifor</t>
  </si>
  <si>
    <t>https://www.gofundme.com/f/honour-the-life-of-anthony-chifor?utm_campaign=p_cf+share-flow-1&amp;utm_medium=copy_link&amp;utm_source=customer</t>
  </si>
  <si>
    <t>https://windsorstar.remembering.ca/obituary/anthony-chifor-1087040978</t>
  </si>
  <si>
    <t xml:space="preserve">Retired from practice at age 86 in 2012 </t>
  </si>
  <si>
    <t>Westenberg</t>
  </si>
  <si>
    <t>https://doctors.cpso.on.ca/DoctorDetails/Westenberg-Hendrik---Hans/0014172-18954</t>
  </si>
  <si>
    <t>https://www.remembering.ca/obituary/donald-hedges-1087051250</t>
  </si>
  <si>
    <t>https://www.cpsbc.ca/public/registrant-directory/search-result/303898/Hedges%2CDonald</t>
  </si>
  <si>
    <t>https://www.seamo.ca/news/stories/remembering-dr-pallavi-nadkarni</t>
  </si>
  <si>
    <t>Beilby </t>
  </si>
  <si>
    <t>https://www.arbormemorial.ca/capital/obituaries/dr-william-james-beilby/82237</t>
  </si>
  <si>
    <t>https://doctors.cpso.on.ca/DoctorDetails/Beilby-William-James/0020600-25388</t>
  </si>
  <si>
    <t>Family Medicine (Emergency Medicine)</t>
  </si>
  <si>
    <t>Roberge</t>
  </si>
  <si>
    <t xml:space="preserve">M. </t>
  </si>
  <si>
    <t>https://www.fergusonsfuneralhome.com/obituaries/Dr.-Roger--Roberge?obId=27139149#/celebrationWall</t>
  </si>
  <si>
    <t>Retired from practice at age 72 in 2011; suffered a stroke in July 2018</t>
  </si>
  <si>
    <t>Tenby</t>
  </si>
  <si>
    <t>https://www.remembering.ca/obituary/lionel-tenby-1087050538</t>
  </si>
  <si>
    <t>https://www.cpsbc.ca/public/registrant-directory/search-result/342399/Tenby%2CLionel</t>
  </si>
  <si>
    <t>https://www.henrytenby.com/dr-lionel-tenby-2014-retirement-from-practice/</t>
  </si>
  <si>
    <t>https://www.youtube.com/watch?v=q5HQNxyOu1c</t>
  </si>
  <si>
    <t>Retired from practice at age 82 in 2014</t>
  </si>
  <si>
    <t>Elder</t>
  </si>
  <si>
    <t>https://doctors.cpso.on.ca/DoctorDetails/J-Elder/0045438-59416</t>
  </si>
  <si>
    <t xml:space="preserve">Janice </t>
  </si>
  <si>
    <t>https://www.dignitymemorial.com/en-ca/obituaries/thornhill-on/dr-janice-elder-11121451</t>
  </si>
  <si>
    <t>https://www.remembering.ca/obituary/robert-gordon-1087058316</t>
  </si>
  <si>
    <t>https://search.cpsa.ca/PhysicianProfile?e=dbe295c6-c2b4-43e4-9e52-c4f12850b228&amp;i=0</t>
  </si>
  <si>
    <t>https://memorials.ashburnhamfuneral.ca/helen-reesor/5127825/index.php</t>
  </si>
  <si>
    <t>Reesor</t>
  </si>
  <si>
    <t>https://doctors.cpso.on.ca/DoctorDetails/Reesor-Helen-Louise/0008803-13566</t>
  </si>
  <si>
    <t>https://morleybedford.wordpress.com/2023/01/26/heinz-leonhard-haust-md-phd-professor-emeritus/</t>
  </si>
  <si>
    <t>Haust</t>
  </si>
  <si>
    <t xml:space="preserve">Heinz </t>
  </si>
  <si>
    <t>https://doctors.cpso.on.ca/DoctorDetails/Haust-Heinrich-Leonhard/0029050-41022</t>
  </si>
  <si>
    <t>2023           (Doctors)</t>
  </si>
  <si>
    <t>2023                   (All)</t>
  </si>
  <si>
    <t>2021          (Doctors)</t>
  </si>
  <si>
    <t>2020          (Doctors)</t>
  </si>
  <si>
    <t>https://www.tubmanfuneralhomes.com/obituary/DrJamie-Kissick</t>
  </si>
  <si>
    <t>Kissick</t>
  </si>
  <si>
    <t>https://www.sportsoracle.com/faculty/dr-jamie-kissick/</t>
  </si>
  <si>
    <t>https://doctors.cpso.on.ca/DoctorDetails/Kissick-James-Stephen/0038919-52895</t>
  </si>
  <si>
    <t>https://ca.linkedin.com/in/jamie-kissick-aa92b34</t>
  </si>
  <si>
    <t>https://paralympic.ca/news/cpc-mourns-loss-dr-jamie-kissick</t>
  </si>
  <si>
    <t>2022.12.30</t>
  </si>
  <si>
    <t>No evidence that 80 Canadian doctors died from COVID vaccinations</t>
  </si>
  <si>
    <t>Reuters Fact Check</t>
  </si>
  <si>
    <t>Reuters</t>
  </si>
  <si>
    <t>https://www.reuters.com/article/factcheck-vaccines-80-doctors/fact-check-no-evidence-that-80-canadian-doctors-died-from-covid-vaccinations-idUSL1N33K1EM</t>
  </si>
  <si>
    <t>Pretty</t>
  </si>
  <si>
    <t xml:space="preserve">Retired from practice at age 73 in 2012 </t>
  </si>
  <si>
    <t>https://www.dignitymemorial.com/obituaries/mont-tremblant-qc/dr-harry-m-pretty-11114970</t>
  </si>
  <si>
    <t xml:space="preserve">Retired from practice at age 80 </t>
  </si>
  <si>
    <t>https://www.belvederefh.com/obituary/DrJohn-Andrew</t>
  </si>
  <si>
    <t>https://prabook.com/web/john_wallace.andrew/3393670</t>
  </si>
  <si>
    <t>Superville</t>
  </si>
  <si>
    <t xml:space="preserve">Errol </t>
  </si>
  <si>
    <t>https://www.dignitymemorial.com/obituaries/thornhill-on/errol-superville-11123629</t>
  </si>
  <si>
    <t>https://doctors.cpso.on.ca/DoctorDetails/Superville-Errol-Kevence/0016883-21668</t>
  </si>
  <si>
    <t>Moxham</t>
  </si>
  <si>
    <t>https://www.cpsbc.ca/public/registrant-directory/search-result/310975/Moxham%2CJohn</t>
  </si>
  <si>
    <t>https://www.bcchr.ca/opsei/about-us/pediatric-otolarynology</t>
  </si>
  <si>
    <t>https://www.researchgate.net/scientific-contributions/J-Paul-Moxham-10154219</t>
  </si>
  <si>
    <t>https://www.belvederefh.com/obituary/DrCharles-Trainor</t>
  </si>
  <si>
    <t>Trainor</t>
  </si>
  <si>
    <t>Retired from practice at age 80 in 2012</t>
  </si>
  <si>
    <t>https://www.clarkesfuneralhome.com/obituary/DrVera-Bermanova</t>
  </si>
  <si>
    <t>Bermanova</t>
  </si>
  <si>
    <t>https://www.tributearchive.com/obituaries/20429902/dr-ferdinand-david-pauls/winnipeg/manitoba/friends-funeral-service</t>
  </si>
  <si>
    <t>Selkirk</t>
  </si>
  <si>
    <t>https://www.gilbartfuneralhome.com/obituary/DrClaude-Murphy</t>
  </si>
  <si>
    <t>https://www.gilbartfuneralhome.com/obituary/DrGlen-Lowther</t>
  </si>
  <si>
    <t>https://www.whitesfh.ca/obituary/DrThomas-Beveridge</t>
  </si>
  <si>
    <t>Dr. B</t>
  </si>
  <si>
    <t>https://www.cudneyfuneralhome.com/obituaries/Dr.-Zdenek-A.-Horky?obId=27184282#/celebrationWall</t>
  </si>
  <si>
    <t>Horky</t>
  </si>
  <si>
    <t>Zdenek</t>
  </si>
  <si>
    <t>https://doctors.cpso.on.ca/DoctorDetails/Horky-Zdenek-Anthony/0023368-28159</t>
  </si>
  <si>
    <t>Cancer: 19-month battle</t>
  </si>
  <si>
    <t xml:space="preserve">Cancer: Brain (Glioblastoma) diagnosed in February 2020 </t>
  </si>
  <si>
    <t xml:space="preserve">Retired from practice at age 89 in December 2018. </t>
  </si>
  <si>
    <t>Covid-19: A brief battle. Dr. Grogan was on a ventilator</t>
  </si>
  <si>
    <t>https://newediukfuneralhome.com/book-of-memories/4682247/Jakovac-Ema/index.php</t>
  </si>
  <si>
    <t>https://totalityofevidence.com/dr-william-makis/</t>
  </si>
  <si>
    <t>Dr William Makis</t>
  </si>
  <si>
    <t>Totality of Evidence</t>
  </si>
  <si>
    <t>Just Call Me Jack</t>
  </si>
  <si>
    <t>Hardwick</t>
  </si>
  <si>
    <t xml:space="preserve">F. </t>
  </si>
  <si>
    <t>https://www.legacy.com/ca/obituaries/theglobeandmail/name/david-hardwick-obituary?pid=198752032</t>
  </si>
  <si>
    <t>https://give.ubc.ca/memorial/dr-david-f-hardwick/</t>
  </si>
  <si>
    <t>https://www.cpsbc.ca/public/registrant-directory/search-result/308325/Hardwick%2CDavid</t>
  </si>
  <si>
    <t>https://bcmj.org/obituaries/dr-c-paul-sabiston-1954-2022</t>
  </si>
  <si>
    <t>https://bcmj.org/obituaries/dr-ruth-oliver-1946-2022</t>
  </si>
  <si>
    <t>https://bcmj.org/obituaries/dr-mary-wynne-ashford-nee-moar-1939-2022</t>
  </si>
  <si>
    <t>https://uhmc.ca/jackson-bernard-stanley/</t>
  </si>
  <si>
    <t>https://newsroom.royalcollege.ca/in-memoriam-january-2023/</t>
  </si>
  <si>
    <t>https://doctors.cpso.on.ca/DoctorDetails/B-Jackson/0027535-32358</t>
  </si>
  <si>
    <t xml:space="preserve">Died In Sleep; </t>
  </si>
  <si>
    <t>Cancer: Brain (Glioblastoma) 4 years</t>
  </si>
  <si>
    <r>
      <t xml:space="preserve"> Chart 1C - </t>
    </r>
    <r>
      <rPr>
        <b/>
        <sz val="12"/>
        <color theme="7"/>
        <rFont val="Calibri (Body)"/>
      </rPr>
      <t xml:space="preserve">Royal College </t>
    </r>
    <r>
      <rPr>
        <b/>
        <i/>
        <sz val="12"/>
        <color theme="7"/>
        <rFont val="Calibri (Body)"/>
      </rPr>
      <t>In Memoriam</t>
    </r>
    <r>
      <rPr>
        <b/>
        <sz val="12"/>
        <color theme="7"/>
        <rFont val="Calibri (Body)"/>
      </rPr>
      <t xml:space="preserve"> Deaths by Monthly Report*</t>
    </r>
  </si>
  <si>
    <t>Average</t>
  </si>
  <si>
    <t>David F. Hardwick</t>
  </si>
  <si>
    <t>Bernard Stanley Jackson</t>
  </si>
  <si>
    <t>Bryan Vincent Smith</t>
  </si>
  <si>
    <t>Gordon Bruce Thompson</t>
  </si>
  <si>
    <t>High</t>
  </si>
  <si>
    <t>Low</t>
  </si>
  <si>
    <t xml:space="preserve">Cancer: Brain (Glioblastoma) 24-months </t>
  </si>
  <si>
    <t>Cancer: Gastric Stage 4 / Trillium Health Partners *</t>
  </si>
  <si>
    <t>Berdusco</t>
  </si>
  <si>
    <t>https://www.mundellfuneralhome.com/obituary/Arthur-Berdusco</t>
  </si>
  <si>
    <t>https://doctors.cpso.on.ca/DoctorDetails/Berdusco-Arthur-Severino/0015851-20636</t>
  </si>
  <si>
    <t>https://doctors.cpso.on.ca/DoctorDetails/OBrien-Mary-Stewart-Somerville/0014432-19215</t>
  </si>
  <si>
    <t>https://doctors.cpso.on.ca/DoctorDetails/Arranz-Carlos/0013770-18551</t>
  </si>
  <si>
    <t>https://www.dignitymemorial.com/obituaries/edmonton-ab/william-morris-11134157</t>
  </si>
  <si>
    <t>https://search.cpsa.ca/PhysicianProfile?e=006ce194-8495-4b86-b974-8d379c9dd9b6&amp;i=0</t>
  </si>
  <si>
    <t>https://www.oma.org/newsroom/in-memoriam/2022/dr-hans-edward-harlos/</t>
  </si>
  <si>
    <t>https://www.oma.org/newsroom/in-memoriam/2022/dr-barnett-i-giblon/</t>
  </si>
  <si>
    <t>https://www.oma.org/newsroom/in-memoriam/2022/dr-andreas-pierratos/</t>
  </si>
  <si>
    <t>Retired from practice at age 70 in 2001</t>
  </si>
  <si>
    <t>https://www.oma.org/newsroom/in-memoriam/2022/dr-alexander-russell/</t>
  </si>
  <si>
    <t>https://www.oma.org/newsroom/in-memoriam/2022/dr-sartajali-g-h-lalani/</t>
  </si>
  <si>
    <t>https://doctors.cpso.on.ca/DoctorDetails/Lalani-Sirtazali---Gulamhoosein-Hajee/0042406-56384</t>
  </si>
  <si>
    <t>Lalani</t>
  </si>
  <si>
    <t xml:space="preserve">Sirtazali </t>
  </si>
  <si>
    <t>https://www.oma.org/newsroom/in-memoriam/2022/dr-berton-grapes/</t>
  </si>
  <si>
    <t>https://www.oma.org/newsroom/in-memoriam/2022/dr-bernard-abraham-barth/</t>
  </si>
  <si>
    <t>https://www.oma.org/newsroom/in-memoriam/2022/dr-jerammie-leon-zelovitzky/</t>
  </si>
  <si>
    <t>https://doctors.cpso.on.ca/DoctorDetails/Pohlman-Ernest-Ralph/0014233-19015</t>
  </si>
  <si>
    <t>Ulan</t>
  </si>
  <si>
    <t>https://www.arbormemorial.ca/westlawn/obituaries/orest-alexander-ulan-md/98846</t>
  </si>
  <si>
    <t>https://doctors.cpso.on.ca/DoctorDetails/Elliott-Robert-Charles/0007745-12503</t>
  </si>
  <si>
    <t xml:space="preserve">Fedoroff </t>
  </si>
  <si>
    <t>https://doctors.cpso.on.ca/DoctorDetails/Fedoroff-John---Paul/0049023-63001</t>
  </si>
  <si>
    <t>https://www.remembering.ca/obituary/john-fedoroff-1087105872</t>
  </si>
  <si>
    <t>Cancer: Brain (Tumour)</t>
  </si>
  <si>
    <t>Cancer: Brain (Aggressive)</t>
  </si>
  <si>
    <t>Cancer: Brain (Glioblastoma) in early 2020</t>
  </si>
  <si>
    <t xml:space="preserve">Old Age: Complications arising </t>
  </si>
  <si>
    <t>Died In Sleep:</t>
  </si>
  <si>
    <t>Died In Sleep: *</t>
  </si>
  <si>
    <t xml:space="preserve">Died In Sleep: Died peacefully </t>
  </si>
  <si>
    <t>https://doctors.cpso.on.ca/DoctorDetails/Jakovac-Ema/0014171-18953</t>
  </si>
  <si>
    <t>https://www.lepinecloutier.com/fr/avis-de-deces/63406-dr-romuald-audet</t>
  </si>
  <si>
    <t>https://memorials.neilbardalfuneralhome.com/wayne-van-horne/4686612/</t>
  </si>
  <si>
    <t>https://www.steveelkas.com/avisdeces/dr-carol-cote/</t>
  </si>
  <si>
    <t>https://www.legacy.com/ca/obituaries/theglobeandmail/name/john-spears-obituary?pid=199628135</t>
  </si>
  <si>
    <t>https://doctors.cpso.on.ca/DoctorDetails/Rix-Edwin-John/0014552-19335</t>
  </si>
  <si>
    <t>https://www.legacy.com/ca/obituaries/thestar/name/edwin-rix-obituary?pid=199576572</t>
  </si>
  <si>
    <t>https://www.carnells.com/obituaries/dr-david-severs/</t>
  </si>
  <si>
    <t>https://www.legacy.com/ca/obituaries/timescolonist/name/robert-smith-obituary?pid=199643353</t>
  </si>
  <si>
    <t>https://www.legacy.com/ca/obituaries/theglobeandmail/name/norman-lofchy-obituary?pid=199468119</t>
  </si>
  <si>
    <t>https://www.desertsun.com/obituaries/pds028218</t>
  </si>
  <si>
    <t>https://necrologie.cn2i.ca/dr-paul-joseph-lupien/avis-de-deces/le-soleil/100006364</t>
  </si>
  <si>
    <t>https://pwrdf.org/long-time-volunteer-dr-hugh-chambers-remembered-for-financial-acumen/</t>
  </si>
  <si>
    <t>https://doctors.cpso.on.ca/DoctorDetails/Chambers-Hugh-Robert/0012780-17560</t>
  </si>
  <si>
    <t>https://www.dignitymemorial.com/obituaries/toronto-on/hugh-chambers-10257055</t>
  </si>
  <si>
    <t>https://macisaacs.ca/tribute/details/489/Gerry-Mallon/obituary.html</t>
  </si>
  <si>
    <t>https://www.centrefunerairebissonnette.com/fr/Necrologies/Fiches/24547/dr-gilles-ouellet</t>
  </si>
  <si>
    <t>https://www.saltwire.com/halifax/obituaries/martin-abenheimer-57529/</t>
  </si>
  <si>
    <t>https://doctors.cpso.on.ca/DoctorDetails/R-Lam/0309852-110702</t>
  </si>
  <si>
    <t>https://www.tributearchive.com/obituaries/21606765/alan-joseph-lam</t>
  </si>
  <si>
    <t>Ev</t>
  </si>
  <si>
    <t xml:space="preserve">Everett </t>
  </si>
  <si>
    <t>https://www.dignitymemorial.com/en-ca/obituaries/halifax-ns/everett-smith-11086421</t>
  </si>
  <si>
    <t>Legend</t>
  </si>
  <si>
    <t>https://www.houstonjewishfunerals.com/obituaries/Peter-Benjamin-Md-Cm-FRCP-C/#!/Obituary</t>
  </si>
  <si>
    <t>Houston, TX</t>
  </si>
  <si>
    <t>Benjamin</t>
  </si>
  <si>
    <t>Covid-related pneumonia; Lymphoma diagnosed in 2016;</t>
  </si>
  <si>
    <t xml:space="preserve">Nelly </t>
  </si>
  <si>
    <t xml:space="preserve">Auersperg </t>
  </si>
  <si>
    <t>https://kearneyfs.com/obituaries/nelly-auersperg</t>
  </si>
  <si>
    <t>https://www.ams.ubc.ca/student-life/stories/congratulations-dr-nelly-auersperg/</t>
  </si>
  <si>
    <t>https://obgyn.ubc.ca/dr-nelly-auersperg-announcement/</t>
  </si>
  <si>
    <t>Unstoppable Truth</t>
  </si>
  <si>
    <t>https://www.canadiansfortruth.ca/videos/unstoppable-truth-dr-william-makis</t>
  </si>
  <si>
    <t>2023.01.30</t>
  </si>
  <si>
    <t>Jamie Salé</t>
  </si>
  <si>
    <t>McAllister</t>
  </si>
  <si>
    <t>https://northcuttelliott.com/tribute/details/2932/Terrance-McAllister/obituary.html#tribute-start</t>
  </si>
  <si>
    <t>https://doctors.cpso.on.ca/DoctorDetails/McAllister-Terrance---Blake/0044309-58287</t>
  </si>
  <si>
    <t>Leventhal</t>
  </si>
  <si>
    <t>https://www.benjaminsparkmemorialchapel.ca/ServiceDetails.aspx?snum=138841&amp;fg=0&amp;AspxAutoDetectCookieSupport=1</t>
  </si>
  <si>
    <t>https://doctors.cpso.on.ca/DoctorDetails/Leventhal-Joseph-Isaac/0008367-13127</t>
  </si>
  <si>
    <t>Carrothers</t>
  </si>
  <si>
    <t>https://www.remembering.ca/obituary/sheila-carrothers-1087121716</t>
  </si>
  <si>
    <t>https://www.legacy.com/ca/obituaries/nsnews/name/brian-carrothers-obituary?pid=173465065</t>
  </si>
  <si>
    <t>https://doctors.cpso.on.ca/DoctorDetails/Buehrle-Roland/0018681-23468</t>
  </si>
  <si>
    <t>https://www.legacy.com/ca/obituaries/theglobeandmail/name/esther-dostrovsky-obituary?pid=202274258</t>
  </si>
  <si>
    <t>Florence</t>
  </si>
  <si>
    <t>https://www.legacy.com/ca/obituaries/theglobeandmail/name/ralph-florence-obituary?pid=203522237</t>
  </si>
  <si>
    <t>https://doctors.cpso.on.ca/DoctorDetails/Florence-Ralph/0010524-15294</t>
  </si>
  <si>
    <t>Halliday</t>
  </si>
  <si>
    <t>https://www.comoxvalleyrecord.com/obituaries/dr-bill-halliday-frederick-william/</t>
  </si>
  <si>
    <t>https://www.cpsbc.ca/public/registrant-directory/search-result/349484/Halliday%2CFredrick</t>
  </si>
  <si>
    <t xml:space="preserve">Nizarali </t>
  </si>
  <si>
    <t>https://cpsnsphysiciansearch.azurewebsites.net/PhysicianDetails.aspx?LicenceNumber=010303</t>
  </si>
  <si>
    <t>https://www.cmaj.ca/content/195/5/E205</t>
  </si>
  <si>
    <t>Paredes</t>
  </si>
  <si>
    <t xml:space="preserve">Jaime </t>
  </si>
  <si>
    <t>https://doctors.cpso.on.ca/DoctorDetails/Paredes-Jaime-Patricio/0024533-29355</t>
  </si>
  <si>
    <t>https://www.mckenziefuneralservice.com/memorials/jaime-paredes/5097883/index.php#wall</t>
  </si>
  <si>
    <t>https://www.cpsbc.ca/public/registrant-directory/search-result/348900/Paredes%2CJaime</t>
  </si>
  <si>
    <t>Savoie</t>
  </si>
  <si>
    <t>https://www.jndonais.ca/savoie-andre-23134</t>
  </si>
  <si>
    <t>Beaupré</t>
  </si>
  <si>
    <t>https://santequebec.ca/medecin/camille-tremblay</t>
  </si>
  <si>
    <t>Vyas</t>
  </si>
  <si>
    <t xml:space="preserve">Upendra </t>
  </si>
  <si>
    <t>https://www.cpsbc.ca/public/registrant-directory/search-result/349559/Vyas%2CUpendra</t>
  </si>
  <si>
    <t>Margaret</t>
  </si>
  <si>
    <t>née Jerwood</t>
  </si>
  <si>
    <t>https://harrisfuneralhome.ca/obituaries/margaret-helen-whitby-nee-jerwood/</t>
  </si>
  <si>
    <t>https://doctors.cpso.on.ca/DoctorDetails/Whitby-Margaret-Helen/0023024-27815</t>
  </si>
  <si>
    <t>née Hamilton</t>
  </si>
  <si>
    <t>Swift</t>
  </si>
  <si>
    <t>https://jamesreidfuneralhome.com/tribute/details/14469/Irene-Swift/obituary.html#tribute-start</t>
  </si>
  <si>
    <t>https://doctors.cpso.on.ca/DoctorDetails/Swift-Irene-Mavis/0017626-22412</t>
  </si>
  <si>
    <t>https://www.evanjstrong.com/obituary/Krystyna-Jahns</t>
  </si>
  <si>
    <t>Jahns</t>
  </si>
  <si>
    <t>Cancer: Ovarian; diagnosed in November 2022; At the age of 70, she was diagnosed with breast cancer; Retired from practice at age 79 in 2014</t>
  </si>
  <si>
    <t>https://search.cpsa.ca/PhysicianProfile?e=d9f4f83e-8a2b-4d0f-9864-9740cf66a655&amp;i=0</t>
  </si>
  <si>
    <t>https://www.mccleisterfuneralhome.ca/obituaries/Leslie-Robert-Bannister?obId=27212827#/celebrationWall</t>
  </si>
  <si>
    <t xml:space="preserve">Cancer: Short battle </t>
  </si>
  <si>
    <t>https://doctors.cpso.on.ca/DoctorDetails/Bannister-Leslie-Robert/0016610-21395</t>
  </si>
  <si>
    <t>Bannister</t>
  </si>
  <si>
    <t>https://substack.com/profile/45787643-dr-william-makis-md</t>
  </si>
  <si>
    <t>Live with Dr. Trozzi, Dr. Hoffe and Dr. Phillips</t>
  </si>
  <si>
    <t>https://rumble.com/v27vsqi-live-with-dr.-trozzi-dr.-hoffe-and-dr.-phillips.html</t>
  </si>
  <si>
    <t>2023.02.05</t>
  </si>
  <si>
    <t>https://webcache.googleusercontent.com/search?q=cache:eC2YozB20IcJ:https://www.thestar.com/news/canada/2023/02/05/jamie-sale-was-canadas-sweetheart-on-ice-now-the-olympian-is-championing-something-darker.html&amp;cd=1&amp;hl=en&amp;ct=clnk&amp;gl=ca&amp;client=safari</t>
  </si>
  <si>
    <t xml:space="preserve">Jamie Salé was Canada’s sweetheart on ice. Now the Olympian is championing something darker </t>
  </si>
  <si>
    <t>Dr. William Makis, M.D. (Substack)</t>
  </si>
  <si>
    <t>https://brightlightnews.com/interview-34-sudden-pediatric-deaths-dr-william-makis-md/</t>
  </si>
  <si>
    <t>Dr. William Makis, M.D. (GETTR)</t>
  </si>
  <si>
    <t xml:space="preserve">Chang Zheng </t>
  </si>
  <si>
    <t>Yu</t>
  </si>
  <si>
    <t>https://www.dignitymemorial.com/obituaries/burnaby-bc/chang-zheng-yu-11133825</t>
  </si>
  <si>
    <t>Substack (Dr. Mercola's Censored Library)</t>
  </si>
  <si>
    <t>2023.02.08</t>
  </si>
  <si>
    <t>It's better we know what Jamie Salé thinks now, than simply admire her for Olympic accomplishments</t>
  </si>
  <si>
    <t>Shireen Ahmed</t>
  </si>
  <si>
    <t>https://www.cbc.ca/sports/opinion-jamie-sale-ahmed-feb8-1.6739910</t>
  </si>
  <si>
    <t>CBC Sports</t>
  </si>
  <si>
    <t>Substack (COVID Intel)</t>
  </si>
  <si>
    <t>Canadian doctors dying of...rapid cancers ?!</t>
  </si>
  <si>
    <t>https://makismd.substack.com/p/canadian-doctors-dying-ofrapid-cancers</t>
  </si>
  <si>
    <t>2023.02.09</t>
  </si>
  <si>
    <t>https://rumble.com/v28t3g6-live-with-dr.-william-makis.html</t>
  </si>
  <si>
    <t>Live with Dr. William Makis</t>
  </si>
  <si>
    <t>Irene</t>
  </si>
  <si>
    <t>https://chapelridgefh.frontrunnerpro.com/book-of-memories/3830299/Jonathan-Ernest/index.php</t>
  </si>
  <si>
    <t>https://doctors.cpso.on.ca/DoctorDetails/Jonathan-Ernest-Richard/0038949-52925</t>
  </si>
  <si>
    <t>Charles-Ubald</t>
  </si>
  <si>
    <t>https://groupegarneau.com/avis-deces/docteur-charles-ubald-plante-116251/</t>
  </si>
  <si>
    <t>https://santequebec.ca/medecin/ludovic-jr-plante</t>
  </si>
  <si>
    <t xml:space="preserve">Ludovic Jr. </t>
  </si>
  <si>
    <t>https://www.steveelkas.com/avisdeces/dr-ludovic-jr-plante/</t>
  </si>
  <si>
    <t>https://www.royalcdnmedicalsvc.ca/passages/</t>
  </si>
  <si>
    <t>https://doctors.cpso.on.ca/DoctorDetails/McCauley-Gordon-Francis/0023789-28581</t>
  </si>
  <si>
    <t>https://alumni.mcmaster.ca/s/1439/ifundmac/project.aspx?sid=1439&amp;gid=1&amp;pgid=10441&amp;cid=18685&amp;ecid=18685&amp;crid=0&amp;calpgid=3310&amp;calcid=5366</t>
  </si>
  <si>
    <t>Lake Jackson, TX</t>
  </si>
  <si>
    <t>Feaver</t>
  </si>
  <si>
    <t xml:space="preserve">Brian  </t>
  </si>
  <si>
    <t>https://doctors.cpso.on.ca/DoctorDetails/Feaver-Brian-John/0044000-57978</t>
  </si>
  <si>
    <t>Cancer: Esophageal; Leukemia</t>
  </si>
  <si>
    <t>https://thefacts.com/news/community-mourns-remembers-beloved-doctor/article_e333b726-e983-5567-81f3-904a6c9aea59.html</t>
  </si>
  <si>
    <t>https://www.dignitymemorial.com/obituaries/clute-tx/brian-feaver-10045305?fbclid=IwAR37wZtwES2mvE9AAkP7nMiNMe0AxNTIr6_L-rdJleGqf7Cf9Jmkr7KFWRw</t>
  </si>
  <si>
    <t>Maj (Ret’d)</t>
  </si>
  <si>
    <t>LCol (Ret’d)</t>
  </si>
  <si>
    <t>Light blue shade equals Dr. Makis' Young Doctors Montage</t>
  </si>
  <si>
    <t>Medical Colleges Are Out Of Control - Dr. Roger Hodkinson, Michael Alexander</t>
  </si>
  <si>
    <t>https://brightlightnews.com/interview-medical-colleges-out-of-control-dr-hodkinson-alexander/</t>
  </si>
  <si>
    <t>2023.02.10</t>
  </si>
  <si>
    <t>Covid Vaxx Takes 24 Years Off Life Expectancy Boosters Increase Likelihood Of Death!</t>
  </si>
  <si>
    <t>https://www.bitchute.com/video/7TcshioEtq9t/</t>
  </si>
  <si>
    <t>Glen Jung</t>
  </si>
  <si>
    <t>Col (Ret'd)</t>
  </si>
  <si>
    <t>Col (Ret’d)</t>
  </si>
  <si>
    <t xml:space="preserve">LCol (Ret’d) </t>
  </si>
  <si>
    <t>https://www.peterboroughpublichealth.ca/peterborough-public-health-remembers-dr-garry-humphreys-former-medical-officer-of-health/</t>
  </si>
  <si>
    <t>https://doctors.cpso.on.ca/DoctorDetails/Humphreys-Garry-Robert/0023371-28162</t>
  </si>
  <si>
    <t xml:space="preserve">Maj (Ret’d) </t>
  </si>
  <si>
    <t>https://obituaries.tj.news/obituary/kendrick-lacey-1080469965</t>
  </si>
  <si>
    <t>https://www.arbormemorial.ca/gftompkins-township/obituaries/robert-roy-brown/32114</t>
  </si>
  <si>
    <t xml:space="preserve">Roy; LCol (Ret.) </t>
  </si>
  <si>
    <t>Explanatory Note 35</t>
  </si>
  <si>
    <t>Murder: Died after attacked in his office by a patient</t>
  </si>
  <si>
    <t>Died at his cottage on Lake Memphremagog, Vermont</t>
  </si>
  <si>
    <t xml:space="preserve">Accident: Fall in his apartment necessitated hospitalization </t>
  </si>
  <si>
    <t>Died after an emergency surgery which overwhelmed his recovery</t>
  </si>
  <si>
    <t>Cancer: 2-year battle</t>
  </si>
  <si>
    <t xml:space="preserve">Cancer: Bladder 7-year battle </t>
  </si>
  <si>
    <t>Cancer: over 5-years</t>
  </si>
  <si>
    <t xml:space="preserve">Cancer: Prostate 26-years </t>
  </si>
  <si>
    <t xml:space="preserve">Cancer: Pancreatic; Metastatic </t>
  </si>
  <si>
    <t xml:space="preserve">Cancer: Pancreatic; short bout </t>
  </si>
  <si>
    <t>Died Tragically *</t>
  </si>
  <si>
    <t>2022.07.31</t>
  </si>
  <si>
    <t>6 Doctors Die In Canada Within 2 Weeks – What’s Going On?</t>
  </si>
  <si>
    <t>https://thepulse.one/2022/07/31/6-doctors-die-in-canada-within-2-weeks-whats-going-on/</t>
  </si>
  <si>
    <t>The Pulse</t>
  </si>
  <si>
    <t>Joe Martino</t>
  </si>
  <si>
    <t>2022.08.01</t>
  </si>
  <si>
    <t>6 Doctors Die In Canada In July – What’s Going On?</t>
  </si>
  <si>
    <t>https://www.youtube.com/watch?v=1v357FiGKtw</t>
  </si>
  <si>
    <t>https://rumble.com/v28urly-interview-evidence-of-government-cover-up-of-mass-excess-deaths-in-canada.html</t>
  </si>
  <si>
    <t>https://rumble.com/v1ohqxq-80-dead-doctors-now-in-canada-who-died-suddenly-and-unexpectedley.html</t>
  </si>
  <si>
    <t>Interview - Evidence Of Government Cover Up Of Mass Excess Deaths in Canada</t>
  </si>
  <si>
    <t>as of 2022.12.31</t>
  </si>
  <si>
    <r>
      <t xml:space="preserve"> Chart 1A - </t>
    </r>
    <r>
      <rPr>
        <b/>
        <sz val="14"/>
        <color theme="7"/>
        <rFont val="Calibri (Body)"/>
      </rPr>
      <t>Canadian Medical Doctor Deaths by Year, Gender, &amp; Age Group</t>
    </r>
  </si>
  <si>
    <t>* as of 2022.12.31</t>
  </si>
  <si>
    <r>
      <t xml:space="preserve"> Chart 1B - </t>
    </r>
    <r>
      <rPr>
        <b/>
        <sz val="11"/>
        <color theme="7"/>
        <rFont val="Calibri (Body)"/>
      </rPr>
      <t xml:space="preserve">Canadian Medical Doctor Deaths </t>
    </r>
    <r>
      <rPr>
        <b/>
        <sz val="11"/>
        <color theme="0"/>
        <rFont val="Calibri (Body)"/>
      </rPr>
      <t xml:space="preserve">(by Data Source) </t>
    </r>
  </si>
  <si>
    <r>
      <t xml:space="preserve"> Chart 2 </t>
    </r>
    <r>
      <rPr>
        <b/>
        <sz val="14"/>
        <color theme="0"/>
        <rFont val="Calibri (Body)"/>
      </rPr>
      <t>-</t>
    </r>
    <r>
      <rPr>
        <b/>
        <sz val="14"/>
        <color theme="7"/>
        <rFont val="Calibri (Body)"/>
      </rPr>
      <t xml:space="preserve"> Canadian Medical Doctor Deaths by Age Group &amp; Month (2022)</t>
    </r>
  </si>
  <si>
    <r>
      <t xml:space="preserve"> Chart 3 - </t>
    </r>
    <r>
      <rPr>
        <b/>
        <sz val="14"/>
        <color theme="7"/>
        <rFont val="Calibri (Body)"/>
      </rPr>
      <t>Canadian Medical Doctor Deaths by Year &amp; Province</t>
    </r>
  </si>
  <si>
    <t>* As of 2022.12.31. StatsCanada death data only available for 2019 and 2020. Statistics Canada. Table 13-10-0709-01  Deaths, by age group and sex</t>
  </si>
  <si>
    <t>* Aas of 2022.12.31. Population based on StatsCan 2021 Census.</t>
  </si>
  <si>
    <t>Excess mortality is surging in every highly COVID-19 vaccinated country</t>
  </si>
  <si>
    <t>https://rumble.com/v28wqow-excess-mortality-is-surging-in-every-highly-covid-19-vaccinated-country.html</t>
  </si>
  <si>
    <r>
      <t xml:space="preserve"> Chart 4A </t>
    </r>
    <r>
      <rPr>
        <b/>
        <sz val="14"/>
        <color theme="0"/>
        <rFont val="Calibri (Body)"/>
      </rPr>
      <t>-</t>
    </r>
    <r>
      <rPr>
        <b/>
        <sz val="14"/>
        <color theme="7"/>
        <rFont val="Calibri (Body)"/>
      </rPr>
      <t xml:space="preserve"> Canadian Medical Doctor Deaths by Year &amp; Month</t>
    </r>
  </si>
  <si>
    <r>
      <t xml:space="preserve"> Chart 5 </t>
    </r>
    <r>
      <rPr>
        <b/>
        <sz val="14"/>
        <color theme="0"/>
        <rFont val="Calibri (Body)"/>
      </rPr>
      <t>-</t>
    </r>
    <r>
      <rPr>
        <b/>
        <sz val="14"/>
        <color theme="7"/>
        <rFont val="Calibri (Body)"/>
      </rPr>
      <t xml:space="preserve"> Ontario Medical Doctor Deaths by Year &amp; Month (under 55)</t>
    </r>
  </si>
  <si>
    <r>
      <t xml:space="preserve"> Chart 6 </t>
    </r>
    <r>
      <rPr>
        <b/>
        <sz val="14"/>
        <color theme="0"/>
        <rFont val="Calibri (Body)"/>
      </rPr>
      <t>-</t>
    </r>
    <r>
      <rPr>
        <b/>
        <sz val="14"/>
        <color theme="7"/>
        <rFont val="Calibri (Body)"/>
      </rPr>
      <t xml:space="preserve"> Canadian Medical Doctor Deaths vs All Canadians by Age Group &amp; Year </t>
    </r>
  </si>
  <si>
    <r>
      <t xml:space="preserve"> Chart 7 </t>
    </r>
    <r>
      <rPr>
        <b/>
        <sz val="14"/>
        <color theme="0"/>
        <rFont val="Calibri (Body)"/>
      </rPr>
      <t>-</t>
    </r>
    <r>
      <rPr>
        <b/>
        <sz val="14"/>
        <color theme="7"/>
        <rFont val="Calibri (Body)"/>
      </rPr>
      <t xml:space="preserve"> Canadian Medical Doctor Deaths vs Top-12 Most Populated Cities &amp; Year </t>
    </r>
  </si>
  <si>
    <t>Illness: lengthy;  Various health problems</t>
  </si>
  <si>
    <t>Dale</t>
  </si>
  <si>
    <t>O'Shaughnessy</t>
  </si>
  <si>
    <t>https://saskatoonfuneralhome.com/tribute/details/4926/Dale-O-Shaughnessy/obituary.html#tribute-start</t>
  </si>
  <si>
    <t>https://www.cps.sk.ca/imis/CPSS/Physician_Summary/Physician_Profile.aspx?ID=527</t>
  </si>
  <si>
    <t xml:space="preserve">Arline </t>
  </si>
  <si>
    <t>https://memorials.jackandthompsonfuneralhome.com/arline-mclean/5134426/index.php</t>
  </si>
  <si>
    <t>https://doctors.cpso.on.ca/DoctorDetails/McLean-Juanita-Arline-Gallaugher/0016327-21112</t>
  </si>
  <si>
    <t>Shelburne</t>
  </si>
  <si>
    <t>née Gallaugher</t>
  </si>
  <si>
    <t>https://www.wardfuneralhomes.com/memorials/dr-alan-russell/5137274/index.php</t>
  </si>
  <si>
    <t>https://doctors.cpso.on.ca/DoctorDetails/Russell-Alan---Lawrence/0018319-23105</t>
  </si>
  <si>
    <t>Continued to treat patients until shortly before his death.</t>
  </si>
  <si>
    <t>Tab</t>
  </si>
  <si>
    <t>Summary 19-23</t>
  </si>
  <si>
    <t>Summary 19-22</t>
  </si>
  <si>
    <t>Specialties</t>
  </si>
  <si>
    <t>Twitter Doctors - CAN</t>
  </si>
  <si>
    <t xml:space="preserve">This data set contains Doctors (MD &amp; PhD) &amp; Others in Canada typically tweeting in support of a certain C19 narrative. </t>
  </si>
  <si>
    <t>This data set contains medical profession specialties which populate Columns 'S','T' &amp; 'U' within the CAN - Doctor Deaths 19-23 tab</t>
  </si>
  <si>
    <t>CAN - Doctor Deaths 19-23</t>
  </si>
  <si>
    <t>Description</t>
  </si>
  <si>
    <t>Chart</t>
  </si>
  <si>
    <t>Graph</t>
  </si>
  <si>
    <t xml:space="preserve">Data </t>
  </si>
  <si>
    <t>Manual</t>
  </si>
  <si>
    <t>Automatic</t>
  </si>
  <si>
    <t>Reference</t>
  </si>
  <si>
    <t>Name</t>
  </si>
  <si>
    <t>Young Doctors Montage</t>
  </si>
  <si>
    <t xml:space="preserve">Wayback Machine </t>
  </si>
  <si>
    <t>Incomplete data</t>
  </si>
  <si>
    <t>RCMSA Member</t>
  </si>
  <si>
    <t>Format</t>
  </si>
  <si>
    <t>General</t>
  </si>
  <si>
    <t>All graphs are linked to a specific chart and are generated automatically</t>
  </si>
  <si>
    <t>Charts 1 to 7 require manual entry of data in ome or more cells/columns</t>
  </si>
  <si>
    <t>Tab Name or Shade</t>
  </si>
  <si>
    <t xml:space="preserve">Means of Entry </t>
  </si>
  <si>
    <t>Light yellow shade equals new additions since last update. Shaded manually</t>
  </si>
  <si>
    <t>Light orange shade indicates sourced from Wayback Machine Internet Archive. Shaded manually</t>
  </si>
  <si>
    <t>Light green shade indicates retried at age 75 or older where noted. Shaded manually</t>
  </si>
  <si>
    <t>Light ice-blue shade in Column E indicates Royal Canadian Medical Service Association (RCMSA) member. Shaded manually</t>
  </si>
  <si>
    <t>Light blue shade equals Dr. Makis' Young Doctors Montage. Shaded manually with *</t>
  </si>
  <si>
    <t>Light grey shade indicates incomplete data. Shaded manually with ??</t>
  </si>
  <si>
    <t>Highlight</t>
  </si>
  <si>
    <t>Manual entry for Category; Reference Source and Source URL</t>
  </si>
  <si>
    <t>Died Suddenly; Heart Attack</t>
  </si>
  <si>
    <t>Cancer: Died Suddenly</t>
  </si>
  <si>
    <t xml:space="preserve">Cancer: Multiple Myeloma; 7-years </t>
  </si>
  <si>
    <t>McAlister</t>
  </si>
  <si>
    <t>https://lougheedfuneralhomes.com/book-of-memories/5137995/McAlister-James/index.php</t>
  </si>
  <si>
    <t>J.A.</t>
  </si>
  <si>
    <t xml:space="preserve">Canada is short of doctors — and it's turning away hundreds of its own physicians each year  </t>
  </si>
  <si>
    <t>https://www.cbc.ca/news/politics/canada-turning-away-home-grown-doctors-1.6743486</t>
  </si>
  <si>
    <t>John Paul Tasker</t>
  </si>
  <si>
    <t xml:space="preserve">Mirko </t>
  </si>
  <si>
    <t>Kovacevic</t>
  </si>
  <si>
    <t>https://mountpleasantgroup.permavita.com/site/MirkoKovacevic.html</t>
  </si>
  <si>
    <t>Age Missing</t>
  </si>
  <si>
    <t>Item</t>
  </si>
  <si>
    <t xml:space="preserve"> #</t>
  </si>
  <si>
    <t>In select cases where the age is missing a notation was made (??)</t>
  </si>
  <si>
    <t>In select cases where the gender is missing a notation was made (??)</t>
  </si>
  <si>
    <t>Gender Missing</t>
  </si>
  <si>
    <t>In select cases where the date of death is missing a notation was made (??)</t>
  </si>
  <si>
    <t>In select cases where the location of death is missing a notation was made (??)</t>
  </si>
  <si>
    <t>Date of Death Missing</t>
  </si>
  <si>
    <t>Location of Death Missing</t>
  </si>
  <si>
    <t>Obitutary Missing</t>
  </si>
  <si>
    <t>In select cases where the obitutary is missing a notation was made (??)</t>
  </si>
  <si>
    <r>
      <t>Url link for the respective obituary needs to be added. 298 were originally from CMA's</t>
    </r>
    <r>
      <rPr>
        <i/>
        <sz val="12"/>
        <color theme="1"/>
        <rFont val="Calibri"/>
        <family val="2"/>
        <scheme val="minor"/>
      </rPr>
      <t xml:space="preserve"> In Memoriaum</t>
    </r>
    <r>
      <rPr>
        <sz val="12"/>
        <color theme="1"/>
        <rFont val="Calibri"/>
        <family val="2"/>
        <scheme val="minor"/>
      </rPr>
      <t xml:space="preserve"> listings</t>
    </r>
  </si>
  <si>
    <t>Source Missing</t>
  </si>
  <si>
    <t>Search Medical College database and enter url for the respective physician if available</t>
  </si>
  <si>
    <t>Physician Details Missing</t>
  </si>
  <si>
    <t>Column</t>
  </si>
  <si>
    <t>Q</t>
  </si>
  <si>
    <t>K</t>
  </si>
  <si>
    <t>F,G,H</t>
  </si>
  <si>
    <t>I</t>
  </si>
  <si>
    <t>J</t>
  </si>
  <si>
    <t>Speciality Missing</t>
  </si>
  <si>
    <t>S</t>
  </si>
  <si>
    <t>Search Medical College database and enter 'Speciality' for the respective physician if available. Pull from CMA as well</t>
  </si>
  <si>
    <t>Chart 1A - Canadian Medical Doctor Deaths by Year, Gender, &amp; Age Group</t>
  </si>
  <si>
    <t xml:space="preserve">Chart 1B - Canadian Medical Doctor Deaths (by Data Source) 					</t>
  </si>
  <si>
    <t>Chart 2 - Canadian Medical Doctor Deaths by Age Group &amp; Month (2022)</t>
  </si>
  <si>
    <t xml:space="preserve">Chart 3 - Canadian Medical Doctor Deaths by Year &amp; Province																									</t>
  </si>
  <si>
    <t xml:space="preserve">Chart 4A - Canadian Medical Doctor Deaths by Year &amp; Month																										</t>
  </si>
  <si>
    <t>Chart 5 - Ontario Medical Doctor Deaths by Year &amp; Month (under 55)</t>
  </si>
  <si>
    <t xml:space="preserve">Chart 6 - Canadian Medical Doctor Deaths vs All Canadians by Age Group &amp; Year </t>
  </si>
  <si>
    <t xml:space="preserve">Chart 7 - Canadian Medical Doctor Deaths vs Top-12 Most Populated Cities &amp; Year </t>
  </si>
  <si>
    <t xml:space="preserve">Chart 1C - Royal College In Memoriam Deaths by Monthly Report		</t>
  </si>
  <si>
    <t>Chart 2 - Canadian Medical Doctor Deaths by Age Group &amp; Month (2023)</t>
  </si>
  <si>
    <t>Column B (Total) is automatic; Enter value manually for the respective year and province cells</t>
  </si>
  <si>
    <t>Column B (Total) is automatic; Enter value manually for the respective year and month cells</t>
  </si>
  <si>
    <t>Column B (Total) is automatic; Enter value manually for the respective month and age group cells for 2022</t>
  </si>
  <si>
    <t>Column B (Total) is automatic; Enter value manually for the respective month and age group cells for 2023</t>
  </si>
  <si>
    <t xml:space="preserve">Chart 4B - Canadian Medical Doctor Deaths by Year &amp; Month			</t>
  </si>
  <si>
    <t xml:space="preserve">Chart 4B - Canadian Medical Doctor Deaths by Year &amp; Month		</t>
  </si>
  <si>
    <t xml:space="preserve">Chart 4C - Canadian Medical Doctor Deaths by Year &amp; Month			</t>
  </si>
  <si>
    <r>
      <t xml:space="preserve"> Chart 4B - </t>
    </r>
    <r>
      <rPr>
        <b/>
        <sz val="12"/>
        <color theme="7"/>
        <rFont val="Calibri (Body)"/>
      </rPr>
      <t>Canadian Medical Doctor Deaths by Year &amp; Month</t>
    </r>
  </si>
  <si>
    <t>Column AV (Deaths) is automatic; Column AS (Rank) requires manual ranking</t>
  </si>
  <si>
    <t>Manual selection and entry required of top two months for each year</t>
  </si>
  <si>
    <t>Column B (Total) is automatic; Enter value manually for the respective year and month cells for Ontario under 55 only</t>
  </si>
  <si>
    <t>Column B (Total) and Column AG (Other) are automatic; CMA Combined and Royal College columns are manual entry</t>
  </si>
  <si>
    <t>Column S (2022 Doctors)	 is automatic; Column H (Doctor 2019), Column J (Doctor 2020) and Column O (Doctor 2021) must be entered manually for the respecitve age group</t>
  </si>
  <si>
    <t>Column S (2022 Doctors)	 and Column W (2023 Doctors)	 are automatic; Column G (Doctor 2019), Column K (Doctor 2020) and Column O (Doctor 2021) must be entered manually for the respecitve age group</t>
  </si>
  <si>
    <t>Column F (Doctor Deaths 2019 - 2022) is automatic; The value for Column H (2019), Column J (2020), Column L (2021), and Column N (2022) respectively are entered manually for the noted city.</t>
  </si>
  <si>
    <t>Column F (Doctor Deaths 2019 - 2022) is automatic; The value for Column H (2019), Column J (2020), Column L (2021), Column N (2022) and Column P (2023) respectively are entered manually for the noted city.</t>
  </si>
  <si>
    <t>Manual entry for News Items of interest</t>
  </si>
  <si>
    <t>Manual entry for each line item (number new addtions per edition) with overall number in the tracking chart</t>
  </si>
  <si>
    <t>Manual entry for each field noting new additions with light yellow shading. This data set contains the Royal College of Physicians and Surgeons of Canada In Memoriam listings updated each month</t>
  </si>
  <si>
    <t xml:space="preserve">Retired at age 75 or older </t>
  </si>
  <si>
    <t>Manual entry for each field noting new additions with light yellow shading; Explanatory Notes entered and updated manually</t>
  </si>
  <si>
    <t>Column B (Total), Coliumn K (&gt;80) and Column L (%) are are automatic; Manual entry for Men; Women; Under 30; Under 40; Under 50; Under 60; Under 70; and Under 80</t>
  </si>
  <si>
    <t>Mahaney</t>
  </si>
  <si>
    <t xml:space="preserve">Gordon Jr. </t>
  </si>
  <si>
    <t>https://www.donaldkwalker.ca/obituaries/dr-gordon-r-mahaney-jr/</t>
  </si>
  <si>
    <t>Suffered a fall in 2014</t>
  </si>
  <si>
    <t xml:space="preserve">Multiple Sclerosis: Long struggle </t>
  </si>
  <si>
    <t xml:space="preserve">Multiple Sclerosis:  </t>
  </si>
  <si>
    <t>Died in Sleep: *</t>
  </si>
  <si>
    <t xml:space="preserve">Illness: Sudden </t>
  </si>
  <si>
    <t>Rivers</t>
  </si>
  <si>
    <t>https://kearneyfs.com/obituaries/dr-ian-bertrand-rivers</t>
  </si>
  <si>
    <t xml:space="preserve">New Westminster </t>
  </si>
  <si>
    <t>https://mcphersonfh.com/tribute/details/3490/Floyd-Harris/obituary.html#tribute-start</t>
  </si>
  <si>
    <t xml:space="preserve">Floyd </t>
  </si>
  <si>
    <t>https://www.bcdoctordirectory.ca/cranbrook/doctor-harris-floyd-warren-3595.html</t>
  </si>
  <si>
    <t>http://www.gilchristchapel.com/obituaries/168489</t>
  </si>
  <si>
    <t>34 Sudden Pediatric Deaths - Dr. William Makis, MD</t>
  </si>
  <si>
    <t>Dr. William Makis, M.D. (Twitter)</t>
  </si>
  <si>
    <t>https://twitter.com/MakisMD</t>
  </si>
  <si>
    <t>Prosen</t>
  </si>
  <si>
    <t>Mequon, WI</t>
  </si>
  <si>
    <t>https://passages.winnipegfreepress.com/passage-details/id-299720/PROSEN_HARRY</t>
  </si>
  <si>
    <t>Forget</t>
  </si>
  <si>
    <t>https://doctors.cpso.on.ca/DoctorDetails/Forget-Robert/0018637-23424</t>
  </si>
  <si>
    <t>https://www.remembering.ca/obituary/robert-forget-1087144002</t>
  </si>
  <si>
    <t>Kubinec-Kastiak</t>
  </si>
  <si>
    <t>https://doctors.cpso.on.ca/DoctorDetails/Kuzmyk-Susan---Marie/0045697-59675</t>
  </si>
  <si>
    <t>https://www.arbormemorial.ca/victoriagreenlawn/obituaries/dr-susan-marie-kubinec-kastiak/99566</t>
  </si>
  <si>
    <t>Oldcastle</t>
  </si>
  <si>
    <t>Carscadden</t>
  </si>
  <si>
    <t>https://www.simplewishesnorth.com/obituary/Terence-Carscadden-1</t>
  </si>
  <si>
    <t xml:space="preserve">Terence </t>
  </si>
  <si>
    <t>https://doctors.cpso.on.ca/DoctorDetails/Carscadden-Terence-Ross/0014745-19529</t>
  </si>
  <si>
    <t>https://downsandsonfuneralhome.com/tribute/details/925/Dr-John-Rowe/obituary.html#tribute-start</t>
  </si>
  <si>
    <t>Hepworth</t>
  </si>
  <si>
    <t>Rowe</t>
  </si>
  <si>
    <t>First Parachute Battalion in 1945</t>
  </si>
  <si>
    <t>Pointe-du-Chêne</t>
  </si>
  <si>
    <t>https://www.frenettefuneralhome.com/obituaries/168538</t>
  </si>
  <si>
    <t>LeBlanc</t>
  </si>
  <si>
    <t>J-B</t>
  </si>
  <si>
    <t xml:space="preserve">Jean-Bernard </t>
  </si>
  <si>
    <t>Adelson</t>
  </si>
  <si>
    <t>N</t>
  </si>
  <si>
    <t>Harry Prosen</t>
  </si>
  <si>
    <t>John Maxwell Muir</t>
  </si>
  <si>
    <t>Marc Henri Dufresne</t>
  </si>
  <si>
    <t xml:space="preserve">  Montréal</t>
  </si>
  <si>
    <t xml:space="preserve"> Montréal</t>
  </si>
  <si>
    <t>Marc</t>
  </si>
  <si>
    <t>https://www.memoria.ca/obituary-marc-henri-dufresne.html?disparuID=MzUyMDE%3D</t>
  </si>
  <si>
    <t>Marco</t>
  </si>
  <si>
    <t>https://www.cbc.ca/news/politics/canadian-doctors-trained-abroad-practice-1.6749553</t>
  </si>
  <si>
    <t>Meet the Canadian-born doctors who can't work in Canada</t>
  </si>
  <si>
    <t>2023.02.16</t>
  </si>
  <si>
    <t>John Michael Kay</t>
  </si>
  <si>
    <t>Nizarali Bhimji Ladha</t>
  </si>
  <si>
    <t>Paul Kortan</t>
  </si>
  <si>
    <t>Louis Mario Bouchard</t>
  </si>
  <si>
    <t>Christopher Robert Loomer</t>
  </si>
  <si>
    <t>Abraham Nonyelum Onuora</t>
  </si>
  <si>
    <t>Alexander Russell</t>
  </si>
  <si>
    <t>https://deptmedicine.utoronto.ca/news/memoriam-dr-mercy-alexis</t>
  </si>
  <si>
    <t>H.H.</t>
  </si>
  <si>
    <t>https://www.remembering.ca/obituary/david-robertson-1087151804</t>
  </si>
  <si>
    <t>Urinary </t>
  </si>
  <si>
    <t>Kvietys</t>
  </si>
  <si>
    <t>https://www.remembering.ca/obituary/peter-kvietys-1087115937</t>
  </si>
  <si>
    <t>Goicoechea</t>
  </si>
  <si>
    <t xml:space="preserve">Ezequiel </t>
  </si>
  <si>
    <t xml:space="preserve">Vidal </t>
  </si>
  <si>
    <t>https://doctors.cpso.on.ca/DoctorDetails/Vidal-Ezequiel---Mariano/0324167-116516</t>
  </si>
  <si>
    <t>https://www.gofundme.com/f/ezequiel-vidal-memorial-fund</t>
  </si>
  <si>
    <t>https://ar.linkedin.com/in/ezequiel-vidal-goicoechea-54ba2959?trk=public_profile_browsemap</t>
  </si>
  <si>
    <t>https://anesthesia.utoronto.ca/sites/default/files/sinai_pictures_2020-2021.pdf</t>
  </si>
  <si>
    <t>Kubac</t>
  </si>
  <si>
    <t>https://www.connelly-mckinley.com/obituaries/george-kubac/</t>
  </si>
  <si>
    <t>https://search.cpsa.ca/PhysicianProfile?e=e9ab2e30-a0d0-4eb6-b327-77053794007d&amp;i=0</t>
  </si>
  <si>
    <t>Experienced fall in June and a subsequent hospitalization, Pneumonia</t>
  </si>
  <si>
    <t xml:space="preserve">Club of Rome; A fall just before his 95th birthday. </t>
  </si>
  <si>
    <t>Napke</t>
  </si>
  <si>
    <t>https://colefuneralservices.com/tribute/details/8471/Dr-Edward-Napke/obituary.html#tribute-start</t>
  </si>
  <si>
    <t>https://doctors.cpso.on.ca/DoctorDetails/Napke-Edward/0009821-14585</t>
  </si>
  <si>
    <t>https://montrealgazette.remembering.ca/obituary/edward-adelson-1087162257</t>
  </si>
  <si>
    <t>https://doctors.cpso.on.ca/DoctorDetails/Adelson-Edward-Israel/0018574-23361</t>
  </si>
  <si>
    <t>Stroke: Fell prey to Covid-19</t>
  </si>
  <si>
    <t>Mangel</t>
  </si>
  <si>
    <t xml:space="preserve">Holocaust Survivor: </t>
  </si>
  <si>
    <t>https://www.paperman.com/en/funerals/2023-2-12-dr--roman--ronnie--mangel</t>
  </si>
  <si>
    <t>https://montrealgazette.remembering.ca/obituary/roman-mangel-1087142238</t>
  </si>
  <si>
    <t>https://www.annuairedesmedecinsduquebec.ca/montreal/doctor-roman-mangel-8034.html</t>
  </si>
  <si>
    <t>35?</t>
  </si>
  <si>
    <t>Jakubowski</t>
  </si>
  <si>
    <t>https://www.cpsbc.ca/public/registrant-directory/search-result/352888/Jakubowski%2CAndrew</t>
  </si>
  <si>
    <t>https://www.dignitymemorial.com/obituaries/west-vancouver-bc/andrzej-jakubowski-11144593</t>
  </si>
  <si>
    <t>https://www.richmond-news.com/opinion/letter-mlas-thanks-from-the-heart-2996936</t>
  </si>
  <si>
    <t>https://www.facebook.com/stevestonliberal/photos/a.617801488321535/672260779542272/</t>
  </si>
  <si>
    <t xml:space="preserve">Andrzej </t>
  </si>
  <si>
    <t>Teal-Anderson</t>
  </si>
  <si>
    <t>https://www.arbormemorial.ca/dbancaster/obituaries/dr-barbara-teal-anderson/99612</t>
  </si>
  <si>
    <t>https://doctors.cpso.on.ca/DoctorDetails/Teal-Barbara---Ann/0038465-52441</t>
  </si>
  <si>
    <t>Cancer: *</t>
  </si>
  <si>
    <t>Cancer: Esophageal *</t>
  </si>
  <si>
    <t>Died Suddenly &amp; Unexpectedly; *</t>
  </si>
  <si>
    <t>Cancer: Pancreatic? *</t>
  </si>
  <si>
    <t xml:space="preserve">Died Suddenly; * Cardiovascular disease family history; </t>
  </si>
  <si>
    <t>Died Suddenly; * Renal Transplant</t>
  </si>
  <si>
    <t>Died Suddenly; * Suicide: Diagnosis of motor neuron disease in 2018</t>
  </si>
  <si>
    <t>Cancer: ? *</t>
  </si>
  <si>
    <t>Died Suddenly * CAME Rising Star – Certificate of Excellence</t>
  </si>
  <si>
    <t>Died Suddenly: * Premature death</t>
  </si>
  <si>
    <t>Creutzfeldt-Jakob disease (CJD) *</t>
  </si>
  <si>
    <t>Died Suddenly: * Hiking in Yosemite National Park</t>
  </si>
  <si>
    <t>Lymphoma: * Long and courageous battle since 20 years old * ; McMaster University</t>
  </si>
  <si>
    <t>Cancer: Rapid *</t>
  </si>
  <si>
    <t xml:space="preserve">Died Suddenly * Recent head injury </t>
  </si>
  <si>
    <t>Cancer: ?</t>
  </si>
  <si>
    <t xml:space="preserve">Cardiac Arrest; Spinal cord disease </t>
  </si>
  <si>
    <t xml:space="preserve">Cardiac Arrest: * Cardiopulmonary arrest cycling in Cogeco 105 km bike challenge </t>
  </si>
  <si>
    <t>Cardiac Arrest: Exercising: Swimming (Toronto Triathlon Festival) *; McMaster University</t>
  </si>
  <si>
    <t>Cardiac Arrest: Died Unexpectedly</t>
  </si>
  <si>
    <t>Cardiac Arrest: Exercising: Running / Canadian Olympian Atlanta 1996 (Sailing) *</t>
  </si>
  <si>
    <t>Cardiac Arrest Parkinson’s disease</t>
  </si>
  <si>
    <t>Cardiac Arrest: Congestive heart failure</t>
  </si>
  <si>
    <t xml:space="preserve">Cardiac Arrest: complications </t>
  </si>
  <si>
    <t>Cardiac: Complications caused by a ruptured heart muscle. Was not vaccinated *</t>
  </si>
  <si>
    <t>Cardiac Arrest: Congestive heart failure due to amyloidosis</t>
  </si>
  <si>
    <t>Cardiac Arrest: * Family history of heart disease and he smoked</t>
  </si>
  <si>
    <t>Cardiac Arrest: Massive; Caused by undiagnosed coronary artery disease.</t>
  </si>
  <si>
    <t>Cardiac Issues:</t>
  </si>
  <si>
    <t>Cardiac Arrest:</t>
  </si>
  <si>
    <t>Cardiac arrhythmia likely *</t>
  </si>
  <si>
    <t xml:space="preserve">Illness: Brief medical * </t>
  </si>
  <si>
    <t>Illness: Brief *</t>
  </si>
  <si>
    <t>Cancer: Rapid? *</t>
  </si>
  <si>
    <t>Died Suddenly *; Former professional tennis player avid cyclist, and alpine skiier</t>
  </si>
  <si>
    <t>Cancer: Brain (Glioblastoma) Grade 4 *</t>
  </si>
  <si>
    <t>Parkinson's Disease *</t>
  </si>
  <si>
    <t>Died Suddenly; * Suicide?: University of Alberta</t>
  </si>
  <si>
    <t xml:space="preserve">Accident: Mountain Climbing; * It is believed that he fell while descending K2 </t>
  </si>
  <si>
    <t>Died Suddenly; *</t>
  </si>
  <si>
    <t>Died Unexpectedly; Cardiac defect *</t>
  </si>
  <si>
    <t>Illness: Brief</t>
  </si>
  <si>
    <t>Died Unexpectedly; Illness: brief; 2000 Canadian Olympian (Swimming)</t>
  </si>
  <si>
    <t>Died In Sleep: Cardiac*</t>
  </si>
  <si>
    <t>Cancer: Brain (Glioblastoma) 18-months *</t>
  </si>
  <si>
    <t>Died Suddenly; * McMaster University</t>
  </si>
  <si>
    <t>Died Suddenly; * Cancer: Rapid?</t>
  </si>
  <si>
    <t xml:space="preserve">Illness: Brief </t>
  </si>
  <si>
    <t xml:space="preserve">Died Suddenly; * Leukemia: Complication from second bone marrow transplant after a 25-year battle. * </t>
  </si>
  <si>
    <t>Died Unexpectedly; *</t>
  </si>
  <si>
    <t>Cancer: Courageous battle *</t>
  </si>
  <si>
    <t>Cancer: Brief battle *</t>
  </si>
  <si>
    <t>Cancer: Rare *; Medical student, Class of 2022</t>
  </si>
  <si>
    <t>Died Suddenly; Exercising: Jogging *</t>
  </si>
  <si>
    <t xml:space="preserve">Died In Sleep: Cardiac Arrest: * </t>
  </si>
  <si>
    <t>Illness: Tragically passed away *</t>
  </si>
  <si>
    <t>Stroke: Lymphoma: Hodgkin’s *</t>
  </si>
  <si>
    <t>Cancer: Rapid? Illness: uncurable *</t>
  </si>
  <si>
    <t>Died Suddenly; Cancer?  *</t>
  </si>
  <si>
    <t xml:space="preserve">Cancer: Rapid * </t>
  </si>
  <si>
    <t xml:space="preserve">Died Suddenly; * Mental Illness: An ongoing battle </t>
  </si>
  <si>
    <t>Cancer: Rapid: Stage four *</t>
  </si>
  <si>
    <t>Cancer: Rapid: Rare aggressive sarcoma *</t>
  </si>
  <si>
    <t xml:space="preserve">Died Unexpectedly; * </t>
  </si>
  <si>
    <t>Died Accidentally; *</t>
  </si>
  <si>
    <t xml:space="preserve">Died Suddenly; * Cardiac Emergency surgery </t>
  </si>
  <si>
    <t>Accident: Fall *</t>
  </si>
  <si>
    <t>Cancer: Rapid: Cholangiocarcinoma; Ironman x2 (Whistler 2015 &amp; Tremblant 2016) *</t>
  </si>
  <si>
    <t xml:space="preserve">Cancer: 7-year battle </t>
  </si>
  <si>
    <t>Died Suddenly; Cardiac Arrest: *</t>
  </si>
  <si>
    <t>Suicide: *</t>
  </si>
  <si>
    <t>Cancer: Rapid: à la suite d'un cancer fulgurant *</t>
  </si>
  <si>
    <t>Died Suddenly; *  While Cross Country Skiing</t>
  </si>
  <si>
    <t>Cancer: Rapid; Athlete - Ironman Triathlete *</t>
  </si>
  <si>
    <t>Died Suddenly; * Cardiac Arrest: Suffered at age of 44</t>
  </si>
  <si>
    <t>Cancer: Brain (Glioblastoma) 16-month battle *</t>
  </si>
  <si>
    <t>https://www.theguardian.com/education/2022/feb/11/michael-alms-obituary</t>
  </si>
  <si>
    <t>Alms</t>
  </si>
  <si>
    <t>Tadashi Kubo</t>
  </si>
  <si>
    <t>https://bcmj.org/letters/unknown-doctor</t>
  </si>
  <si>
    <t>https://ca.linkedin.com/in/michael-alms-a2316299</t>
  </si>
  <si>
    <t>Pierre Paul Bédard</t>
  </si>
  <si>
    <t xml:space="preserve">Jean Luc  Beaudoin	</t>
  </si>
  <si>
    <t>Katyg Behesnilian</t>
  </si>
  <si>
    <t>Johannsson</t>
  </si>
  <si>
    <t>https://ainsworthfuneralhome.com/obituariesnoticess34.php?command=viewArticle&amp;ID=810&amp;currentFeed=2&amp;t=Johannsson%2C-Peter</t>
  </si>
  <si>
    <t>https://doctors.cpso.on.ca/DoctorDetails/P-Johannsson/0026038-30861</t>
  </si>
  <si>
    <t>http://www.pictongazette.ca/2023/02/14/johannsson-dr-peter/</t>
  </si>
  <si>
    <t>https://www.reddit.com/r/BellevilleOntario/comments/10r7ua2/dr_peter_johannsson_is_closing_his_practice/</t>
  </si>
  <si>
    <t>Illness: brief; Had fallen seriously ill; Closed practice on 2023.02.02</t>
  </si>
  <si>
    <t>https://passages.winnipegfreepress.com/passage-details/id-296382/BIRD_DAVID</t>
  </si>
  <si>
    <t>https://www.dodsandmcnair.com/memorials/robert-apps/5142872/index.php</t>
  </si>
  <si>
    <t>https://doctors.cpso.on.ca/DoctorDetails/Apps-Robert-Charles/0016205-20990</t>
  </si>
  <si>
    <t>https://alternacremation.ca/tribute/details/683/Dr-Joseph-Kagan/obituary.html#tribute-start</t>
  </si>
  <si>
    <t>Kagan</t>
  </si>
  <si>
    <t>Retired from practice at age 80 in 2002</t>
  </si>
  <si>
    <t xml:space="preserve">Jozef Michal </t>
  </si>
  <si>
    <t>2023.02.19</t>
  </si>
  <si>
    <t>SonsOfLibertyMedia.com</t>
  </si>
  <si>
    <t>Top Vancouver Cardiologist “Dies Suddenly” As List Of “Vaxxed” Canadian Doctors Grows To More Than 132</t>
  </si>
  <si>
    <t>https://sonsoflibertymedia.com/top-vancouber-cardiologist-dies-suddenly-as-list-of-vaxxed-canadian-doctors-grows-to-more-than-132/</t>
  </si>
  <si>
    <t>CMAJ online obituary searching now available</t>
  </si>
  <si>
    <t>https://doctors.cpso.on.ca/DoctorDetails/Somerville-Shawn-Peter/0191361-78196</t>
  </si>
  <si>
    <t xml:space="preserve">Shawn </t>
  </si>
  <si>
    <t>‘This is our shot’: Vancouver’s Ryan Reynolds encourages Canadians to get COVID vaccines </t>
  </si>
  <si>
    <t>https://www.vicnews.com/trending-now/this-is-our-shot-vancouvers-ryan-reynolds-encourages-canadians-to-get-covid-vaccines/</t>
  </si>
  <si>
    <t>Victoria News</t>
  </si>
  <si>
    <t>Katya Slepian</t>
  </si>
  <si>
    <t>2021.04.28</t>
  </si>
  <si>
    <t>https://web.archive.org/web/20210625013800/https://thisisourshot.ca/this-is-our-shot-ctv-news/</t>
  </si>
  <si>
    <t>Past President, @CARadiologists . RMD/RDH FHA Medical Imaging. Community/IR Rad. Proud Dad &amp; Husband. My personal account. Opinions my own, not med advice.</t>
  </si>
  <si>
    <t>Emil</t>
  </si>
  <si>
    <t>2017.03.00</t>
  </si>
  <si>
    <t xml:space="preserve"> @Emil_LeeMD</t>
  </si>
  <si>
    <t xml:space="preserve">Birinder </t>
  </si>
  <si>
    <t>Narang</t>
  </si>
  <si>
    <t xml:space="preserve"> @BirinderNarang</t>
  </si>
  <si>
    <t>2011.01.00</t>
  </si>
  <si>
    <t>Sikh - He/Him - Tweets My Views @GlobalBC - Medical Contributor@UBCFamPractice - Clinical Assistant Prof @ThisIsOurShotCa @SouthAsianCTF</t>
  </si>
  <si>
    <t>https://linktr.ee/drbirindersingh</t>
  </si>
  <si>
    <t>Infectious diseases physician &amp; Medical Microbiologist | IPAC and Antimicrobial/Diagnostic Stewardship | Personal account</t>
  </si>
  <si>
    <t xml:space="preserve"> @VicLeungIDdoc</t>
  </si>
  <si>
    <t>When time permits update Twitter stats on Followering, Followers, Tweets</t>
  </si>
  <si>
    <t>Chagla</t>
  </si>
  <si>
    <t>Zain</t>
  </si>
  <si>
    <t>Marcia</t>
  </si>
  <si>
    <t>Infectious Diseases Physician at St. Joe's Hamilton / Associate Professor at McMaster University. Views are mine alone and don’t reflect institutions.</t>
  </si>
  <si>
    <t>2012.10.00</t>
  </si>
  <si>
    <t xml:space="preserve"> @zchagla</t>
  </si>
  <si>
    <t>https://experts.mcmaster.ca/display/chaglaz</t>
  </si>
  <si>
    <t>Cree-Anishinaabe doctor. Cis-gender femme. Vice-Dean Indigenous Health, Social Justice and Anti-Racism at U of M RFHS. Views my own. she/ her</t>
  </si>
  <si>
    <t xml:space="preserve"> @MarciaJAnderson</t>
  </si>
  <si>
    <t>Apps</t>
  </si>
  <si>
    <t>AGM</t>
  </si>
  <si>
    <t xml:space="preserve">Raymond-Yves </t>
  </si>
  <si>
    <t xml:space="preserve">Longueuil </t>
  </si>
  <si>
    <t>https://www.dignitymemorial.com/fr-ca/obituaries/montreal-qc/raymond-fortin-10516425</t>
  </si>
  <si>
    <t>Peppi</t>
  </si>
  <si>
    <t>https://uhmc.ca/gordon-elaine-paula-md/</t>
  </si>
  <si>
    <t>Cancer: Breast diagnosed at age 55; Stroke: In 2018</t>
  </si>
  <si>
    <t>https://doctors.cpso.on.ca/DoctorDetails/Gordon-Elaine-Paula/0039484-53460</t>
  </si>
  <si>
    <t>https://en.wikipedia.org/wiki/S._William_A._Gunn</t>
  </si>
  <si>
    <t>W.A.</t>
  </si>
  <si>
    <t xml:space="preserve">Sisvan  </t>
  </si>
  <si>
    <t>Gunn</t>
  </si>
  <si>
    <t>http://www.medbc.com/annals/review/vol_35/num_4/text/vol35n4p346.pdf</t>
  </si>
  <si>
    <t>Hip Wah</t>
  </si>
  <si>
    <t>https://www.cpsbc.ca/public/registrant-directory/search-result/348529/Ho%2CHip</t>
  </si>
  <si>
    <t>https://passages.winnipegfreepress.com/passage-details/id-295181/HOSKING_DENIS</t>
  </si>
  <si>
    <t>Joseph P.E. André Houde</t>
  </si>
  <si>
    <t>Antony A. Jesurasingham</t>
  </si>
  <si>
    <t>Sing-Pui Lam</t>
  </si>
  <si>
    <t>Letts</t>
  </si>
  <si>
    <t>https://www.dignitymemorial.com/en-ca/obituaries/calgary-ab/george-david-letts-10418553</t>
  </si>
  <si>
    <t>https://search.cpsa.ca/PhysicianProfile?e=5d0d7cde-e95d-4e25-9b06-0cabb28551be&amp;i=0</t>
  </si>
  <si>
    <t>https://www.cpsbc.ca/public/registrant-directory/search-result/347675/Nimmon%2CTerrence</t>
  </si>
  <si>
    <t>Nimmon</t>
  </si>
  <si>
    <t>https://www.nanaimobulletin.com/in-memory/terry-nimmon/</t>
  </si>
  <si>
    <t>https://www.cfo.coop/avis-de-deces/james-peter-donnell-204229/</t>
  </si>
  <si>
    <t>https://www.leonsirois.com/Avis-2021-06-11/1612/dr-daniel-ouellet.html</t>
  </si>
  <si>
    <t>https://www.lavantagegaspesien.com/article/2021/08/23/hommage-posthume-aux-chirurgiens-matanais-daniel-ouellet-et-claude-dufour</t>
  </si>
  <si>
    <t>https://www.gfournier.com/deces/claude-dufour-15421</t>
  </si>
  <si>
    <t xml:space="preserve">Serge </t>
  </si>
  <si>
    <t>https://www.charronetlamoureux.com/fr/avis/index.php?id=729&amp;p=&amp;search=</t>
  </si>
  <si>
    <t>Andrew Francis Ross</t>
  </si>
  <si>
    <t>Harmony</t>
  </si>
  <si>
    <t>https://www.chandlersfuneral.com/ross-dr-elizabeth-lee/</t>
  </si>
  <si>
    <t>https://ca.linkedin.com/in/jatinder-sandhu-2481b445</t>
  </si>
  <si>
    <t>https://doctors.cpso.on.ca/DoctorDetails/Sandhu-Jatinder-Singh/0142965-71838</t>
  </si>
  <si>
    <t>Jatinder Singh</t>
  </si>
  <si>
    <t>Sandhu</t>
  </si>
  <si>
    <t>https://www.scc-csc.ca/case-dossier/info/sum-som-eng.aspx?cas=34725</t>
  </si>
  <si>
    <t xml:space="preserve">Keimpe </t>
  </si>
  <si>
    <t>Veldhuis</t>
  </si>
  <si>
    <t>https://strathroyfuneralhome.com/tribute/details/17661/Keimpe-Veldhuis/obituary.html</t>
  </si>
  <si>
    <t>https://doctors.cpso.on.ca/DoctorDetails/Veldhuis-Keimpe/0016746-21531</t>
  </si>
  <si>
    <t>Explanatory Note 36</t>
  </si>
  <si>
    <t>2023.02.21</t>
  </si>
  <si>
    <t>Pregnant Canadian surgeon suffers a major stroke - Canadian doctors are not speaking out about serious COVID-19 vaccine injuries…</t>
  </si>
  <si>
    <t>https://makismd.substack.com/p/pregnant-canadian-surgeon-suffers</t>
  </si>
  <si>
    <t>Youngest Canadian doctor dies suddenly at age 25, was forced to take three COVID-19 vaccines by his Medical School...</t>
  </si>
  <si>
    <t>https://makismd.substack.com/p/youngest-canadian-doctor-dies-suddenly</t>
  </si>
  <si>
    <t>Canadian doctor, age 57 died suddenly Jan.7, 2023</t>
  </si>
  <si>
    <t>https://twitter.com/MakisMD/status/1628296573821280259</t>
  </si>
  <si>
    <t>https://twitter.com/MakisMD/status/1628294644974092288</t>
  </si>
  <si>
    <t>Twitter (COVID Intel)</t>
  </si>
  <si>
    <t>Canadian surgeon died at age 59 on Jan.21, 2023</t>
  </si>
  <si>
    <t>https://twitter.com/MakisMD/status/1628273201620058112</t>
  </si>
  <si>
    <t>Canadian doctor, age 28 died suddenly Nov.5, 2022</t>
  </si>
  <si>
    <t>https://twitter.com/MakisMD/status/1628290841029795843</t>
  </si>
  <si>
    <t>https://twitter.com/MakisMD/status/1628261180837085184</t>
  </si>
  <si>
    <t>Canadian sports medicine doctor dead at age 64 on Jan.26, 2023.</t>
  </si>
  <si>
    <t xml:space="preserve"> @DrVivianS</t>
  </si>
  <si>
    <t>2013.12.00</t>
  </si>
  <si>
    <t>https://www.chatelaine.com/living/vivian-stamatopoulos-doris-anderson-award/</t>
  </si>
  <si>
    <t>Stamatopoulos</t>
  </si>
  <si>
    <t>https://socialscienceandhumanities.ontariotechu.ca/research/researcher-profiles/dr.-vivian-stamatopoulos.php</t>
  </si>
  <si>
    <t>Professor, LTC Researcher/Advocate. Associate Teaching Professor Criminology and Justice Faculty of Social Science and Humanities</t>
  </si>
  <si>
    <t xml:space="preserve">Huron-Wendat/Anishinabewaki  / </t>
  </si>
  <si>
    <t>https://informedopinions.org/view-expert-profile/?expert-id=45189</t>
  </si>
  <si>
    <t>John Marsden</t>
  </si>
  <si>
    <t>Reed</t>
  </si>
  <si>
    <t>McCaldon</t>
  </si>
  <si>
    <t>https://www.trousdalefuneralhome.com/obituary/Robert-McCaldon</t>
  </si>
  <si>
    <t>Lower Holleford</t>
  </si>
  <si>
    <t>https://doctors.cpso.on.ca/DoctorDetails/McCaldon-Robert-John/0013162-17942</t>
  </si>
  <si>
    <t xml:space="preserve">Talk Truth - Corri and Allan Hunsperger
</t>
  </si>
  <si>
    <t>https://rumble.com/v2a97so-talk-truth-dr.-william-makis.html</t>
  </si>
  <si>
    <t>2023.02.20</t>
  </si>
  <si>
    <t>Jean-Marie Peyronnard</t>
  </si>
  <si>
    <t>https://cropo.com/tribute/details/7939/DR-KAIKHUSHROO-KB-BARIA/obituary.html</t>
  </si>
  <si>
    <t xml:space="preserve">Kaikhushroo </t>
  </si>
  <si>
    <t>Baria</t>
  </si>
  <si>
    <t>KB</t>
  </si>
  <si>
    <t>https://www.dignitymemorial.com/obituaries/north-vancouver-bc/josef-skala-10393228</t>
  </si>
  <si>
    <t>Zis</t>
  </si>
  <si>
    <t>Athanasios</t>
  </si>
  <si>
    <t>https://www.dignitymemorial.com/obituaries/vancouver-bc/athanasios-zis-10334058</t>
  </si>
  <si>
    <t>https://www.cpsbc.ca/public/registrant-directory/search-result/350561/Zis%2CAthanasios</t>
  </si>
  <si>
    <t xml:space="preserve">Mohammad Iqbal H. Butt </t>
  </si>
  <si>
    <t>Doctors outside medical professions, such as chiropractors, dentists, Doctor of Ministry, Doctors of Philosophy (PhD), naturopaths, optometrists and veterinarians, are not included.</t>
  </si>
  <si>
    <t>Dr.; Dr; M.D.; MD; physician; medical; medicine; doctor; patients; sudden, suddenly; Dre.; docteur; docteure; médecin, médicale, médical</t>
  </si>
  <si>
    <t>https://doctors.cpso.on.ca/DoctorDetails/Jones-Arthur---Frank/0022417-27207</t>
  </si>
  <si>
    <t>Michael John Halls</t>
  </si>
  <si>
    <t>Royal College - In Memoriam</t>
  </si>
  <si>
    <t>Noted From RC AGM Attachment Unable to source complete obitutary</t>
  </si>
  <si>
    <t>https://montrealgazette.remembering.ca/obituary/alexander-mclean-1082083681</t>
  </si>
  <si>
    <t xml:space="preserve">Hussam-Ul Haque </t>
  </si>
  <si>
    <t>Stéphan Servant</t>
  </si>
  <si>
    <t>https://give.ubc.ca/memorial/dr-siavash-jafari/</t>
  </si>
  <si>
    <t>https://www.cpsbc.ca/public/registrant-directory/search-result/332687/Jafari%2CSiavash</t>
  </si>
  <si>
    <t>Parent</t>
  </si>
  <si>
    <t>https://webcache.googleusercontent.com/search?q=cache:T0T8gdbzvAwJ:https://chirurgie.umontreal.ca/2021/08/23/avis-de-deces-dr-maurice-parent-1926-2021/&amp;cd=16&amp;hl=en&amp;ct=clnk&amp;gl=ca&amp;client=safari</t>
  </si>
  <si>
    <t>https://www.legacy.com/ca/obituaries/theglobeandmail/name/james-martin-obituary?id=40345312</t>
  </si>
  <si>
    <t>https://doctors.cpso.on.ca/DoctorDetails/Martin-James-Walter/0010336-15105</t>
  </si>
  <si>
    <t>https://www.dignitymemorial.com/en-ca/obituaries/montreal-qc/henri-paul-levesque-10220502</t>
  </si>
  <si>
    <t xml:space="preserve">Susan </t>
  </si>
  <si>
    <t>Unable to source complete obituary</t>
  </si>
  <si>
    <t>https://opengovca.com/vancouver-business/98-186885</t>
  </si>
  <si>
    <t>https://etheses.whiterose.ac.uk/30590/</t>
  </si>
  <si>
    <t>https://doctors.cpso.on.ca/DoctorDetails/James-Joseph-Andre-McAlister/0025813-30636</t>
  </si>
  <si>
    <t>https://doctors.cpso.on.ca/DoctorDetails/Stanley-Godfrey-Smith/0143396-71856</t>
  </si>
  <si>
    <t>https://doctors.cpso.on.ca/DoctorDetails/George-Andrew-Jaciw/0011175-15949</t>
  </si>
  <si>
    <t>https://doctors.cpso.on.ca/DoctorDetails/David-Jeffrey-Goldberg/0046506-60484</t>
  </si>
  <si>
    <t>Yadav</t>
  </si>
  <si>
    <t xml:space="preserve">Shiv Nandan Singh </t>
  </si>
  <si>
    <t>https://mountpleasantgroup.permavita.com/site/ShivNandanSinghYadav.html</t>
  </si>
  <si>
    <t>https://doctors.cpso.on.ca/DoctorDetails/Yadav-Shiv-Nandan-Singh/0020121-24909</t>
  </si>
  <si>
    <t>https://doctors.cpso.on.ca/DoctorDetails/Adams-Kenneth-Werezak/0038160-52136</t>
  </si>
  <si>
    <t xml:space="preserve"> @AmyTanMD</t>
  </si>
  <si>
    <t>2013.11.00</t>
  </si>
  <si>
    <t>Tired of being trolled and harassed on Twitter. Not on here anymore🔸People with whom I want to connect know where to find me🔸she/her🔸my views</t>
  </si>
  <si>
    <t>Amy</t>
  </si>
  <si>
    <t>https://tnc.news/2023/02/23/ubc-prof-masks/</t>
  </si>
  <si>
    <t xml:space="preserve">Samantha </t>
  </si>
  <si>
    <t>2016.04.00</t>
  </si>
  <si>
    <t>Mother, daughter, sister, doctor, surgeon, past-Pres of the Ontario Medical Association,student, educator, she/her, follow/retweet does not imply endorsement.</t>
  </si>
  <si>
    <t xml:space="preserve"> @SamHillMD</t>
  </si>
  <si>
    <t>Family Doc, Anesthetist, Mom of 4. Past-President @OntariosDoctors . Masters in Health Econ, Policy &amp; Mgmt from LSE. Tweets are what I see, learn &amp; do.</t>
  </si>
  <si>
    <t xml:space="preserve"> @DocSchmadia</t>
  </si>
  <si>
    <t>https://www.drnadiaalam.com</t>
  </si>
  <si>
    <t xml:space="preserve">Léonard </t>
  </si>
  <si>
    <t>https://www.steveelkas.com/avisdeces/m-leonard-langlois/</t>
  </si>
  <si>
    <t>Joseph Gontran A. Bouchard</t>
  </si>
  <si>
    <t>George Edward Lindsay</t>
  </si>
  <si>
    <t>2023.02.23</t>
  </si>
  <si>
    <t>David Knight</t>
  </si>
  <si>
    <t>William Makis, M.D. Interview: Young People Are NOT Dying of Long Covid But From Vax</t>
  </si>
  <si>
    <t>https://turnerporter.permavita.com/site/RamsayDamonze.html?s=40</t>
  </si>
  <si>
    <t>https://doctors.cpso.on.ca/DoctorDetails/Damonze-Ramsay-Stephen/0016752-21537</t>
  </si>
  <si>
    <t>Damonze</t>
  </si>
  <si>
    <t xml:space="preserve">Ramsay </t>
  </si>
  <si>
    <t>Mona</t>
  </si>
  <si>
    <t>Leroy</t>
  </si>
  <si>
    <t>https://ottawacitizen.remembering.ca/obituary/mona-leroy-1074299438</t>
  </si>
  <si>
    <t>https://doctors.cpso.on.ca/DoctorDetails/Leroy-Mona/0016333-21118</t>
  </si>
  <si>
    <t>https://doctors.cpso.on.ca/DoctorDetails/Killinger-Donald-William/0011481-16257</t>
  </si>
  <si>
    <t>Killinger</t>
  </si>
  <si>
    <t>https://www.schulich.uwo.ca/about/news/2020/august/in_memoriam_dr_donald_killinger.html</t>
  </si>
  <si>
    <t>Practiced medicine for over 55 years</t>
  </si>
  <si>
    <t>https://www.cpsbc.ca/public/registrant-directory/search-result/331551/Lee%2CRandolph</t>
  </si>
  <si>
    <t>Craigen</t>
  </si>
  <si>
    <t>https://www.legacy.com/ca/obituaries/theglobeandmail/name/daniel-craigen-obituary?id=42445323</t>
  </si>
  <si>
    <t>https://www.arbormemorial.ca/burke/obituaries/dr-graham-little/99958</t>
  </si>
  <si>
    <t>https://doctors.cpso.on.ca/DoctorDetails/Little-James-Graham/0019339-24126</t>
  </si>
  <si>
    <t>Grill</t>
  </si>
  <si>
    <t>Chief, Dept. of Fam Med @MSHospital; Lead MD @ Markham FHT; MD Advisor @FamPhysCan; Associate Prof @UofTFamilyMed;  @afhto
Board member; Tweets R my own</t>
  </si>
  <si>
    <t>2012.04.00</t>
  </si>
  <si>
    <t>https://www.linkedin.com/in/allan-grill-921b3550</t>
  </si>
  <si>
    <t xml:space="preserve"> @allan_k_grillMD</t>
  </si>
  <si>
    <t>Dr. Mekalai Kumanan, 64th president of the OCFP (@OntarioCollege) | quality improvement &amp; equity in family medicine</t>
  </si>
  <si>
    <t>https://www.ontariofamilyphysicians.ca</t>
  </si>
  <si>
    <t xml:space="preserve"> @OCFP_President</t>
  </si>
  <si>
    <t>2019.01.00</t>
  </si>
  <si>
    <t xml:space="preserve">Mekalai </t>
  </si>
  <si>
    <t>Kumanan</t>
  </si>
  <si>
    <t>Kiran</t>
  </si>
  <si>
    <t>family physician @UnityHealthTO, Fidani Chair in Improvement &amp; Innovation @UofTFamilyMed, Scientist @MAP_Health@ICESOntario, mom of 3, tweets are my own</t>
  </si>
  <si>
    <t xml:space="preserve"> @tara_kiran</t>
  </si>
  <si>
    <t>https://maphealth.ca/kiran/</t>
  </si>
  <si>
    <t xml:space="preserve">Adom </t>
  </si>
  <si>
    <t>Bondzi-Simpson</t>
  </si>
  <si>
    <t>General Surgery PGY4 @UofTSurgery | Graduate Student @IHPMEUofT @UofT_dlsph | Health Equity✊🏾 | Brock, UCalgary 🎓 | ''Education is our passport to the future”</t>
  </si>
  <si>
    <t xml:space="preserve"> @Bondzi23</t>
  </si>
  <si>
    <t>2009.09.00</t>
  </si>
  <si>
    <t>Personal account. Dean of the Faculty of Health Sciences at Queen's University. CEO of the Southeastern Ontario Academic Medical Organization.</t>
  </si>
  <si>
    <t xml:space="preserve"> @janephilpott</t>
  </si>
  <si>
    <t>Philpott</t>
  </si>
  <si>
    <t xml:space="preserve">Moussa </t>
  </si>
  <si>
    <t>Cohanim</t>
  </si>
  <si>
    <t>https://www.remembering.ca/obituary/moussa-cohanim-1087197215</t>
  </si>
  <si>
    <t>https://doctors.cpso.on.ca/DoctorDetails/Cohanim-Moussa/0029093-41065</t>
  </si>
  <si>
    <t>https://angusfuneralhomes.com/tribute/details/2078/James-Cameron/obituary.html#tribute-start</t>
  </si>
  <si>
    <t>~</t>
  </si>
  <si>
    <t>Downey</t>
  </si>
  <si>
    <t xml:space="preserve">Avon, CT </t>
  </si>
  <si>
    <t>https://www.carmonfuneralhome.com/obituaries/John-Alexander-Downey?obId=8634953</t>
  </si>
  <si>
    <t>https://www.cpsbc.ca/public/registrant-directory/search-result/335669/Rafi-Zadeh%2CEbrahim</t>
  </si>
  <si>
    <t>Ebrahim</t>
  </si>
  <si>
    <t xml:space="preserve">Rafi-Zadeh </t>
  </si>
  <si>
    <t>https://www.dignitymemorial.com/obituaries/courtenay-bc/bryce-young-8982385</t>
  </si>
  <si>
    <t>Piers Island</t>
  </si>
  <si>
    <t>https://mountroyalcem.permavita.com/site/GillesLauzon.html?s=40&amp;siteLanguage=fr_CA#</t>
  </si>
  <si>
    <t>https://doctors.cpso.on.ca/DoctorDetails/Lauzon-Jean-Gilles/0044374-58352</t>
  </si>
  <si>
    <t>https://santequebec.ca/medecin/gilles-lauzon</t>
  </si>
  <si>
    <t>Alzheimer's disease: since 2018</t>
  </si>
  <si>
    <t>Shu-Wing</t>
  </si>
  <si>
    <t>Chow</t>
  </si>
  <si>
    <t>https://www.tributearchive.com/obituaries/16361280/Winston-Shu-Wing-Chow</t>
  </si>
  <si>
    <t>https://doctors.cpso.on.ca/DoctorDetails/Chow-Winston-ShuWing/0017365-22151</t>
  </si>
  <si>
    <t>https://www.emascanada.org/celebration-of-life-winston-chow/</t>
  </si>
  <si>
    <t>https://www.aprum.umontreal.ca/Disparus/Laurendeau_F.pdf</t>
  </si>
  <si>
    <t>Laurendeau</t>
  </si>
  <si>
    <t>https://santequebec.ca/medecin/fernand-laurendeau</t>
  </si>
  <si>
    <t>Mong</t>
  </si>
  <si>
    <t>Mears</t>
  </si>
  <si>
    <t xml:space="preserve">Trevor </t>
  </si>
  <si>
    <t>https://www.mccallgardens.com/obituaries/trevor-smith-mears</t>
  </si>
  <si>
    <t>https://www.lepinecloutier.com/fr/avis-de-deces/55861-dr-serge-rheaume</t>
  </si>
  <si>
    <t>Rhéaume</t>
  </si>
  <si>
    <t>https://www.garrettfuneralchapels.com/obituary/dr-sarah-zachariah/</t>
  </si>
  <si>
    <t>née George</t>
  </si>
  <si>
    <t xml:space="preserve">Sarah </t>
  </si>
  <si>
    <t>Zachariah</t>
  </si>
  <si>
    <t xml:space="preserve">Illness: lengthy: Indeterminate causes after suffering a number of health issues over the past few years. </t>
  </si>
  <si>
    <t>https://doctors.cpso.on.ca/DoctorDetails/Zachariah-Philip/0020784-25572</t>
  </si>
  <si>
    <t>https://www.garrettfuneralchapels.com/obituary/dr-philip-zachariah/</t>
  </si>
  <si>
    <t xml:space="preserve">Amy </t>
  </si>
  <si>
    <t>Nakajima</t>
  </si>
  <si>
    <t xml:space="preserve"> @SocialObGyne</t>
  </si>
  <si>
    <t>2022.02.00</t>
  </si>
  <si>
    <t>An obstetrician-gynecologist aiming to address social inequities. MSc Human Factors &amp; Systems Safety, Lund Univ. Currently in the DrPH program, Univ of Toronto</t>
  </si>
  <si>
    <t>Lassonde</t>
  </si>
  <si>
    <t>https://mountroyalcem.permavita.com/site/MichelLassonde.html</t>
  </si>
  <si>
    <t>https://www.memoria.ca/obituary-ginette-mauriello.html?disparuID=MjE2NTM%3D</t>
  </si>
  <si>
    <t xml:space="preserve">Ginette </t>
  </si>
  <si>
    <t>Mauriello</t>
  </si>
  <si>
    <t>R.J.</t>
  </si>
  <si>
    <t>2023.02.27</t>
  </si>
  <si>
    <t>Over 96 Canadian children ages 2-19 have died suddenly or unexpectedly in the past 3 months - a warning call for Canadian parents.</t>
  </si>
  <si>
    <t>https://makismd.substack.com/p/over-96-canadian-children-ages-2</t>
  </si>
  <si>
    <t>2023.01.31</t>
  </si>
  <si>
    <t>https://www.ukcolumn.org/blogs/scottish-foi-response-no-doctors-or-nurses-have-died-involving-covid-for-three-years</t>
  </si>
  <si>
    <t>David Tait</t>
  </si>
  <si>
    <t>Scottish FoI response: NO doctors or nurses have died ‘involving’ Covid for three years</t>
  </si>
  <si>
    <t>UKColumn</t>
  </si>
  <si>
    <t xml:space="preserve"> @DrCanuckMD</t>
  </si>
  <si>
    <t>Husband | Dad | Christian | Family Medicine | Ally 🏳️‍🌈 🏳️‍⚧️ | Canucks | Seahawks | Blue Jays | 🇨🇦 🇺🇦</t>
  </si>
  <si>
    <t xml:space="preserve">J. E. </t>
  </si>
  <si>
    <t>Canuck</t>
  </si>
  <si>
    <t>https://doctors.cpso.on.ca/DoctorDetails/Cook-Katherine-Anne/0019390-24177</t>
  </si>
  <si>
    <t>Cook</t>
  </si>
  <si>
    <t xml:space="preserve">Practiced medicine over a span of fifty years </t>
  </si>
  <si>
    <t>https://twitter.com/PsychMD75</t>
  </si>
  <si>
    <t>CBC Building Plastered With Suspected Vaccine Injuries And Deaths </t>
  </si>
  <si>
    <t>https://brightlightnews.com/breaking-cbc-building-plastered-with-suspected-vaccine-injuries-and-deaths/</t>
  </si>
  <si>
    <t>Gord Parks</t>
  </si>
  <si>
    <t>THOUSANDS Of Canadian Children Are DYING SUDDENLY! Fully Vaxxed &amp; BOOSTED Kids Unexpectedly DROP DEAD</t>
  </si>
  <si>
    <t>https://www.bitchute.com/channel/IIbsI26vrHpd/</t>
  </si>
  <si>
    <t>2023.02.28</t>
  </si>
  <si>
    <t>Hassan Sayadi</t>
  </si>
  <si>
    <t>Stephen Ronald Morgan</t>
  </si>
  <si>
    <t>https://calgarycrematorium.com/tribute/details/3822/Dr-Jim-Watterson/obituary.html</t>
  </si>
  <si>
    <t>https://contacts.ucalgary.ca/info/psychiatry/profiles/1-5037952</t>
  </si>
  <si>
    <t xml:space="preserve">Ruth Ann </t>
  </si>
  <si>
    <t>https://search.cpsa.ca/PhysicianProfile?e=e1542f20-4246-41e5-aa2f-4b0070372cdf&amp;i=0</t>
  </si>
  <si>
    <t>https://www.carnells.com/obituaries/dr-robert-h-deane/</t>
  </si>
  <si>
    <t>Deane</t>
  </si>
  <si>
    <t>NL</t>
  </si>
  <si>
    <t>Bourgoin</t>
  </si>
  <si>
    <t>https://www.lepinecloutier.com/fr/avis-de-deces/57105-dr-louis-bourgoin</t>
  </si>
  <si>
    <t>https://www.usherbrooke.ca/etudes-medecine/actualites/nouvelles/details/40113</t>
  </si>
  <si>
    <t xml:space="preserve">Gérard-Ludger </t>
  </si>
  <si>
    <t>https://www.quebecmedecin.com/medecin/medecin-larouche-gerard-ludger-28651.htm</t>
  </si>
  <si>
    <t>https://necrologie.cn2i.ca/larouche-gerard-ludger/avis-de-deces/la-tribune/20750</t>
  </si>
  <si>
    <t>Magdalenus Verbrugge</t>
  </si>
  <si>
    <t>Gailey</t>
  </si>
  <si>
    <t xml:space="preserve">Carol </t>
  </si>
  <si>
    <t>Crystal</t>
  </si>
  <si>
    <t>https://www.legacy.com/ca/obituaries/nsnews/name/carol-gailey-obituary?id=40638749</t>
  </si>
  <si>
    <t>Illness: lengthy alcoholism</t>
  </si>
  <si>
    <t>https://www.cpsbc.ca/public/registrant-directory/search-result/312242/Gailey%2CCarol</t>
  </si>
  <si>
    <t>William Harvie Blair</t>
  </si>
  <si>
    <t>96 Dead Children &amp; Counting Post Vax When That Normal Yearly Flu Average Was 9.</t>
  </si>
  <si>
    <t>https://librti.com/view-video/interview-96-dead-children-counting#dpr</t>
  </si>
  <si>
    <t>Dr. Chris Shoemaker and Dr. William Makis discuss Excess mortality, COVID-19 vaccine injuries</t>
  </si>
  <si>
    <t>https://rumble.com/v2b1hia-dr.-chris-shoemaker-and-dr.-william-makis-discuss-excess-mortality-covid-19.html</t>
  </si>
  <si>
    <t>Rumble (MakisMD)</t>
  </si>
  <si>
    <t xml:space="preserve">Waldron </t>
  </si>
  <si>
    <t>James III</t>
  </si>
  <si>
    <t>https://www.remembering.ca/obituary/james-waldron-1087202087</t>
  </si>
  <si>
    <t>Tamara Seidmann</t>
  </si>
  <si>
    <t>https://www.legacy.com/us/obituaries/bostonglobe/name/ronald-lamont-havers-obituary?id=1992252</t>
  </si>
  <si>
    <t>https://www.nih.gov/about-nih/what-we-do/nih-almanac/ronald-w-lamont-havers-md</t>
  </si>
  <si>
    <t>Lamont-Havers</t>
  </si>
  <si>
    <t>https://mountroyalcem.permavita.com/site/Anna-Mariaderossis.html?s=40&amp;siteLanguage=fr_CA#</t>
  </si>
  <si>
    <t xml:space="preserve">Anna-Maria </t>
  </si>
  <si>
    <t>Derossis</t>
  </si>
  <si>
    <t>https://www.quebecmedecin.com/medecin/medecin-derossis-anna-maria-18982.htm</t>
  </si>
  <si>
    <t>https://www.legacy.com/obituaries/montrealgazette/obituary.aspx?n=mark-derossis&amp;pid=166159550&amp;fhid=7272</t>
  </si>
  <si>
    <t>https://www.skirsch.com/covid/CMAobits.docx</t>
  </si>
  <si>
    <t>Caldis</t>
  </si>
  <si>
    <t xml:space="preserve">Efstratios </t>
  </si>
  <si>
    <r>
      <t>In January of 2023, the Canadian Medical Assocation's</t>
    </r>
    <r>
      <rPr>
        <b/>
        <i/>
        <sz val="10"/>
        <color theme="0"/>
        <rFont val="Calibri"/>
        <family val="2"/>
        <scheme val="minor"/>
      </rPr>
      <t xml:space="preserve"> In Memoriam</t>
    </r>
    <r>
      <rPr>
        <b/>
        <sz val="10"/>
        <color theme="0"/>
        <rFont val="Calibri"/>
        <family val="2"/>
        <scheme val="minor"/>
      </rPr>
      <t xml:space="preserve"> web page migrated to CMAJ. All previous </t>
    </r>
    <r>
      <rPr>
        <b/>
        <i/>
        <sz val="10"/>
        <color theme="0"/>
        <rFont val="Calibri"/>
        <family val="2"/>
        <scheme val="minor"/>
      </rPr>
      <t>In Memoriam</t>
    </r>
    <r>
      <rPr>
        <b/>
        <sz val="10"/>
        <color theme="0"/>
        <rFont val="Calibri"/>
        <family val="2"/>
        <scheme val="minor"/>
      </rPr>
      <t xml:space="preserve"> entries from 2021, 2020, and 2019 were removed. Many of the deleted entries were previously captured by Steve Kirsch and can be downloaded from the following url: https://www.skirsch.com/covid/CMAobits.docx</t>
    </r>
  </si>
  <si>
    <t>Katil Narasimha Udupa</t>
  </si>
  <si>
    <t>Lievano</t>
  </si>
  <si>
    <t xml:space="preserve">Fernando Rojas </t>
  </si>
  <si>
    <t>https://www.cbc.ca/news/canada/new-brunswick/dr-fernando-rojas-lievano-case-closed-without-charges-by-rcmp-1.3011962</t>
  </si>
  <si>
    <t>https://doctors.cpso.on.ca/DoctorDetails/RojasLievano-Fernando/0052112-66091</t>
  </si>
  <si>
    <t>https://halifax.citynews.ca/atlantic-canada-news/new-brunswick-doctor-who-snooped-through-files-of-young-women-has-died-2420798</t>
  </si>
  <si>
    <t>Dale; Daily</t>
  </si>
  <si>
    <t>Aylward</t>
  </si>
  <si>
    <t>https://www.tributearchive.com/obituaries/25741059/bedford-dale-aylward</t>
  </si>
  <si>
    <t>https://bcmj.org/obituaries/dr-bedford-zane-dale-aylward-1930-2022</t>
  </si>
  <si>
    <t>https://www.cpsbc.ca/public/registrant-directory/search-result/306361/Aylward%2CBedford</t>
  </si>
  <si>
    <t>https://bcmj.org/obituaries/dr-alexander-boggie-1923-2022</t>
  </si>
  <si>
    <t>Leslie Solyom</t>
  </si>
  <si>
    <t>Healey</t>
  </si>
  <si>
    <t>https://thesudburystar.remembering.ca/obituary/david-healey-1080540000</t>
  </si>
  <si>
    <t>Melvin Irving Acker</t>
  </si>
  <si>
    <t>Noted From RC AGM In Memoriam Attachment</t>
  </si>
  <si>
    <t>Helmut Seitz</t>
  </si>
  <si>
    <t>Richard Arnson Baer</t>
  </si>
  <si>
    <t>née Fleming</t>
  </si>
  <si>
    <t>Practice into her 80’s.</t>
  </si>
  <si>
    <t>https://doctors.cpso.on.ca/DoctorDetails/Murphy-Edward-Gordon/0009033-13797</t>
  </si>
  <si>
    <t>https://ironwillreport.com/beyond-died-suddenly-the-real-data-dr-william-makis/</t>
  </si>
  <si>
    <t>Will Dove</t>
  </si>
  <si>
    <t>Iron Will Report</t>
  </si>
  <si>
    <t>Beyond Died Suddenly: The Real Data | William Makis, M.D.</t>
  </si>
  <si>
    <t>2023.03.01</t>
  </si>
  <si>
    <t xml:space="preserve">Dr. William Makis: Canadian children “died suddenly” and is the State of Arizona a narco-state?)
</t>
  </si>
  <si>
    <t>https://www.spreaker.com/user/10614200/episode-670-dr-william-makis-on-mrna-kil_1</t>
  </si>
  <si>
    <t>Spreaker (The Todd Herman Show)</t>
  </si>
  <si>
    <t>Todd Herman</t>
  </si>
  <si>
    <t>https://www.uhn.ca/corporate/News/Pages/Remembering_Dr_Bernie_Langer.aspx</t>
  </si>
  <si>
    <t>https://www.uhn.ca/corporate/News/Pages/Remembering_Dr_Fred_Gentili.aspx</t>
  </si>
  <si>
    <t>Gian Paolo Larini</t>
  </si>
  <si>
    <t>Donald Percival North</t>
  </si>
  <si>
    <t>https://mountroyalcem.permavita.com/site/ArmandArsenault.html</t>
  </si>
  <si>
    <t>Arsenault</t>
  </si>
  <si>
    <t>Saint-Laurent </t>
  </si>
  <si>
    <t>https://www.quebecmedecin.com/medecin/medecin-arsenault-armand-29381.htm</t>
  </si>
  <si>
    <t>https://doctors.cpso.on.ca/DoctorDetails/E-Ranjit/0023768-28560</t>
  </si>
  <si>
    <t>Ebenezer Vijeyakumar</t>
  </si>
  <si>
    <t>Ranjit</t>
  </si>
  <si>
    <t>Vijay</t>
  </si>
  <si>
    <t>Lung disease: Complications</t>
  </si>
  <si>
    <t>* Year to date as of 2023.03.01. Population based on StatsCan 2021 Census.</t>
  </si>
  <si>
    <t>* Year to date as of 2023.03.01.  StatsCanada death data only available for 2019 and 2020. Statistics Canada. Table 13-10-0709-01  Deaths, by age group and sex</t>
  </si>
  <si>
    <t>* Year to date as of 2023.03.01</t>
  </si>
  <si>
    <t>https://www.familiesfirst.ca/memorials/vijay-ranjit/5150249/index.php</t>
  </si>
  <si>
    <t xml:space="preserve">Leighton </t>
  </si>
  <si>
    <t>Radiation Oncologist (Ret), http://med-mastodon.com/@ccleighton Undergrad Medical Educator, Disability Rights, Living with Transverse Myelitis/CVID  🏳️‍🌈 He/him</t>
  </si>
  <si>
    <t xml:space="preserve"> @ccleighton</t>
  </si>
  <si>
    <t>https://ccleighton.medium.com</t>
  </si>
  <si>
    <t xml:space="preserve"> @BDHodges1</t>
  </si>
  <si>
    <t xml:space="preserve"> Chief Medical Officer @UHN, EVP UHN Education &amp; @MichenerInst. Professor @UofTMedicine. President-Elect @Royal_College.Currently taking a break from Twitter.</t>
  </si>
  <si>
    <t>Hodges</t>
  </si>
  <si>
    <t>François Gagné</t>
  </si>
  <si>
    <t>https://www.legacy.com/ca/obituaries/theglobeandmail/name/morris-asa-obituary?id=41230045</t>
  </si>
  <si>
    <t>Charles Leslie S. Archer</t>
  </si>
  <si>
    <t>O.A.</t>
  </si>
  <si>
    <t>Carmen Novella</t>
  </si>
  <si>
    <t>Keshav Shiwaram Tilak</t>
  </si>
  <si>
    <t xml:space="preserve">Camille </t>
  </si>
  <si>
    <t>https://www.dignitymemorial.com/obituaries/st-lambert-qc/camille-ouellet-8265630</t>
  </si>
  <si>
    <t>https://www.hpmcgarry.ca/memorials/sydney-kronick/3706072/obituary.php</t>
  </si>
  <si>
    <t xml:space="preserve">Sydney </t>
  </si>
  <si>
    <t>Kronick</t>
  </si>
  <si>
    <t>https://doctors.cpso.on.ca/DoctorDetails/Kronick-Sydney/0007753-12511</t>
  </si>
  <si>
    <t>https://www.carnells.com/obituaries/dr-john-charles-cronhelm-mb-bch-bao-frcpc/</t>
  </si>
  <si>
    <t>John Charles Coles</t>
  </si>
  <si>
    <t>Jacques Dugré</t>
  </si>
  <si>
    <t xml:space="preserve">Gerhard </t>
  </si>
  <si>
    <t xml:space="preserve">Driedger </t>
  </si>
  <si>
    <t>https://mhfh.com/tribute/details/2599/Gerhard-DRIEDGER/obituary.html</t>
  </si>
  <si>
    <t>http://gonebutnotforgotten.ca/lethbridge/2019/01/26/driedger-gerhard/</t>
  </si>
  <si>
    <t>https://search.cpsa.ca/PhysicianProfile?e=04e614be-2c7f-4c2e-9b69-5fbd217de815&amp;i=0</t>
  </si>
  <si>
    <t>Robert Brown</t>
  </si>
  <si>
    <t>https://www.legacy.com/ca/obituaries/thestar/name/william-hobbs-obituary?id=41324174</t>
  </si>
  <si>
    <t>Hobbs</t>
  </si>
  <si>
    <t>https://doctors.cpso.on.ca/DoctorDetails/Hobbs-William-Kenneth/0008343-13103</t>
  </si>
  <si>
    <t>Noble</t>
  </si>
  <si>
    <t>https://necrocanada.com/deces-2019/02/john-graham-noble-2019/</t>
  </si>
  <si>
    <r>
      <t xml:space="preserve">Request </t>
    </r>
    <r>
      <rPr>
        <i/>
        <sz val="12"/>
        <color theme="1"/>
        <rFont val="Calibri"/>
        <family val="2"/>
        <scheme val="minor"/>
      </rPr>
      <t>In Memoriam</t>
    </r>
    <r>
      <rPr>
        <sz val="12"/>
        <color theme="1"/>
        <rFont val="Calibri"/>
        <family val="2"/>
        <scheme val="minor"/>
      </rPr>
      <t xml:space="preserve"> (2021) pdf version that is part of the Royal College's AGM </t>
    </r>
  </si>
  <si>
    <t>Royal Canadian Air Force</t>
  </si>
  <si>
    <t>Klapatiuk</t>
  </si>
  <si>
    <t>https://www.gofundme.com/f/6skae-bring-eric-home</t>
  </si>
  <si>
    <t>https://search.cpsa.ca/PhysicianProfile?e=862107ee-daab-4811-b612-77cd0f8a183c&amp;i=0</t>
  </si>
  <si>
    <t>https://ca.linkedin.com/in/eric-klapatiuk-b3891a107</t>
  </si>
  <si>
    <t>https://www.newspapers.com/image/483738576/?clipping_id=118944529&amp;fcfToken=eyJhbGciOiJIUzI1NiIsInR5cCI6IkpXVCJ9.eyJmcmVlLXZpZXctaWQiOjQ4MzczODU3NiwiaWF0IjoxNjc3ODY2MTc5LCJleHAiOjE2Nzc5NTI1Nzl9.kRMHPwbIUdXbKHrfOv_DPPj1uCdl52TbNejP-gKSMzU</t>
  </si>
  <si>
    <t>Rumble (Red Voice Media)</t>
  </si>
  <si>
    <t>Rare CANCERS Exploding all over the World!</t>
  </si>
  <si>
    <t>https://rumble.com/v2aon8i-rare-cancers-exploding-all-over-the-world-new-clinton-plane-crash-murder-an.html</t>
  </si>
  <si>
    <t>Died in Australia</t>
  </si>
  <si>
    <t>http://hamms.org/grpf02585.htm</t>
  </si>
  <si>
    <t xml:space="preserve">Benoit </t>
  </si>
  <si>
    <t>Deshaies</t>
  </si>
  <si>
    <t>https://www.cfgrandmontreal.com/avis-de-deces/benoit-deshaies-165092/</t>
  </si>
  <si>
    <t>https://lautjournal.info/20190503/benoit-deshaies-medecin-des-plus-mal-pris</t>
  </si>
  <si>
    <t>née Gear</t>
  </si>
  <si>
    <t>https://www.gg.ca/en/honours/recipients/342-6210</t>
  </si>
  <si>
    <t>https://doctors.cpso.on.ca/DoctorDetails/Gear-Emily-Janet/0008594-13356</t>
  </si>
  <si>
    <t>Hanna Maalouf</t>
  </si>
  <si>
    <t>https://doctors.cpso.on.ca/DoctorDetails/Harrison-Alan-Wilfred/0008450-13210</t>
  </si>
  <si>
    <t xml:space="preserve">Kapoor </t>
  </si>
  <si>
    <t xml:space="preserve">Anil </t>
  </si>
  <si>
    <t>https://www.stjoes.ca/our-stories/news/~2416-Passing-of-Dr-Anil-Kapoor</t>
  </si>
  <si>
    <t>https://doctors.cpso.on.ca/DoctorDetails/Kapoor-Anil/0050146-64125</t>
  </si>
  <si>
    <t>https://lotusfuneralandcremation.com/tribute/details/3309/Anil-Kapoor/obituary.html#tribute-start</t>
  </si>
  <si>
    <t>Bedard</t>
  </si>
  <si>
    <t>https://memorials.sydneymemorialchapel.com/richard-bedard/5151076/index.php</t>
  </si>
  <si>
    <t>https://cpsnsphysiciansearch.azurewebsites.net/PhysicianDetails.aspx?LicenceNumber=004566</t>
  </si>
  <si>
    <t>https://vancouversunandprovince.remembering.ca/obituary/roy-karjala-1087231133</t>
  </si>
  <si>
    <t xml:space="preserve">Karjala </t>
  </si>
  <si>
    <t xml:space="preserve">Parsons </t>
  </si>
  <si>
    <t>https://www.remembering.ca/obituary/william-parsons-1087230540</t>
  </si>
  <si>
    <t xml:space="preserve">Parkinson's Disease ? </t>
  </si>
  <si>
    <t>https://www.almassymetzfuneral.com/obituaries/Dr-John-Donovan-Brown</t>
  </si>
  <si>
    <t xml:space="preserve">Madhuri </t>
  </si>
  <si>
    <t>https://saskatoonfuneralhome.com/tribute/details/4942/Madhuri-Singh/obituary.html</t>
  </si>
  <si>
    <t>https://thestarphoenix.remembering.ca/obituary/madhuri-singh-1087230532</t>
  </si>
  <si>
    <t>Marjorie</t>
  </si>
  <si>
    <t>Nowak</t>
  </si>
  <si>
    <t>https://passages.winnipegfreepress.com/passage-details/id-314754/NOWAK_RICHARD</t>
  </si>
  <si>
    <t>West St Paul</t>
  </si>
  <si>
    <t>https://cdnmedhall.ca/laureates/mauriceleclair</t>
  </si>
  <si>
    <t>Deputy Minister of National Health for the Government of Canada (1970-1974)</t>
  </si>
  <si>
    <t>https://en.wikipedia.org/wiki/Maurice_LeClair</t>
  </si>
  <si>
    <t>https://cumming.ucalgary.ca/news/memoriam-michael-entwisle-cumming-school-medicine</t>
  </si>
  <si>
    <t>https://strathroyfuneralhome.com/tribute/details/15576/Dr-Patrick-Crowley/obituary.html</t>
  </si>
  <si>
    <t>https://doctors.cpso.on.ca/DoctorDetails/Crowley-Patrick-Cornelius/0011809-16585</t>
  </si>
  <si>
    <t>https://www.legacy.com/ca/obituaries/therecord-waterloo/name/venkatray-muzumdar-obituary?pid=195005674</t>
  </si>
  <si>
    <t>https://doctors.cpso.on.ca/DoctorDetails/Muzumdar-Venkatray-Vithal/0020360-25148</t>
  </si>
  <si>
    <t>https://www.intelligencer.ca/news/local-news/belleville-residents-mourn-death-of-dr-oboyle-kelly</t>
  </si>
  <si>
    <t>https://doctors.cpso.on.ca/DoctorDetails/OBoyle-Kelly-Patrick/0020339-25127</t>
  </si>
  <si>
    <t>https://www.dignitymemorial.com/en-ca/obituaries/ottawa-on/claire-picard-8734119</t>
  </si>
  <si>
    <t>Claire Aline</t>
  </si>
  <si>
    <t>Picard</t>
  </si>
  <si>
    <t>https://doctors.cpso.on.ca/DoctorDetails/Picard-Marie-Aline-Claire-Gervaise/0025375-30198</t>
  </si>
  <si>
    <t>https://www.wikitree.com/wiki/Horan-789</t>
  </si>
  <si>
    <t>https://www.wikitree.com</t>
  </si>
  <si>
    <t>WikiTree</t>
  </si>
  <si>
    <t>Peter C. Theocharides</t>
  </si>
  <si>
    <t>https://doctors.cpso.on.ca/DoctorDetails/Pruzanski-Waldemar/0016662-21447</t>
  </si>
  <si>
    <t>https://deptmedicine.utoronto.ca/news/memoriam-waldek-pruzanski</t>
  </si>
  <si>
    <t>https://doctors.cpso.on.ca/DoctorDetails/Bergh-Rodney-Montague/0042352-56330</t>
  </si>
  <si>
    <t>Hasselback</t>
  </si>
  <si>
    <t>https://www.legacy.com/ca/obituaries/theglobeandmail/name/richard-hasselback-obituary?pid=193958088</t>
  </si>
  <si>
    <t>https://doctors.cpso.on.ca/DoctorDetails/Hasselback-Richard-Colston/0013694-18475</t>
  </si>
  <si>
    <t>https://www.quebecmedecin.com/medecin/medecin-tremblay-paul-emile-30700.htm</t>
  </si>
  <si>
    <t>https://www.residencefunerairelacstjean.com/avis-de-deces/paul-emile-tremblay-189488/</t>
  </si>
  <si>
    <t>https://www.legacy.com/ca/obituaries/thestar/name/norman-epstein-obituary?id=40500479</t>
  </si>
  <si>
    <t>https://doctors.cpso.on.ca/DoctorDetails/N-Epstein/0041430-55406</t>
  </si>
  <si>
    <t>https://nationalpost.remembering.ca/obituary/norman-lyle-epstein-1081732218</t>
  </si>
  <si>
    <t>https://www.theglobeandmail.com/life/article-a-scrapbook-notes-norman-epsteins-success-but-its-also-where-his-son/</t>
  </si>
  <si>
    <t>https://thecjn.ca/news/dr-norman-epstein-was-fierce-advocate-against-african-genocide/</t>
  </si>
  <si>
    <t>https://fondationhscm.org/nouvelles-en-details/2020-05-05/un-de-nos-membres-fondateurs-est-decede_151</t>
  </si>
  <si>
    <t>Doray</t>
  </si>
  <si>
    <t>https://www.memoria.ca/avis-de-deces-bernard-doray.html?disparuID=MjIzMjQ%3D</t>
  </si>
  <si>
    <t>Mervyn Prisiart Williams</t>
  </si>
  <si>
    <t>https://www.cpsbc.ca/public/registrant-directory/search-result/319434/Lamont%2CKeith</t>
  </si>
  <si>
    <t>Data gaps beyond the sources noted above has been supplemented by queries from select online cemeteries and obituary aggregators, such as Arbor Memorial, Dignity Memorial, Echovita, InMemoriam. Legacy.com, NecroCanada, Remembering.ca, Tribute Archive and WikiTree.</t>
  </si>
  <si>
    <t>The core physician data is focused on the years of 2019, 2020, 2021 and 2022 to date.  There are twenty-two (22) select entries prior to 2019.</t>
  </si>
  <si>
    <t>https://www.remembering.ca/obituary/paul-moxham-1087057136</t>
  </si>
  <si>
    <t>Mithani</t>
  </si>
  <si>
    <t>Inner city ER Doc | Social Justice Advocate | Host of #EverydayER @CBCEdmonton| @SACEtalks Board | @drshazmamithani@mstdn.ca | *Tweets are not medical advice</t>
  </si>
  <si>
    <t>https://linktr.ee/drshazmamithani</t>
  </si>
  <si>
    <t>Cross reference and fill-in missing data from the deleted CMA Entries from Wayback or Steve Kirsch as follows: https://www.skirsch.com/covid/CMAobits.docx</t>
  </si>
  <si>
    <t>CMA Missing Entries</t>
  </si>
  <si>
    <t>https://www.cmaj.ca/obituaries</t>
  </si>
  <si>
    <t xml:space="preserve">The CMAJ Obituary notices </t>
  </si>
  <si>
    <t xml:space="preserve">Frequency </t>
  </si>
  <si>
    <t>Bi-Monthly</t>
  </si>
  <si>
    <t>As Needed</t>
  </si>
  <si>
    <t>Monthly</t>
  </si>
  <si>
    <t>Bi-Weekly</t>
  </si>
  <si>
    <t>Occasionally</t>
  </si>
  <si>
    <t>Daily</t>
  </si>
  <si>
    <t>Priority Order #</t>
  </si>
  <si>
    <t>Click on url. Automated Search on "Dr."; "Canada"</t>
  </si>
  <si>
    <t>Click on url. Automated Search on "Dr."</t>
  </si>
  <si>
    <t xml:space="preserve">Go to Search bar.  Search on "Physician";  Sort on Latest;  Search on "Medicine". "Medical", "Dr." </t>
  </si>
  <si>
    <t>Go to Search bar.  Search on "Physician";  Search on "Medicine". "Medical", "Dr." ; "Docteur"</t>
  </si>
  <si>
    <t xml:space="preserve">Go to Search bar.  Search on "Dr."; </t>
  </si>
  <si>
    <t>Updated monthly. Usually posted within the 2nd or 3rd week of the month; Sometimes later</t>
  </si>
  <si>
    <t xml:space="preserve">Updated monthly. </t>
  </si>
  <si>
    <t>Updated monthly.  Usually posted within first two weeks of the month</t>
  </si>
  <si>
    <t>Updated monthly.  Usually posted within first two weeks of the month. In January check AGM package for In Memoriam pdf file</t>
  </si>
  <si>
    <t>In frequent quarterly updates.</t>
  </si>
  <si>
    <t>Go to Search bar.  Search on "Dr."; Sort on DoD; Click twice  on DoD for newest first sort order</t>
  </si>
  <si>
    <t xml:space="preserve">Go to Advanced Search bar.  Search on "Dr." under First Name; </t>
  </si>
  <si>
    <t>Search on "Dr." and Province</t>
  </si>
  <si>
    <t>Go to Advanced &amp; Search on "Dr." then sort by  Province</t>
  </si>
  <si>
    <t>Go to More Options Search bar.  Select Canada and Search on Keywords "Dr."; "Physician";  Search on "Medicine". "Medical"</t>
  </si>
  <si>
    <t>https://bc.ctvnews.ca/doctor-s-widow-frustrated-by-lack-of-specialized-equipment-for-surrey-heart-patients-1.6303664</t>
  </si>
  <si>
    <t>2023.03.08</t>
  </si>
  <si>
    <t>Twitter (The Shadoe Davis Show)</t>
  </si>
  <si>
    <t>Shadoe at Nite w/guest Dr. William Makis</t>
  </si>
  <si>
    <t>Shadoe Davis</t>
  </si>
  <si>
    <t>https://rumble.com/v2cawye-shadoe-at-nite-weds-march-8th2023-wdr.-william-makis.html</t>
  </si>
  <si>
    <t>https://drdrew.com/2023/dr-william-makis-discusses-alarming-rise-in-cancer-rates-possible-connection-to-covid-vaccine-w-dr-kelly-victory-ask-dr-drew/</t>
  </si>
  <si>
    <t>2023.03.15</t>
  </si>
  <si>
    <t xml:space="preserve">Dr. William Makis Discusses Alarming Rise in Cancer Rates &amp; Possible Connection To COVID &amp; mRNA Vaccines w/ Dr. Kelly Victory – </t>
  </si>
  <si>
    <t>Ask Dr. Drew</t>
  </si>
  <si>
    <t>DrDrew.com</t>
  </si>
  <si>
    <t xml:space="preserve">Batu </t>
  </si>
  <si>
    <t>Malek</t>
  </si>
  <si>
    <t>https://www.oma.org/newsroom/in-memoriam/2022/dr-batu-malek/</t>
  </si>
  <si>
    <t>https://doctors.cpso.on.ca/DoctorDetails/Malek-Batu/0020087-24875</t>
  </si>
  <si>
    <t>https://www.legacy.com/ca/obituaries/theglobeandmail/name/anne-birt-obituary?id=39836102</t>
  </si>
  <si>
    <t>Birt</t>
  </si>
  <si>
    <t>Anne</t>
  </si>
  <si>
    <t>https://doctors.cpso.on.ca/DoctorDetails/Birt-Anne-Weymouth/0019308-24095</t>
  </si>
  <si>
    <t>Carroll</t>
  </si>
  <si>
    <t>https://aubryetfils.ca/en/carroll-paul-j-1962-2022/</t>
  </si>
  <si>
    <t>https://www.quebecmedecin.com/medecin/medecin-carroll-paul-j-17076.htm</t>
  </si>
  <si>
    <t>https://www.journaldemontreal.com/2022/10/08/403c843c69/dion-marcel-a</t>
  </si>
  <si>
    <t>https://www.tributearchive.com/obituaries/24768045/michael-dobrinoff</t>
  </si>
  <si>
    <t>Dobrinoff</t>
  </si>
  <si>
    <t>https://doctors.cpso.on.ca/DoctorDetails/Dobrinoff-Michael/0029064-41036</t>
  </si>
  <si>
    <t>https://www.dignitymemorial.com/obituaries/vancouver-bc/glen-ankenman-11005820</t>
  </si>
  <si>
    <t>Gough</t>
  </si>
  <si>
    <t>https://www.dignitymemorial.com/obituaries/victoria-bc/hugh-gough-10811758</t>
  </si>
  <si>
    <t>https://www.cpsbc.ca/public/registrant-directory/search-result/306954/Gough%2CHugh</t>
  </si>
  <si>
    <t>https://www.cpsbc.ca/public/registrant-directory/search-result/325011/Huff%2CBrenda</t>
  </si>
  <si>
    <t>https://doctors.cpso.on.ca/DoctorDetails/Huff-Brenda-Anne/0169326-96793</t>
  </si>
  <si>
    <t>https://ca.linkedin.com/in/brenda-huff-83188841</t>
  </si>
  <si>
    <t>Brenda Anne</t>
  </si>
  <si>
    <t>Huff</t>
  </si>
  <si>
    <t>https://www.cmaj.ca/content/cmaj/195/10/E380.full.pdf</t>
  </si>
  <si>
    <t>Régis</t>
  </si>
  <si>
    <t xml:space="preserve">Villeneuve </t>
  </si>
  <si>
    <t>Val-d’Or</t>
  </si>
  <si>
    <t>https://www.residence-funeraire.coop/avis-de-deces/regis-villeneuve-219386/</t>
  </si>
  <si>
    <t>Johns</t>
  </si>
  <si>
    <t>https://search.cpsa.ca/PhysicianProfile?e=a643e999-9378-469d-a39b-f1823b24d566&amp;i=0</t>
  </si>
  <si>
    <t>https://mhfh.com/tribute/details/42366/Daniel-Johns/obituary.html#tribute-start</t>
  </si>
  <si>
    <t>https://doctors.cpso.on.ca/DoctorDetails/S-Wilson/0057564-69152</t>
  </si>
  <si>
    <t>https://northwoodfuneral.com/tribute/details/5945/Dr-Scott-Wilson/obituary.html#tribute-start</t>
  </si>
  <si>
    <t xml:space="preserve">Abeera </t>
  </si>
  <si>
    <t>Shahid</t>
  </si>
  <si>
    <t>https://omsa.ca/en/hub/in-memory-of-abeera-shahid</t>
  </si>
  <si>
    <t>https://www.uottawa.ca/about-us/news-all/memoriam-abeera-shahid</t>
  </si>
  <si>
    <t>https://ca.linkedin.com/in/abeerashahid</t>
  </si>
  <si>
    <t>née Townsend</t>
  </si>
  <si>
    <t>Townson</t>
  </si>
  <si>
    <t>Janice</t>
  </si>
  <si>
    <t>Schubert</t>
  </si>
  <si>
    <t xml:space="preserve">Matt </t>
  </si>
  <si>
    <t>https://saskatoonfuneralhome.com/tribute/details/5013/Matt-Schubert/obituary.html#tribute-start</t>
  </si>
  <si>
    <t>https://medicine.usask.ca/profiles/obstetrics-and-gynecology/Schubert-Matt.php</t>
  </si>
  <si>
    <t>https://www.fundyfuneralhome.com/obituary/DrJanice-Townson</t>
  </si>
  <si>
    <t>https://baileysfuneralhome.com/tribute/details/3287/Dr-Peter-Groenewald/obituary.html#tribute-start</t>
  </si>
  <si>
    <t>https://www.cps.sk.ca/imis/CPSS/Physician_Summary/Physician_Profile.aspx?ID=5100</t>
  </si>
  <si>
    <t>Groenewald</t>
  </si>
  <si>
    <t>Lehan</t>
  </si>
  <si>
    <t xml:space="preserve">Anne </t>
  </si>
  <si>
    <t>https://www.henrywalser.com/memorials/dr-anne-lehan/5159079/index.php</t>
  </si>
  <si>
    <t>https://doctors.cpso.on.ca/DoctorDetails/A-Lehan/0042966-56944</t>
  </si>
  <si>
    <t>https://www.ratemds.com/doctor-ratings/48141/Dr-Anne-Lehan-Kitchener-ON.html/</t>
  </si>
  <si>
    <t>https://www.sylvanlakenews.com/obituaries/dr-ronald-james-smith/</t>
  </si>
  <si>
    <t>2023.04.13</t>
  </si>
  <si>
    <t>Good Morning CHD</t>
  </si>
  <si>
    <t>Michael Nevradakis, Ph.D.</t>
  </si>
  <si>
    <t>Incapacitated Pilots + Dying Athletes</t>
  </si>
  <si>
    <t>https://live.childrenshealthdefense.org/chd-tv/shows/good-morning-chd/incapacitated-pilots--dying-athletes/</t>
  </si>
  <si>
    <t xml:space="preserve">Collins </t>
  </si>
  <si>
    <t>https://search.cpsa.ca/PhysicianProfile?e=6ced6825-0f1e-46e0-ae80-b975face4e97&amp;i=0</t>
  </si>
  <si>
    <t>https://www.weberfuneralhome.ca/obituary/DrPaul-Collins#tributewall</t>
  </si>
  <si>
    <t>https://web.archive.org/web/20201103042726/https://www.cma.ca/memoriam#</t>
  </si>
  <si>
    <t>Royal Canadian Army Medical Corps, WW II</t>
  </si>
  <si>
    <t xml:space="preserve">Retired from practice at age 85 in 2007 </t>
  </si>
  <si>
    <t>https://www.cpsbc.ca/public/registrant-directory/search-result/330227/Mirhady%2CKatharine</t>
  </si>
  <si>
    <t>https://healthenews.mcgill.ca/in-memoriam-dr-ronald-bayne/</t>
  </si>
  <si>
    <t>2023.04.22</t>
  </si>
  <si>
    <t>Canadian doctor sudden deaths have reached 150 since COVID-19 vaccines rolled out - our Canadian Medical Association celebrates the occasion with a full page Pfizer ad…</t>
  </si>
  <si>
    <t>https://makismd.substack.com/p/canadian-doctor-sudden-deaths-have</t>
  </si>
  <si>
    <t>Cancer: Breast *</t>
  </si>
  <si>
    <t>Stroke; Died Suddenly; *</t>
  </si>
  <si>
    <t>Died in Australia *</t>
  </si>
  <si>
    <t>https://www.legacy.com/ca/obituaries/theglobeandmail/name/shannon-corbett-obituary?id=51698353</t>
  </si>
  <si>
    <t>https://doctors.cpso.on.ca/DoctorDetails/S-Corbett/0232773-84272</t>
  </si>
  <si>
    <t>Cardiac Arrest; Died Unexpectedly *; Trillium Health Partners,The Credit Valley Hospital</t>
  </si>
  <si>
    <t>https://rccfertility.com/our-center/meet-our-team/shannon-corbett-md-frcsc-obgyn-grei/</t>
  </si>
  <si>
    <t>Died Suddenly * Unable to source complete obitutary</t>
  </si>
  <si>
    <t>Cardiac Arrest:* Trillium Health Partners,The Credit Valley Hospital</t>
  </si>
  <si>
    <t>https://chapelridgefh.frontrunnerpro.com/book-of-memories/5062464/Smith-Frank/index.php</t>
  </si>
  <si>
    <t>https://doctors.cpso.on.ca/DoctorDetails/Smith-Frank-Astor/0015198-19982</t>
  </si>
  <si>
    <t>https://triological.org/news/629393/J.-Paul-Moxham-MD-FRCSC-passed-away-January-13-2023.htm</t>
  </si>
  <si>
    <t>https://woodlandcemetery.ca/tribute/details/1149/Brian-Maxwell/obituary.html</t>
  </si>
  <si>
    <t>Freemason, Master of two lodges,</t>
  </si>
  <si>
    <t>https://doctors.cpso.on.ca/DoctorDetails/Maxwell-Brian-Edward/0015714-20499</t>
  </si>
  <si>
    <t>https://www.barnesmemorialfuneralhome.com/memorials/dr-batu-malek/5102844/index.php#wall</t>
  </si>
  <si>
    <t>https://www.oma.org/newsroom/in-memoriam/2022/dr-werner-albert-fabian/</t>
  </si>
  <si>
    <t>Fabian</t>
  </si>
  <si>
    <t>https://doctors.cpso.on.ca/DoctorDetails/Fabian-Werner-Albert/0022819-27610</t>
  </si>
  <si>
    <t xml:space="preserve">Forgiel </t>
  </si>
  <si>
    <t>https://www.oma.org/newsroom/in-memoriam/2022/dr-walter-john-forgiel/</t>
  </si>
  <si>
    <t>https://doctors.cpso.on.ca/DoctorDetails/Forgiel-Walter-John/0013490-18271</t>
  </si>
  <si>
    <t xml:space="preserve">Beatriz  </t>
  </si>
  <si>
    <t>https://www.oma.org/newsroom/in-memoriam/2022/dr-beatriz-maria-behar/</t>
  </si>
  <si>
    <t>https://doctors.cpso.on.ca/DoctorDetails/Behar-Beatriz-Maria-Romero/0037598-51574</t>
  </si>
  <si>
    <t>Sartajali</t>
  </si>
  <si>
    <t>https://doctors.cpso.on.ca/DoctorDetails/Kopytek-Stefan/0011035-15808</t>
  </si>
  <si>
    <t>CMA/CMAJ Listing</t>
  </si>
  <si>
    <t>Houde</t>
  </si>
  <si>
    <t>https://necrologie.cn2i.ca/andre-houde/avis-de-deces/le-soleil/100014764</t>
  </si>
  <si>
    <t>https://doctors.cpso.on.ca/DoctorDetails/Haberfellner-Helga/0012748-17528</t>
  </si>
  <si>
    <t>https://www.oma.org/newsroom/in-memoriam/2022/dr-helga-m-haberfellner/</t>
  </si>
  <si>
    <t>Gillanders</t>
  </si>
  <si>
    <t>https://vancouversunandprovince.remembering.ca/obituary/david-barbara-gillanders-1086805382</t>
  </si>
  <si>
    <t>https://www.randonneurs.bc.ca/newsletter/submissions_2022/028_dave-gillanders-remembered_manfred-kuchenmuller.html</t>
  </si>
  <si>
    <t>Died In Sleep</t>
  </si>
  <si>
    <t>https://doctors.cpso.on.ca/DoctorDetails/Gay-Brian-Cameron/0012111-16889</t>
  </si>
  <si>
    <t>https://www.fcfq.coop/avis-de-deces/claude-gagne-215804/</t>
  </si>
  <si>
    <t>Dunphy</t>
  </si>
  <si>
    <t>Emerson</t>
  </si>
  <si>
    <t>https://www.clcurry.com/obituaries/161366</t>
  </si>
  <si>
    <t>https://www.dignitymemorial.com/obituaries/kelowna-bc/roger-crittenden-11121614</t>
  </si>
  <si>
    <t>Crittenden</t>
  </si>
  <si>
    <t>Bharwani</t>
  </si>
  <si>
    <t>Noorali</t>
  </si>
  <si>
    <t>http://gonebutnotforgotten.ca/medicine-hat/2023/02/01/dr-noorali-bharwani/</t>
  </si>
  <si>
    <t xml:space="preserve">Died Unexpectedly;  </t>
  </si>
  <si>
    <t>https://edmontonjournal.remembering.ca/obituary/ronald-jack-casey-1085420845</t>
  </si>
  <si>
    <t>Will</t>
  </si>
  <si>
    <t>Cawkell</t>
  </si>
  <si>
    <t>https://www.dignitymemorial.com/obituaries/vernon-bc/william-cawkell-11030541</t>
  </si>
  <si>
    <t>https://doctors.cpso.on.ca/DoctorDetails/Dain-Irving/0011120-15894</t>
  </si>
  <si>
    <t>Retired from practice at age 79 in 2012</t>
  </si>
  <si>
    <t>https://www.arbormemorial.ca/mountainview/obituaries/alfred-dei-baning/98138</t>
  </si>
  <si>
    <t>Dei-Baning</t>
  </si>
  <si>
    <t>https://ottawacitizen.remembering.ca/obituary/john-kenny-1086802728</t>
  </si>
  <si>
    <t>Kenny</t>
  </si>
  <si>
    <t>https://doctors.cpso.on.ca/DoctorDetails/Kenny-John-Gerald/0012635-17415</t>
  </si>
  <si>
    <t>Naiberg</t>
  </si>
  <si>
    <t>https://www.legacy.com/ca/obituaries/theglobeandmail/name/sharon-naiberg-obituary?pid=202436197</t>
  </si>
  <si>
    <t>https://doctors.cpso.on.ca/DoctorDetails/Naiberg-David/0014006-18788</t>
  </si>
  <si>
    <t>https://www.oma.org/newsroom/in-memoriam/2022/dr-david-naiberg/</t>
  </si>
  <si>
    <t xml:space="preserve">Clifton </t>
  </si>
  <si>
    <t>https://edmontonjournal.remembering.ca/obituary/clifton-nelson-1086735688</t>
  </si>
  <si>
    <t>Provencher</t>
  </si>
  <si>
    <t>https://www.coopfuneraire2rives.com/avis-de-deces/denis-provencher-219851/</t>
  </si>
  <si>
    <t>https://www.legacy.com/ca/obituaries/theglobeandmail/name/norman-bogo-obituary?pid=203707768</t>
  </si>
  <si>
    <t>Bogo</t>
  </si>
  <si>
    <t>Martial</t>
  </si>
  <si>
    <t>https://www.cooperativefunerairemauricie.com/avis-de-deces/defunt/martial-lupien/7000</t>
  </si>
  <si>
    <t xml:space="preserve">Brien </t>
  </si>
  <si>
    <t>https://www.dignitymemorial.com/obituaries/vancouver-bc/brien-roy-11134410</t>
  </si>
  <si>
    <t>Smit</t>
  </si>
  <si>
    <t>https://www.todayinbc.com/obituaries/david-smit/</t>
  </si>
  <si>
    <t>Warrington</t>
  </si>
  <si>
    <t>https://passages.winnipegfreepress.com/passage-details/id-313226/WARRINGTON_DR.%20RICHARD</t>
  </si>
  <si>
    <t>Draper</t>
  </si>
  <si>
    <t>https://speersfuneralchapel.com/tribute/details/12087/Lewis-Draper/obituary.html</t>
  </si>
  <si>
    <t>https://www.legacy.com/ca/obituaries/theglobeandmail/name/harry-abramson-obituary?id=39785304</t>
  </si>
  <si>
    <t>Abramson</t>
  </si>
  <si>
    <t>https://doctors.cpso.on.ca/DoctorDetails/Abramson-Harry/0012049-16826</t>
  </si>
  <si>
    <t>https://passages.winnipegfreepress.com/passage-details/id-313683/DOWNS_DR.%20ALLAN</t>
  </si>
  <si>
    <t>Downs</t>
  </si>
  <si>
    <t>Tiny</t>
  </si>
  <si>
    <t xml:space="preserve">Russel </t>
  </si>
  <si>
    <t>https://www.arbormemorial.ca/nicholls/obituaries/russel-fleming/98044</t>
  </si>
  <si>
    <t>https://doctors.cpso.on.ca/DoctorDetails/Fleming-Russel-Leroy/0018456-23243</t>
  </si>
  <si>
    <t>Harry Abramson</t>
  </si>
  <si>
    <t>Allan Rae Downs</t>
  </si>
  <si>
    <t>Krystyna Halina Wojakowski</t>
  </si>
  <si>
    <t>Russel Leroy Fleming</t>
  </si>
  <si>
    <t>Terrance Blake McAllister</t>
  </si>
  <si>
    <t>Sundaram Vivek Anand</t>
  </si>
  <si>
    <t>Henry Frank Mizgala</t>
  </si>
  <si>
    <t>Ian Davidson Graham</t>
  </si>
  <si>
    <t>Ehor William Gauk</t>
  </si>
  <si>
    <t>Andreas Pierratos</t>
  </si>
  <si>
    <t>George Goldsand</t>
  </si>
  <si>
    <t>Eric Hood</t>
  </si>
  <si>
    <t>Venkateswara Rao Adduri</t>
  </si>
  <si>
    <t>Colin Paul Sabiston</t>
  </si>
  <si>
    <t>Hany Magdy Ramzi Youssef</t>
  </si>
  <si>
    <t>Donald Charles Steele</t>
  </si>
  <si>
    <t>Orest Alexander Ulan</t>
  </si>
  <si>
    <t>Sandy James Pritchard</t>
  </si>
  <si>
    <t>James Ronald D. Bayne</t>
  </si>
  <si>
    <t>Weeden</t>
  </si>
  <si>
    <t>https://www.theprogress.com/obituaries/dr-donald-richard-peter-weeden/</t>
  </si>
  <si>
    <r>
      <t xml:space="preserve"> To date, one hundred and eighty-seven (187) Canadian doctor deaths under 70 have been sourced in 2021 and 2022 due to various causes. One hundred and fifty (150) are noted in Dr. William Makis' Montage of Young Doctor Deaths as of April 23, 2023 of which sixty-nine (69) also appear in either CMA's </t>
    </r>
    <r>
      <rPr>
        <b/>
        <i/>
        <sz val="10"/>
        <color theme="0"/>
        <rFont val="Calibri"/>
        <family val="2"/>
        <scheme val="minor"/>
      </rPr>
      <t xml:space="preserve">In Memoriam </t>
    </r>
    <r>
      <rPr>
        <b/>
        <sz val="10"/>
        <color theme="0"/>
        <rFont val="Calibri"/>
        <family val="2"/>
        <scheme val="minor"/>
      </rPr>
      <t xml:space="preserve">section or the CMAJ's obituary listing as of April 11th, 2023.	</t>
    </r>
  </si>
  <si>
    <t>Tim</t>
  </si>
  <si>
    <t xml:space="preserve">Durrant </t>
  </si>
  <si>
    <t>https://doctors.cpso.on.ca/DoctorDetails/Durrant-Timothy-John/0045550-59528</t>
  </si>
  <si>
    <t>https://www.koprivataylor.com/obituary/timothy-tim-durrant</t>
  </si>
  <si>
    <t xml:space="preserve">Mohamad-Ali </t>
  </si>
  <si>
    <t>Pirouzi</t>
  </si>
  <si>
    <t>https://mountpleasantgroup.permavita.com/site/Mohamad-AliPirouzi.html</t>
  </si>
  <si>
    <t>Avi</t>
  </si>
  <si>
    <t>Ostry</t>
  </si>
  <si>
    <t xml:space="preserve">Avrum </t>
  </si>
  <si>
    <t>https://vancouversunandprovince.remembering.ca/obituary/avrum-ostry-1087476418</t>
  </si>
  <si>
    <t>Cancer: Multiple myeloma; first diagnosed in July 2021</t>
  </si>
  <si>
    <t>https://www.cpsbc.ca/public/registrant-directory/search-result/304887/Ostry%2CAvrum</t>
  </si>
  <si>
    <t>https://www.providencelaboratory.com/staff_ostry.php</t>
  </si>
  <si>
    <t>Died Suddenly; Had not yet retired</t>
  </si>
  <si>
    <t>Cancer: Metastatic; first diagnosed in 2019</t>
  </si>
  <si>
    <t>Clinical Assistant</t>
  </si>
  <si>
    <t xml:space="preserve">Annie </t>
  </si>
  <si>
    <t>https://lesieuretfrere.com/avis-de-deces/rousseau-annie-1968-2023/</t>
  </si>
  <si>
    <t>https://www.quebecmedecin.com/medecin/medecin-rousseau-annie-19004.htm</t>
  </si>
  <si>
    <t>http://vaxgenocide.com</t>
  </si>
  <si>
    <t>VaxGenocide</t>
  </si>
  <si>
    <t>https://calgary.ctvnews.ca/like-a-second-mother-friends-and-patients-mourn-doctor-killed-in-murder-suicide-1.6360962</t>
  </si>
  <si>
    <t>https://search.cpsa.ca/PhysicianProfile?e=09b8e774-569f-42e7-835b-07773bbe7aae&amp;i=1</t>
  </si>
  <si>
    <t>https://cpsa.ca/news/dr-joanne-suk-wah-tse-guilty-of-unprofessional-conduct/</t>
  </si>
  <si>
    <t>Tse</t>
  </si>
  <si>
    <t xml:space="preserve">Suk-Wah </t>
  </si>
  <si>
    <t xml:space="preserve">Blunt-force trauma </t>
  </si>
  <si>
    <t xml:space="preserve">Spruce Cliff </t>
  </si>
  <si>
    <t>2023.05.02</t>
  </si>
  <si>
    <t>https://rumble.com/v2lq272-sudden-death-explosion-around-the-world-with-dr.-makis.html</t>
  </si>
  <si>
    <t>Sudden Death Explosion Around the World with Dr. Makis</t>
  </si>
  <si>
    <t>2023.04.19</t>
  </si>
  <si>
    <t>Denis Rancourt’s Shocking All-Cause Mortality Findings</t>
  </si>
  <si>
    <t>https://vaccinechoicecanada.com/in-the-news/vaccines-kill-denis-rancourts-chocking-all-cause-mortality-findings/</t>
  </si>
  <si>
    <t>Alan Brough</t>
  </si>
  <si>
    <t>Cancer: first diagnosed in 2021</t>
  </si>
  <si>
    <t xml:space="preserve">Harwood </t>
  </si>
  <si>
    <t>https://northwoodfuneral.com/tribute/details/5973/Dr-Robin-Harwood/obituary.html#tribute-start</t>
  </si>
  <si>
    <t>https://doctors.cpso.on.ca/DoctorDetails/Harwood-Robin---Peter/0223980-82815</t>
  </si>
  <si>
    <t>Governor Ron DeSantis Signs the Strongest Legislation in the Nation for Medical Freedom</t>
  </si>
  <si>
    <t>https://flgov.com/2023/05/11/governor-ron-desantis-signs-the-strongest-legislation-in-the-nation-for-medical-freedom/</t>
  </si>
  <si>
    <t xml:space="preserve">Governor Ron DeSantis </t>
  </si>
  <si>
    <t>2023.05.11</t>
  </si>
  <si>
    <t>Office of Governor Ron DeSantis</t>
  </si>
  <si>
    <t>2022.12.09</t>
  </si>
  <si>
    <t>2022 Reports 9 and 10 of the Auditor General of Canada to the Parliament of Canada </t>
  </si>
  <si>
    <t>https://www.oag-bvg.gc.ca/internet/English/mr_20221206_e_44179.html</t>
  </si>
  <si>
    <t>Auditor General of Canada</t>
  </si>
  <si>
    <t>2023.05.13</t>
  </si>
  <si>
    <t>Twitter (@DiedSuddenly)</t>
  </si>
  <si>
    <t>DiedSuddenly</t>
  </si>
  <si>
    <t>Canadian doctor sudden deaths have reached 150 since COVID-19 vaccines, up 53% in 2022 compared to 2019.</t>
  </si>
  <si>
    <t>https://twitter.com/diedsuddenly_/status/1657489566381604865</t>
  </si>
  <si>
    <t>https://www.bitchute.com/video/HuUb4Fl2dK8M/</t>
  </si>
  <si>
    <t>Bitchute (SGT Report)</t>
  </si>
  <si>
    <t>Sean / SGT Report’s The Propaganda Antidote</t>
  </si>
  <si>
    <t>Vaxxed: The Global Epidemic of Sudden Deaths -- Dr. William Makis</t>
  </si>
  <si>
    <t>Pete, Peter</t>
  </si>
  <si>
    <t>Petrus</t>
  </si>
  <si>
    <t>Ariane</t>
  </si>
  <si>
    <t>Drouin</t>
  </si>
  <si>
    <t>http://www.alexandrenicole.com/fr/avis-deces-details/218300/drouin-ariane</t>
  </si>
  <si>
    <t>Dany-Roch</t>
  </si>
  <si>
    <t>Richter</t>
  </si>
  <si>
    <t>https://www.mcgill.ca/channels/channels/news/obituary-dr-ken-richter-346993</t>
  </si>
  <si>
    <t>Waraich</t>
  </si>
  <si>
    <t>https://www.smithsfh.com/memorials/paul-waraich/5152936/</t>
  </si>
  <si>
    <t>https://www.coopfuneraire2rives.com/avis-de-deces/dany-roch-letourneau-243227/</t>
  </si>
  <si>
    <t>https://www.cpsbc.ca/public/registrant-directory/search-result/312789/Waraich%2CPaul</t>
  </si>
  <si>
    <t>Leaha Mattinson</t>
  </si>
  <si>
    <t>2023.04.10</t>
  </si>
  <si>
    <t xml:space="preserve">Canaries in the coal mine! Leaha Mattinson and Dr. William Makis discuss physicians deaths in Canada </t>
  </si>
  <si>
    <t>Master Your Life (Regenerate And Rejuvenate Ep 75)</t>
  </si>
  <si>
    <t>https://rumble.com/v2gvl7i-83-regenerate-and-rejuvenate-william-makis.html</t>
  </si>
  <si>
    <t>Rumble (Talk Truth)</t>
  </si>
  <si>
    <t>Corri and Allan Hunsperger</t>
  </si>
  <si>
    <t>Canadian doctor, age 54, died Jan.13, 2023</t>
  </si>
  <si>
    <t>Musgrave</t>
  </si>
  <si>
    <t>https://www.dignitymemorial.com/obituaries/courtenay-bc/david-musgrave-11275802</t>
  </si>
  <si>
    <t>Brodie</t>
  </si>
  <si>
    <t>https://montrealgazette.remembering.ca/obituary/hugh-brodie-1086854654</t>
  </si>
  <si>
    <t>Leclaire</t>
  </si>
  <si>
    <t>https://mountroyalcem.permavita.com/site/LeclaireRichard.html?s=40&amp;siteLanguage=fr_CA#</t>
  </si>
  <si>
    <t>Thorkelson</t>
  </si>
  <si>
    <t>https://www.springfieldfuneralhome.com/obituaries/thorkelson-grahame-walter-karl/</t>
  </si>
  <si>
    <t>School Bus Drivers are Dropping Dead! WHILE Driving Buses of Children. Plus BodyBuilders &amp; Infants</t>
  </si>
  <si>
    <t>2023.05.04</t>
  </si>
  <si>
    <t>https://rumble.com/v2mxkx4-school-bus-drivers-are-dropping-dead-while-driving-buses-of-children.-plus-.html</t>
  </si>
  <si>
    <t>The Stew Peters Show (Shots Fired by Deanna Lorraine)</t>
  </si>
  <si>
    <t>https://www.gofundme.com/f/memorial-bench-for-louise-gagne?member=26962881&amp;utm_campaign=p_cp+share-sheet&amp;utm_content=undefined&amp;utm_medium=copy_link_all&amp;utm_source=customer&amp;utm_term=undefined</t>
  </si>
  <si>
    <t>E.M.</t>
  </si>
  <si>
    <t>Integrative Medicine </t>
  </si>
  <si>
    <t>https://medicine.usask.ca/profiles/integrative-medicine/louise-gagne.php#About</t>
  </si>
  <si>
    <t>https://ca.linkedin.com/in/louise-gagne-550584188</t>
  </si>
  <si>
    <t>https://www.remembering.ca/obituary/louise-gagne-1087939855</t>
  </si>
  <si>
    <t>https://www.mccallgardens.com/obituaries/dr-kenneth-warren</t>
  </si>
  <si>
    <t>https://search.cpsa.ca/PhysicianProfile?e=e6f6495b-b96c-45b1-ac70-674945208626&amp;i=0</t>
  </si>
  <si>
    <t>Rumble (The REAL David Knight Show)</t>
  </si>
  <si>
    <t>https://rumble.com/v2anvp4-interview-young-people-are-not-dying-of-long-covid-but-from-vax.html</t>
  </si>
  <si>
    <t>William Makis, M.D. Interview: INTERVIEW Oncologist on "Turbo" Cancer and AIDS and Mitigating Spike Damage</t>
  </si>
  <si>
    <t>https://rumble.com/v2ny3ve-interview-oncologist-on-turbo-cancer-and-aids-and-mitigating-spike-damage.html</t>
  </si>
  <si>
    <t>2023.05.15</t>
  </si>
  <si>
    <t>2023.05.19</t>
  </si>
  <si>
    <t>Dr. Denis Rancourt Unveiling All-Cause Mortality: A Critical Analysis of the Pandemic Declaration and Vaccination Rollout | Ottawa Day One | NCI</t>
  </si>
  <si>
    <t>https://rumble.com/v2ohtte-physicist-dr-denis-rancourt-presents-his-findings-on-all-cause-mortality-ot.html</t>
  </si>
  <si>
    <t>Rumble (National Citizens Inquiry)</t>
  </si>
  <si>
    <t xml:space="preserve">Denis Rancourt </t>
  </si>
  <si>
    <t xml:space="preserve">Sean </t>
  </si>
  <si>
    <t>Bagshaw</t>
  </si>
  <si>
    <t>Husband &amp; dad, intensivist &amp; scientist, coffee aficionado, injured runner, Ravenclaw, Treaty 6 settler, #LetsGoOilers #GetVaxxed 💉</t>
  </si>
  <si>
    <t xml:space="preserve"> @drseanbagshaw</t>
  </si>
  <si>
    <t>https://www.ualberta.ca/critical-care/about-us/department-members/index.html?details=sean-m-bagshaw</t>
  </si>
  <si>
    <t>https://digitalarchive.tpl.ca/objects/283817/racing-doctor</t>
  </si>
  <si>
    <t>https://rrdc.org/member/dr-charles-monk/</t>
  </si>
  <si>
    <t>https://doctors.cpso.on.ca/DoctorDetails/C-Monk/0025531-30354</t>
  </si>
  <si>
    <t>Charlie</t>
  </si>
  <si>
    <t>https://smithfuneralhome.ca/memorial/charlie-monk-0</t>
  </si>
  <si>
    <t>Dr. Denis Rancourt Unveiling All-Cause Mortality: A Critical Analysis of the Pandemic Declaration and Vaccination Rollout</t>
  </si>
  <si>
    <t>https://denisrancourt.ca/entries.php?id=129&amp;name=2023_04_25_book_of_exhibits_of_expert_witness_denis_rancourt_national_citizens_inquiry
https://nationalcitizensinquiry.ca/exhibits/</t>
  </si>
  <si>
    <t>The Scale of Sacrifice: Canadian Military Deaths in Five Wars (chart)</t>
  </si>
  <si>
    <t>https://www.cips-cepi.ca/2011/11/11/the-scale-of-sacrifice-canadian-military-deaths-in-five-wars-chart/</t>
  </si>
  <si>
    <t>Canada - All-Cause Mortality-COVID/Non COVID (2019-2022)</t>
  </si>
  <si>
    <t>https://dksdata.com/COVID19</t>
  </si>
  <si>
    <t>2023.04.25 ::: Book of Exhibits of expert witness Denis Rancourt - National Citizens Inquiry</t>
  </si>
  <si>
    <t xml:space="preserve"> 2023.05.25: Canadian Genocide Confirmed by New Data</t>
  </si>
  <si>
    <t>https://www.bitchute.com/video/TCzdvu1TNzki/</t>
  </si>
  <si>
    <t>Harley</t>
  </si>
  <si>
    <t>Diabetes; Type 1</t>
  </si>
  <si>
    <t>https://edmontonjournal.remembering.ca/obituary/charles-harley-1088218455/</t>
  </si>
  <si>
    <t>https://search.cpsa.ca/PhysicianProfile?e=cdf90d4b-30db-41bb-ac19-5e5d90a46f7e&amp;i=0</t>
  </si>
  <si>
    <t>2023.05.23</t>
  </si>
  <si>
    <t>Rumble (The Grey Matter Podcast)</t>
  </si>
  <si>
    <t>Big Failures with the C-19 Vax Roll Out | Dr. William Makis</t>
  </si>
  <si>
    <t>https://rumble.com/v2ocjtu-big-failures-with-the-c-19-vax-roll-out-dr.-william-makis.html</t>
  </si>
  <si>
    <t>Leighton Grey</t>
  </si>
  <si>
    <t>https://www.cdnmedhall.ca/laureates/bernardlanger</t>
  </si>
  <si>
    <t>https://www.cdnmedhall.ca/stephenblizzard</t>
  </si>
  <si>
    <t>Canadian Medical Hall of Fame</t>
  </si>
  <si>
    <t>https://www.cdnmedhall.ca</t>
  </si>
  <si>
    <t>Sudden Deaths Among Healthy Children Are SKYROCKETING — Dr. William Makis Interview</t>
  </si>
  <si>
    <t>Rumble (Man In America)</t>
  </si>
  <si>
    <t>2023.05.18</t>
  </si>
  <si>
    <t>https://rumble.com/v2ohjag-sudden-deaths-among-healthy-children-are-skyrocketing-dr.-william-makis-int.html?utm_source=substack&amp;utm_medium=email</t>
  </si>
  <si>
    <t>Seth Holehouse</t>
  </si>
  <si>
    <t>Hesham</t>
  </si>
  <si>
    <t>Lakosha</t>
  </si>
  <si>
    <t>https://doctors.cpso.on.ca/DoctorDetails/Lakosha-Hesham-Mohamed-Mosad-Amin/0150014-72807</t>
  </si>
  <si>
    <t>https://bense.ca/bense-vision/meet-our-doctors/</t>
  </si>
  <si>
    <t>M.M.A.</t>
  </si>
  <si>
    <t>https://cpsnsphysiciansearch.azurewebsites.net/PhysicianDetails.aspx?LicenceNumber=012514</t>
  </si>
  <si>
    <t>https://twitter.com/jamiematheson/status/1593010047797579776?s=20</t>
  </si>
  <si>
    <t xml:space="preserve">Amyotrophic Lateral Sclerosis (ALS); </t>
  </si>
  <si>
    <t>https://www.researchgate.net/profile/Hesham-Lakosha</t>
  </si>
  <si>
    <t xml:space="preserve">Kevin </t>
  </si>
  <si>
    <t>Harman</t>
  </si>
  <si>
    <t>https://doctors.cpso.on.ca/DoctorDetails/Harman-John-Kevin/0207009-82103</t>
  </si>
  <si>
    <t>https://www.steckleygooderham.com/obituaries/marina-rose-isabella-harman</t>
  </si>
  <si>
    <t>https://www.ratemds.com/doctor-ratings/83460/Dr-Kevin-Harman-Barrie-ON.html/</t>
  </si>
  <si>
    <t>60?</t>
  </si>
  <si>
    <t>Raynald</t>
  </si>
  <si>
    <t>Molinari</t>
  </si>
  <si>
    <t>https://www.quebecmedecin.com/medecin/medecin-molinari-raynald-12875.htm</t>
  </si>
  <si>
    <t>https://yveslegare.com/avis-deces/raynald-molinari-b-sc-mdcm-frcpc-faad-1957-2023/</t>
  </si>
  <si>
    <t>Critical Care physician @UHN, member of @covid19mc, health services researcher interested in health economics &amp; policy. Mum to three awesome humans.</t>
  </si>
  <si>
    <t xml:space="preserve"> @DrKaliBarrett</t>
  </si>
  <si>
    <t>Barrett</t>
  </si>
  <si>
    <t>Natasha</t>
  </si>
  <si>
    <t>Orr</t>
  </si>
  <si>
    <t>Endometriosis Researcher // Postdoctoral Research Fellow @UBC // Public Scholar @UBC // If you can’t remember my name, just say “chocolate”... I’ll turn around</t>
  </si>
  <si>
    <t xml:space="preserve"> @NatashaLeighOrr</t>
  </si>
  <si>
    <t>2018.05.00</t>
  </si>
  <si>
    <t xml:space="preserve"> @JiaHuMD</t>
  </si>
  <si>
    <t>Public Health And Family physician in Alberta with a background in immunization, global health, and health policy.</t>
  </si>
  <si>
    <t>Jia</t>
  </si>
  <si>
    <t>2019.07.00</t>
  </si>
  <si>
    <t>https://add.albertadoctors.org/profiles/dr-jia-hu/</t>
  </si>
  <si>
    <t>Family Physician. Wife &amp; mom. Broadway fan. 🇵🇭🇨🇦. Clinical Asst Professor @ UBC Tweets are my own opinions &amp; not medical advice.</t>
  </si>
  <si>
    <t>Wolak</t>
  </si>
  <si>
    <t xml:space="preserve"> @drawolak</t>
  </si>
  <si>
    <t>2020.08.00</t>
  </si>
  <si>
    <t>https://kemedical.ca/about/</t>
  </si>
  <si>
    <t>Tracy Lyn</t>
  </si>
  <si>
    <t>Pella Bellot</t>
  </si>
  <si>
    <t>http://www.rangerssudbury.com/obituaries/pella-bellot-tracy-lyn/</t>
  </si>
  <si>
    <t>https://doctors.cpso.on.ca/DoctorDetails/Pella-Tracy-Lyn/0169359-74674</t>
  </si>
  <si>
    <t>https://www.gofundme.com/f/tracy-bellot-family-fund</t>
  </si>
  <si>
    <t xml:space="preserve">Cancer: ? </t>
  </si>
  <si>
    <t>Michael T. Scott-Kerr</t>
  </si>
  <si>
    <t>John Paul Fedoroff</t>
  </si>
  <si>
    <t>Patricia Tyson Harvey</t>
  </si>
  <si>
    <t>Jose Adolfo Segura</t>
  </si>
  <si>
    <t>Port-Daniel</t>
  </si>
  <si>
    <t>Kenny Richter</t>
  </si>
  <si>
    <t>Carlos Vollinoti</t>
  </si>
  <si>
    <t>Robert Jacques Forget</t>
  </si>
  <si>
    <t>Peter Andrew Zakrzewski</t>
  </si>
  <si>
    <t>Unabletosourcecompleteobituary</t>
  </si>
  <si>
    <t>Duncan John Gillespie</t>
  </si>
  <si>
    <t>Paul Eric Termansen</t>
  </si>
  <si>
    <t>Pelletier</t>
  </si>
  <si>
    <t>https://www.coopfuneraire2rives.com/avis-de-deces/jean-guy-pelletier-241918/</t>
  </si>
  <si>
    <t>https://bcmj.org/obituaries/dr-morley-sutter-1933-2021</t>
  </si>
  <si>
    <t xml:space="preserve">Hu </t>
  </si>
  <si>
    <t>Role</t>
  </si>
  <si>
    <t># Followers</t>
  </si>
  <si>
    <t>https://twitter.com/TeamCanada/status/1387195399828656140</t>
  </si>
  <si>
    <t>Canadian Olympic Committee</t>
  </si>
  <si>
    <t>Team</t>
  </si>
  <si>
    <t>Canada</t>
  </si>
  <si>
    <t>Organization</t>
  </si>
  <si>
    <t>Tomorrow at 8 p.m. ET, join @thisisourshotca  for a LIVE town hall on vaccines moderated by six-time Olympic medallist  @clarahughes, featuring leading doctors from all across Canada 🩺🥼</t>
  </si>
  <si>
    <t xml:space="preserve"> @TeamCanada</t>
  </si>
  <si>
    <t>https://twitter.com/MarnieMcB/status/1384902640492965897</t>
  </si>
  <si>
    <t xml:space="preserve"> @MarnieMcB</t>
  </si>
  <si>
    <t>Enabler</t>
  </si>
  <si>
    <t xml:space="preserve">3x Olympic Champion;  Chef de Mission, Team Canada , Tokyo 2020 Olympic Games </t>
  </si>
  <si>
    <t>Marnie</t>
  </si>
  <si>
    <t>McBean</t>
  </si>
  <si>
    <t>This is Our Shot 🇨🇦 #ThisIsOurShotCA</t>
  </si>
  <si>
    <t xml:space="preserve"> @thisisourshotca</t>
  </si>
  <si>
    <t>#ThisIsOurShotCA is a collaborative effort to encourage ALL Canadians to “get their shot” to be #TogetherAgain</t>
  </si>
  <si>
    <t>Mom, Wife, Emergency Physician</t>
  </si>
  <si>
    <t xml:space="preserve"> @Dr_EmSim</t>
  </si>
  <si>
    <t>2012.06.00</t>
  </si>
  <si>
    <t>Simerpreet</t>
  </si>
  <si>
    <t>Sandhanwalia</t>
  </si>
  <si>
    <t>Emergency Physician. Co-founder South Asian Covid Task Force, Former Medical Director Embassy Grand Vaccine Centre/Ebenezer Covid Testing Centre</t>
  </si>
  <si>
    <t xml:space="preserve"> @DrRGrewal</t>
  </si>
  <si>
    <t>Grewal</t>
  </si>
  <si>
    <t>2011.08.00</t>
  </si>
  <si>
    <t>ER Physician, mom of 3. Clinical Asst Professor UBC Dept EM. Cofounder ThisIsOurShotCA vaxx campaign &amp;SouthAsian CH taskforce @southasianctf
 @thisisourshotca</t>
  </si>
  <si>
    <t xml:space="preserve"> @DrNGrewal</t>
  </si>
  <si>
    <t>southasianctf.ca</t>
  </si>
  <si>
    <t>Navdeep Kaur</t>
  </si>
  <si>
    <t xml:space="preserve">Anju </t>
  </si>
  <si>
    <t>Respirologist &amp; Sleep Med doc, mom &amp;travel pro! TO, Canada. Moderator/creator of @respandsleepjc &amp; @torontoadultcf Views are my own  @thisisourshotca</t>
  </si>
  <si>
    <t xml:space="preserve"> @thelungdr</t>
  </si>
  <si>
    <t>2013.06.00</t>
  </si>
  <si>
    <t>https://twitter.com/thelungdr/status/1578244932342796288</t>
  </si>
  <si>
    <t>https://twitter.com/DrNGrewal/status/1468239348453752842</t>
  </si>
  <si>
    <t>Campaign</t>
  </si>
  <si>
    <t>Clinician-Scientist + Respirologist. Into: #KnowledgeTranslation #eHealth #RareDiseases #BBoy4Life #Bollywood. #Science communication: making science obvious…</t>
  </si>
  <si>
    <t xml:space="preserve"> @SammyG_MD</t>
  </si>
  <si>
    <t>linktr.ee/thefeedwithdrg</t>
  </si>
  <si>
    <t>https://twitter.com/DrRGrewal/status/1466085530123350019</t>
  </si>
  <si>
    <t>https://twitter.com/thisisourshotca/status/1491576246702125058</t>
  </si>
  <si>
    <t>Internist| Germ Fighter| Life is a series of hashtags interrupted by rare moments of enlightenment.</t>
  </si>
  <si>
    <t>#ThisIsOurShot - Reference</t>
  </si>
  <si>
    <t>https://twitter.com/thisisourshotca/status/1491028034064945154</t>
  </si>
  <si>
    <t>Bogler</t>
  </si>
  <si>
    <t xml:space="preserve">Tali </t>
  </si>
  <si>
    <t xml:space="preserve"> @TaliBogler</t>
  </si>
  <si>
    <t>Family doc &amp; low-risk obstetrics, Chair of Family Medicine Obstetrics at St. Michael's Hospital @UnityHealthTO , Co-founder of PandemicPregnancyGuide on IG 👇</t>
  </si>
  <si>
    <t>https://twitter.com/thisisourshotca/status/1468681776260395010?</t>
  </si>
  <si>
    <t>https://twitter.com/MacEmerg/status/1412016663281770496</t>
  </si>
  <si>
    <t>https://rumble.com/v2nzxic-lets-talk-covid-vaccine-injury-interview-with-dr.-william-makis-m.d..html?utm_source=substack&amp;utm_medium=email</t>
  </si>
  <si>
    <t>Let's Talk COVID Vaccine Injury - Interview with Dr. William Makis M.D.</t>
  </si>
  <si>
    <t>Rumble (Medical Truth Podcast)</t>
  </si>
  <si>
    <t>James Egidio</t>
  </si>
  <si>
    <t xml:space="preserve">Bonnie </t>
  </si>
  <si>
    <t>https://twitter.com/thisisourshotca/status/1394055473028943873</t>
  </si>
  <si>
    <t>Government of British Columbia</t>
  </si>
  <si>
    <t>Provincial Health Officer</t>
  </si>
  <si>
    <t>Bublé</t>
  </si>
  <si>
    <t>Hadfield</t>
  </si>
  <si>
    <t xml:space="preserve">Ryan  </t>
  </si>
  <si>
    <t>https://twitter.com/VancityReynolds/status/1387365343534977024</t>
  </si>
  <si>
    <t xml:space="preserve"> @VancityReynolds</t>
  </si>
  <si>
    <t>owner: @aviationgin - @MintMobile - @maximumeffort - @Wrexham_AFC</t>
  </si>
  <si>
    <t xml:space="preserve">Hayley </t>
  </si>
  <si>
    <t>Wickenheiser</t>
  </si>
  <si>
    <t xml:space="preserve">Arlene </t>
  </si>
  <si>
    <t xml:space="preserve"> @ArleneDickinson</t>
  </si>
  <si>
    <t>I’m told I look a lot like that woman on TV.</t>
  </si>
  <si>
    <t>https://twitter.com/ArleneDickinson/status/1387506221343592448</t>
  </si>
  <si>
    <t>https://twitter.com/MichaelBuble/status/1387437135569977344</t>
  </si>
  <si>
    <t>Devoted Papi and Husband, Keeper of The Great American Songbook, Sex Symbol and Humble Canadian and Sex Symbol.</t>
  </si>
  <si>
    <t xml:space="preserve"> @MichaelBuble</t>
  </si>
  <si>
    <t>"I got vaccinated because it's the best thing to do to protect yourself, the people you love and our whole community,</t>
  </si>
  <si>
    <t>https://twitter.com/Cmdr_Hadfield/status/1427744254953197569</t>
  </si>
  <si>
    <t xml:space="preserve"> @Cmdr_Hadfield</t>
  </si>
  <si>
    <t>Astronaut, back on Earth after 3 spaceflights. For events and media, please write to info@chrishadfield.ca</t>
  </si>
  <si>
    <t>https://twitter.com/RobertaBondar/status/1387256940451991552</t>
  </si>
  <si>
    <t xml:space="preserve">Roberta </t>
  </si>
  <si>
    <t>Bondar</t>
  </si>
  <si>
    <t xml:space="preserve"> @RobertaBondar</t>
  </si>
  <si>
    <t>World's First Astronaut Neurologist, Professional Landscape &amp; Avian Photographer, Writer, MD PhD</t>
  </si>
  <si>
    <t xml:space="preserve"> @wick_22</t>
  </si>
  <si>
    <t>https://twitter.com/wick_22/status/1403490467149500416</t>
  </si>
  <si>
    <t>Arden</t>
  </si>
  <si>
    <t>https://twitter.com/jannarden/status/1386909482500820993</t>
  </si>
  <si>
    <t xml:space="preserve"> @jannarden</t>
  </si>
  <si>
    <t>JANN streaming now on http://CTV.ca and http://CRAVE.ca in Canada and  @ROKU  in the U.S. http://horseshit.ca end live horse export</t>
  </si>
  <si>
    <t>https://twitter.com/SarahMcLachlan/status/1387502510693228549</t>
  </si>
  <si>
    <t xml:space="preserve"> @SarahMcLachlan</t>
  </si>
  <si>
    <t>McLachlan</t>
  </si>
  <si>
    <t>Singer, songwriter, mom, humanitarian.</t>
  </si>
  <si>
    <t>Official account of Hayley Wickenheiser - 6x Olympian and owner of FOUR Olympic gold medals. Toronto Maple Leafs. M.D. Insta: hchickwick</t>
  </si>
  <si>
    <t>Kopacz</t>
  </si>
  <si>
    <t>2018 Olympic 2man Champion | Team Canada Brakeman | Mechanical Engineer | Physics | Musician | Linguist | Traveller | Polish/Canadian</t>
  </si>
  <si>
    <t xml:space="preserve"> @Kopacz77</t>
  </si>
  <si>
    <t>Hefford</t>
  </si>
  <si>
    <t xml:space="preserve">Jayna </t>
  </si>
  <si>
    <t xml:space="preserve"> @J16H</t>
  </si>
  <si>
    <t>https://twitter.com/J16H/status/143028173407621529</t>
  </si>
  <si>
    <t>2018 HHOF Inductee, 5-Time Olympic medalist (4 Gold,1 Silver), PWHPA Consultant, Professional Speaker, U of T graduate,... from: Kingston, Ontario</t>
  </si>
  <si>
    <t>Get Vaxxed with Clara &amp; Beckie - This is Our Shot - Stoney Health Services</t>
  </si>
  <si>
    <t>https://www.youtube.com/watch?v=wFwy2kPjRig</t>
  </si>
  <si>
    <t>Olympic Champion // CEO Spirit North // CBC Analyst // O.C.</t>
  </si>
  <si>
    <t xml:space="preserve">Beckie </t>
  </si>
  <si>
    <t xml:space="preserve"> @BeckieScott4</t>
  </si>
  <si>
    <t>Hughes</t>
  </si>
  <si>
    <t xml:space="preserve">Clara </t>
  </si>
  <si>
    <t>Stoney Health Services</t>
  </si>
  <si>
    <t>Morley</t>
  </si>
  <si>
    <t xml:space="preserve"> @Stoney_Health</t>
  </si>
  <si>
    <t>https://www.coopfuneraire2rives.com/avis-de-deces/bertrand-boucher-216641/</t>
  </si>
  <si>
    <t>ID doc, scientist, believer that anything is possible if we look after each other</t>
  </si>
  <si>
    <t xml:space="preserve">Last updated on 2023.06.05. This data set contains Doctors (MD &amp; PhD) &amp; Others in Canada typically tweeting in support of a certain C19 narrative. </t>
  </si>
  <si>
    <t xml:space="preserve"> @LisaBarrettID</t>
  </si>
  <si>
    <t>Rumble (The Karis Project)</t>
  </si>
  <si>
    <t>Dr. Makis: Time is Running Out</t>
  </si>
  <si>
    <t>https://rumble.com/v2afqns-dr.-makis-time-is-running-out.html</t>
  </si>
  <si>
    <t>Kaysha Richardson</t>
  </si>
  <si>
    <t>Pf1zer K1lled My Daughter: The Martin Family Talks With Dr. William Makis M</t>
  </si>
  <si>
    <t>https://www.bitchute.com/video/na211lGvZ5BP/</t>
  </si>
  <si>
    <t>2023.03.22</t>
  </si>
  <si>
    <t>2023.02.22</t>
  </si>
  <si>
    <t>Interview- 150 Dead Canadian Dr's Now &amp; Help And Hope For The Vaccinated With Dr.Makis</t>
  </si>
  <si>
    <t>https://librti.com/view-video/interview-150-dead-canadian-dr-s-now</t>
  </si>
  <si>
    <t>Mohr</t>
  </si>
  <si>
    <t>https://www.cpsbc.ca/public/registrant-directory/search-result/304505/Mohr%2CBruce</t>
  </si>
  <si>
    <t>https://memorials.squamishfuneralchapel.com/dr-bruce-mohr/5201096/index.php</t>
  </si>
  <si>
    <t>https://www.piquenewsmagazine.com/opinion/letter-whistler-doctor-asks-all-to-be-part-of-the-solution-in-beating-covid-19-4700566</t>
  </si>
  <si>
    <t>https://www.piquenewsmagazine.com/whistler-news/whistler-still-on-the-upslope-of-the-curve-says-medical-director-2510087</t>
  </si>
  <si>
    <t>2023.06.07</t>
  </si>
  <si>
    <t>Rumble (The Strong And Free Truthcast)</t>
  </si>
  <si>
    <t>How Many Will Die? Dr. William Makis</t>
  </si>
  <si>
    <t>https://rumble.com/v2sj5u2-how-many-will-die-dr.-william-makis.html</t>
  </si>
  <si>
    <t>2023.05.31</t>
  </si>
  <si>
    <t>Dr. William Makis, Covid INTEL, Sudden Deaths, Jab Devastation, Canadian Health and Medical Ethics</t>
  </si>
  <si>
    <t>https://rumble.com/v2r252k-dr.-william-makis-covid-intel-sudden-deaths-jab-devastation-canadian-health.html</t>
  </si>
  <si>
    <t>Rumble (Grimerica Outlawed)</t>
  </si>
  <si>
    <t>Graham &amp; Darren</t>
  </si>
  <si>
    <t>Talk Truth 05.15.23 - Dr. William Makis</t>
  </si>
  <si>
    <t>https://rumble.com/v2nz8wg-talk-truth-05.15.23-dr.-william-makis.html</t>
  </si>
  <si>
    <t>Allan &amp; Corri Hunsperger</t>
  </si>
  <si>
    <t>Canada Has Fallen w/ Dr William Makis - Blood Money Episode 90</t>
  </si>
  <si>
    <t>https://rumble.com/v2njj9s-canada-has-fallen-w-dr-william-makis-blood-money-episode-90.html</t>
  </si>
  <si>
    <t>Vem Miller</t>
  </si>
  <si>
    <t>Rumble (America Happens)</t>
  </si>
  <si>
    <t>Bitchute (Police On Guard For Thee 🇨🇦)</t>
  </si>
  <si>
    <t>Clay Farnsworth &amp; Chris VabdenBos</t>
  </si>
  <si>
    <t>Demonstrably Unjustified (A Series) With This Episodes Guest Dr. William Makis</t>
  </si>
  <si>
    <t>https://rumble.com/v2n63c6-demonstrably-unjustified-a-series-with-this-episodes-guest-dr.-william-maki.html</t>
  </si>
  <si>
    <t>2023.05.09</t>
  </si>
  <si>
    <t>Rumble (Bob Blayone)</t>
  </si>
  <si>
    <t>Bob Blayone</t>
  </si>
  <si>
    <t>https://rumble.com/v2nhhm0-lets-talk-ahs-with-bob-blayone-and-dr.-makis-in-bashaw-may-11-2023.html</t>
  </si>
  <si>
    <t xml:space="preserve">Let’s Talk AHS! With Bob Blayone and Dr. Makis in Bashaw </t>
  </si>
  <si>
    <t>https://rumble.com/v2felsc-interview-with-dr.-william-makis-the-honkamaniac.html</t>
  </si>
  <si>
    <t>Interview with Dr. William Makis - The Honkamaniac</t>
  </si>
  <si>
    <t>Rumble (The Honkamaniac)</t>
  </si>
  <si>
    <t>2023.04.07</t>
  </si>
  <si>
    <t xml:space="preserve">née </t>
  </si>
  <si>
    <t>https://www.jarfh.com/memorials/marilyn-day/5076494/index.php</t>
  </si>
  <si>
    <t xml:space="preserve">Amyotrophic Lateral Sclerosis (ALS); Diagnosed early in 2020 </t>
  </si>
  <si>
    <t>Serge</t>
  </si>
  <si>
    <t>https://chirurgie.umontreal.ca/2023/04/06/avis-de-deces-du-docteur-serge-dube/</t>
  </si>
  <si>
    <t xml:space="preserve">Joanne </t>
  </si>
  <si>
    <t>Baddeck</t>
  </si>
  <si>
    <t>http://kmffuneralhome.com/obituaries/2023/4/28/gerald-william-norman-fitzgerald-cm-md-frcsc</t>
  </si>
  <si>
    <t>Past President the Royal College of Physicians and Surgeons of Canada</t>
  </si>
  <si>
    <t>https://doctors.cpso.on.ca/DoctorDetails/Fitzgerald-Gerald-William-Norman/0020145-24933</t>
  </si>
  <si>
    <t xml:space="preserve">Bay Roberts </t>
  </si>
  <si>
    <t>https://memorials.sladesfuneralhome.ca/dr-barry-clarke/5207195/index.php</t>
  </si>
  <si>
    <t xml:space="preserve">Barry </t>
  </si>
  <si>
    <t>Henri</t>
  </si>
  <si>
    <t>Zerbé</t>
  </si>
  <si>
    <t>https://www.memoria.ca/obituary-henri-zerbe.html?disparuID=MzM5MTQ%3D</t>
  </si>
  <si>
    <t>https://windsorstar.remembering.ca/obituary/arthur-kidd-1087504344</t>
  </si>
  <si>
    <t>https://doctors.cpso.on.ca/DoctorDetails/A-Kidd/0022889-27680</t>
  </si>
  <si>
    <t>https://www.piquenewsmagazine.com/whistler-news/simple-message-wear-a-mask-2566604</t>
  </si>
  <si>
    <t>https://www.nsnews.com/local-news/avoid-non-essential-travel-this-may-long-weekend-whistler-doctors-3122341</t>
  </si>
  <si>
    <t>https://twitter.com/BeckieScott4/status/1387548095961915394</t>
  </si>
  <si>
    <t xml:space="preserve">Chandra </t>
  </si>
  <si>
    <t>Olympic Gold Medalist, MBA, Mom, Founder of @FastandFemale, creator of “The Confidence Program”</t>
  </si>
  <si>
    <t xml:space="preserve"> @ChandraCrawford</t>
  </si>
  <si>
    <t>https://www.facebook.com/photo/?fbid=10157865174440766&amp;set=ecnf.509750765</t>
  </si>
  <si>
    <t>Virtue</t>
  </si>
  <si>
    <t>Tessa</t>
  </si>
  <si>
    <t>https://twitter.com/SilkenLaumann/status/1381750776221949953?s=20</t>
  </si>
  <si>
    <t xml:space="preserve">Silken </t>
  </si>
  <si>
    <t>Laumann</t>
  </si>
  <si>
    <t xml:space="preserve"> @SilkenLaumann</t>
  </si>
  <si>
    <t>🇨🇦 Olympic Medalist, Inspirational Speaker, Author, Founder of @unsinkable , and Optimist on Human Nature.</t>
  </si>
  <si>
    <t>https://www.facebook.com/photo/?fbid=377931107049621&amp;set=pcb.377931273716271</t>
  </si>
  <si>
    <t>Spent half my life trying to be the fastest on blades + bikes, now do all things slow. Movement is my medicine. RedFeather on trail 🥾</t>
  </si>
  <si>
    <t xml:space="preserve"> @clarahughes</t>
  </si>
  <si>
    <t>🌎 3 Olympics / 8 Worlds ⛸ 22 years skating with @scottmoir</t>
  </si>
  <si>
    <t xml:space="preserve"> @tessavirtue</t>
  </si>
  <si>
    <t>Natalie</t>
  </si>
  <si>
    <t>Spooner</t>
  </si>
  <si>
    <t xml:space="preserve"> @natspooner5</t>
  </si>
  <si>
    <t>https://www.uwindsor.ca/dailynews/2021-05-14/law-alum-aims-reduce-vaccine-hesitancy</t>
  </si>
  <si>
    <t>https://webcache.googleusercontent.com/search?q=cache:e4l63XsKo2IJ:https://www.thestar.com/opinion/editorials/2021/07/14/time-to-get-tougher-and-tell-people-get-your-shots-or-face-consequences.html&amp;cd=10&amp;hl=en&amp;ct=clnk&amp;gl=ca&amp;client=safari</t>
  </si>
  <si>
    <t>🏒Olympian 2022🥇2014🥇2018🥈@pwhpa 🏃🏼‍♀️Amazing Race Canada S2! ⛸Battle of the Blades S5🙆🏼‍♀️The Ohio State University! OH!</t>
  </si>
  <si>
    <t>Nesbitt</t>
  </si>
  <si>
    <t>https://twitter.com/CNezzy/status/1387440850993500163</t>
  </si>
  <si>
    <t xml:space="preserve"> @Cnezzy</t>
  </si>
  <si>
    <t>Major Projects + Games Planner; Collab Legacy Projects partner; Olympic + 🌎 Champ 🇨🇦+🇦🇺; Walk Bike Roll, inclusivity, community wellbeing, typos.ig: cnezzy</t>
  </si>
  <si>
    <t>https://twitter.com/Denny_Morrison/status/1392230685402828802/photo/1</t>
  </si>
  <si>
    <t xml:space="preserve">Denny </t>
  </si>
  <si>
    <t xml:space="preserve"> @Denny_Morrison</t>
  </si>
  <si>
    <t>💛🐕🚴🏼‍♂️🍳🙌🏼📚🩺</t>
  </si>
  <si>
    <t>https://lfpress.com/opinion/columnists/sims-after-covid-ordeal-london-olympian-joins-vaccination-push</t>
  </si>
  <si>
    <t>https://twitter.com/KahlonRav/status/1472256257864048644</t>
  </si>
  <si>
    <t>Kahlon</t>
  </si>
  <si>
    <t xml:space="preserve">Ravi </t>
  </si>
  <si>
    <t xml:space="preserve"> @KahlonRav</t>
  </si>
  <si>
    <t>British Columbia’s Minister of Housing, Government House Leader, MLA for North Delta, Two-time 🇨🇦 Olympian, Coach, Mentor and proud Dad.</t>
  </si>
  <si>
    <t>North Delta</t>
  </si>
  <si>
    <t>https://twitter.com/L_Kirch/status/1387497716100567043</t>
  </si>
  <si>
    <t>Kirchmann</t>
  </si>
  <si>
    <t>2x Olympian | Pro cyclist ;@NCLracing; | Passionate about nutrition, health &amp; high performance</t>
  </si>
  <si>
    <t xml:space="preserve"> @L_Kirch</t>
  </si>
  <si>
    <t>van Koeverden</t>
  </si>
  <si>
    <t>Adam</t>
  </si>
  <si>
    <t>Liberal MP for Milton. Athlete. Physical Activity advocate. Grateful to have used an Inuit invention to get to 4 Summer Olympic Games🥇🥈🥈🥉🇨🇦 (he/him)</t>
  </si>
  <si>
    <t>https://twitter.com/vankayak/status/1390819326991667206?s=20</t>
  </si>
  <si>
    <t xml:space="preserve"> @vankayak</t>
  </si>
  <si>
    <t>https://twitter.com/marktewks/status/1387407321752432641</t>
  </si>
  <si>
    <t>Leader, Advocate, Olympic Gold Medalist, Co-Founder, @GreatTraits . VP Canadian Olympic Committee, Past Chair SOC. Great Traits Academy</t>
  </si>
  <si>
    <t xml:space="preserve"> @marktewks</t>
  </si>
  <si>
    <t xml:space="preserve">Tewksbury </t>
  </si>
  <si>
    <t>2023.05.30</t>
  </si>
  <si>
    <t>Alberta Chooses Common Sense</t>
  </si>
  <si>
    <t>https://rumble.com/v2r0cg8-alberta-chooses-common-sense.html</t>
  </si>
  <si>
    <t>Kali</t>
  </si>
  <si>
    <t>Sikh - He/Him - Tweets My Views / Family Physician / @GlobalBC - Medical Contributor / @UBCFamPractice  Clinical Assistant Prof</t>
  </si>
  <si>
    <t xml:space="preserve"> @MadhuJawanda</t>
  </si>
  <si>
    <t xml:space="preserve">Jawanda </t>
  </si>
  <si>
    <t>https://twitter.com/MadhuJawanda/status/1498889754665914373</t>
  </si>
  <si>
    <t>https://twitter.com/BirinderNarang/status/1521892804443598849</t>
  </si>
  <si>
    <t xml:space="preserve">Madhumeet Kaur </t>
  </si>
  <si>
    <t>https://twitter.com/thisisourshotca/status/1390292749501435905</t>
  </si>
  <si>
    <t>Family Physician. Educate to empower. Cofounder of This Is Our Shot Campaign  @thisisourshotca &amp; South Asian Community Health Task Force @southasianctf</t>
  </si>
  <si>
    <t>Attending Trauma / Emergency physician at CDN Academic Centre. Co-founder, South Asian COVID Task-Force and This is Our Shot Campaign</t>
  </si>
  <si>
    <t xml:space="preserve">Dashminder Singh </t>
  </si>
  <si>
    <t>Sehdev</t>
  </si>
  <si>
    <t xml:space="preserve"> @thailion</t>
  </si>
  <si>
    <t>Dr. Baldev Sanghera MD CCFP Sikh🇨🇦. Husband, father. Health advocate. #everyonedeservesafamilydoctor @DoctorsOfB @pcnburnaby @sacovidtf @gnfk_van</t>
  </si>
  <si>
    <t>Sanghera</t>
  </si>
  <si>
    <t xml:space="preserve"> @sangherabaldev</t>
  </si>
  <si>
    <t xml:space="preserve">Baldev Singh </t>
  </si>
  <si>
    <t>https://twitter.com/DrKathleenRoss1/status/1387520246664208385</t>
  </si>
  <si>
    <t>President Elect Canadian Medical Association, PastPres Doctors of BC. Mom,Wife,Family Physician, Primary Care OB,Rotarian, Physician Advocate. Cautious Optimist</t>
  </si>
  <si>
    <t xml:space="preserve"> @DrKathleenRoss1</t>
  </si>
  <si>
    <t>https://www.youtube.com/watch?v=TRcVJz0x76Q</t>
  </si>
  <si>
    <t>https://www.doctorsofbc.ca/news/our-shot-bc-new-doctors-bc-video-part-campaign-counter-vaccine-hesitancy</t>
  </si>
  <si>
    <t xml:space="preserve">Jann </t>
  </si>
  <si>
    <t>Ambassador (Olympian)</t>
  </si>
  <si>
    <t>Sikh-Canadian dancing Bhangra — traditional folk dance of Punjab🚩, and talking about joy, hope, positivity and inclusivity for healing/optimism.</t>
  </si>
  <si>
    <t xml:space="preserve"> @GurdeepPandher</t>
  </si>
  <si>
    <t xml:space="preserve">Gurdeep </t>
  </si>
  <si>
    <t>Pandher</t>
  </si>
  <si>
    <t>https://twitter.com/GurdeepPandher/status/1387410908406767618</t>
  </si>
  <si>
    <t>https://twitter.com/thisisourshotca/status/1425132515149369346</t>
  </si>
  <si>
    <t>https://twitter.com/drgigiosler/status/1387457779321950211</t>
  </si>
  <si>
    <t>Manley</t>
  </si>
  <si>
    <t>LIFE Executive Performance COACH,Olympic Silver Medalist Spokesperson Member of the Order of Canada TV Commentator Speaker + Producer</t>
  </si>
  <si>
    <t xml:space="preserve"> @Lizmanley88</t>
  </si>
  <si>
    <t>https://twitter.com/Lizmanley88/status/1390053140511215617</t>
  </si>
  <si>
    <t>Garrick</t>
  </si>
  <si>
    <t xml:space="preserve"> @GTiplady</t>
  </si>
  <si>
    <t>Managing Director, Facebook and Instagram Canada</t>
  </si>
  <si>
    <t>https://twitter.com/thisisourshotca/status/1442452174341091328</t>
  </si>
  <si>
    <t>Facebook and Instagram Canada</t>
  </si>
  <si>
    <t>Corporate</t>
  </si>
  <si>
    <t>Labatt Breweries of Canada</t>
  </si>
  <si>
    <t>President of Labatt Breweries of Canada</t>
  </si>
  <si>
    <t xml:space="preserve">Kyle </t>
  </si>
  <si>
    <t>Norrington</t>
  </si>
  <si>
    <t xml:space="preserve"> @kylenorch</t>
  </si>
  <si>
    <t>https://twitter.com/thelungdr/status/1414721492689035267</t>
  </si>
  <si>
    <t>Tiplady</t>
  </si>
  <si>
    <t xml:space="preserve">Ghislaine </t>
  </si>
  <si>
    <t>https://twitter.com/ghis_landry/status/1405983707945525251</t>
  </si>
  <si>
    <t>2x Canadian Olympian and medalist | Rugby Sevens</t>
  </si>
  <si>
    <t xml:space="preserve"> @ghis_landry</t>
  </si>
  <si>
    <t>https://strategyonline.ca/2021/05/04/labatt-rallies-against-vaccine-hesitancy/</t>
  </si>
  <si>
    <t>https://twitter.com/JeffBlay/status/1389966566448640003</t>
  </si>
  <si>
    <t>Blay</t>
  </si>
  <si>
    <t>Jeff</t>
  </si>
  <si>
    <t>Dad. Creative Director. Ex-Journalist. @Niagara_College Alum. Doer of wine things in my spare time. Lover of 🍷☕️🎵🏝🏄‍♂️🏒🎨🎥 IG: jeffblay</t>
  </si>
  <si>
    <t xml:space="preserve"> @JeffBlay</t>
  </si>
  <si>
    <t>https://twitter.com/leannekgibson/status/1414749959161794562</t>
  </si>
  <si>
    <t xml:space="preserve">Leanne </t>
  </si>
  <si>
    <t xml:space="preserve"> @leannekgibson</t>
  </si>
  <si>
    <t>Mother of 3 | Mental Health Advocate | Runner | Optimist ❤️💜🏃‍♀️💪</t>
  </si>
  <si>
    <t>Community Actvist</t>
  </si>
  <si>
    <t>Esmahan</t>
  </si>
  <si>
    <t>Razavi</t>
  </si>
  <si>
    <t>| Public affairs by day + volunteer 24/7 | she/her |</t>
  </si>
  <si>
    <t>championcommunications.ca</t>
  </si>
  <si>
    <t xml:space="preserve"> @esmahanyyc</t>
  </si>
  <si>
    <t>https://ca.linkedin.com/posts/adena-goldberg-80a99279_activity-6806639216211099648-uR7W</t>
  </si>
  <si>
    <t>https://ca.linkedin.com/in/jalees-razavi-4437864?original_referer=https%3A%2F%2Fwww.google.com%2F</t>
  </si>
  <si>
    <t>https://www.princanada.com/2023/04/17/breaking-tamar-nersesian-exits-labatt-breweries-of-canada/</t>
  </si>
  <si>
    <t xml:space="preserve"> @TamarNersesian</t>
  </si>
  <si>
    <t xml:space="preserve">Tamar </t>
  </si>
  <si>
    <t>Nersesian</t>
  </si>
  <si>
    <t>https://twitter.com/thisisourshotca/status/1407918210150801413</t>
  </si>
  <si>
    <t xml:space="preserve">Raphael </t>
  </si>
  <si>
    <t>Pediatrician with interest in autism spectrum disorder. Director,Alberta, Canadian Pediatric Society. Chair, Action Committee for Children and Teens CPS</t>
  </si>
  <si>
    <t xml:space="preserve"> @Dr_Raffi</t>
  </si>
  <si>
    <t>meadowlarkpediatricclinic.com</t>
  </si>
  <si>
    <t>Influencer (Olympian)</t>
  </si>
  <si>
    <t>Influencer (Actor)</t>
  </si>
  <si>
    <t>Influencer (Astronaut)</t>
  </si>
  <si>
    <t>Influencer (Entertainer)</t>
  </si>
  <si>
    <t>Influencer (Entrepreneur)</t>
  </si>
  <si>
    <t>Influencer (Internet Celebrity)</t>
  </si>
  <si>
    <t>Influencer (Physician)</t>
  </si>
  <si>
    <t>Influencer Physician (Co-founder)</t>
  </si>
  <si>
    <t>Slone</t>
  </si>
  <si>
    <t>Host/contributor @sanjosesharks@NBCSSharks📺: Top of Her Game, Hometown Hockey, Bud Stage at Home 🎤: Joydrop, RockStar: INXS. Loudmouth. She/Her</t>
  </si>
  <si>
    <t>cimoroni.com/taraslone</t>
  </si>
  <si>
    <t xml:space="preserve"> @TaraSlone</t>
  </si>
  <si>
    <t>https://twitter.com/TaraSlone/status/1386808745691336708</t>
  </si>
  <si>
    <t>Los Gatos</t>
  </si>
  <si>
    <t>Influencer (Actor, Entertainer, TV Host)</t>
  </si>
  <si>
    <t>Gunter</t>
  </si>
  <si>
    <t>San Francisco</t>
  </si>
  <si>
    <t xml:space="preserve"> @DrJenGunter</t>
  </si>
  <si>
    <t>2009.03.00</t>
  </si>
  <si>
    <t xml:space="preserve">OB/GYN, appropriately confident, lasso of truth, Canadian Spice, I speak for no one but me. The Vagina Bible. Menopause Manifesto. New book: Blood </t>
  </si>
  <si>
    <t>linktr.ee/DrJenGunter</t>
  </si>
  <si>
    <t>Heil</t>
  </si>
  <si>
    <t>https://twitter.com/JennHeil/status/1387516401938694144</t>
  </si>
  <si>
    <t>https://twitter.com/perditafelicien/status/1394323931834863617</t>
  </si>
  <si>
    <t xml:space="preserve"> World Champion🥇Olympian • 10x 🇨🇦 Champ •Hall of Famer🏆 Author of the best selling book: My Mother’s Daughter @doubledayca| Out now! Buy below. TV Host 🎬</t>
  </si>
  <si>
    <t xml:space="preserve">Perdita </t>
  </si>
  <si>
    <t>Felicien</t>
  </si>
  <si>
    <t xml:space="preserve"> @perditafelicien</t>
  </si>
  <si>
    <t xml:space="preserve"> @JennHeil</t>
  </si>
  <si>
    <t>Founder &amp; Olympic Champion | Leveraging a multitude of experiences to contribute to system development to spark change</t>
  </si>
  <si>
    <t>jenniferheil.com</t>
  </si>
  <si>
    <t>Ontario Chamber of Commerce</t>
  </si>
  <si>
    <t xml:space="preserve">Jia </t>
  </si>
  <si>
    <t>Hu</t>
  </si>
  <si>
    <t xml:space="preserve">Cumming School of Medicine </t>
  </si>
  <si>
    <t>Senate of Canada</t>
  </si>
  <si>
    <t xml:space="preserve"> @jiahu17</t>
  </si>
  <si>
    <t xml:space="preserve"> @jiahu17.   https://ca.linkedin.com/in/jiahumd?trk=organization_guest_main-feed-card-text</t>
  </si>
  <si>
    <t xml:space="preserve"> @JiaHuMD. https://twitter.com/RachelNotley/status/1647427134086946820</t>
  </si>
  <si>
    <t xml:space="preserve">  @JiaHuMD</t>
  </si>
  <si>
    <t>https://ucalgary.ca/news/wanted-vaccine-champions</t>
  </si>
  <si>
    <t>https://my.clevelandclinic.org/canada/staff/hu-jia</t>
  </si>
  <si>
    <t>Rocco</t>
  </si>
  <si>
    <t xml:space="preserve"> @roccorossiTO</t>
  </si>
  <si>
    <t>Personal account.  Father, son, brother, husband and President and CEO of the Ontario Chamber of Commerce. Tweets are my own.</t>
  </si>
  <si>
    <t>https://www.linkedin.com/posts/roccorossi_thisisourshot-activity-6879446397632966656-WvPw</t>
  </si>
  <si>
    <t>https://www.cbc.ca/news/canada/toronto/ontario-chamber-vaccination-proof-1.6151504</t>
  </si>
  <si>
    <t>https://www.theorca.ca/residentpod/this-is-your-shot-take-it-6400316</t>
  </si>
  <si>
    <t>https://twitter.com/jodyvance/status/1395774000580599812</t>
  </si>
  <si>
    <t xml:space="preserve"> @jodyvance</t>
  </si>
  <si>
    <t>Co-Host #SteeleandVance @chek_media , CDN correspondent  @AJEnglish, radio/podcast host  @unspunpodcast Columnist. Emcee.</t>
  </si>
  <si>
    <t>Influencer (Broadcaster)</t>
  </si>
  <si>
    <t>Vance</t>
  </si>
  <si>
    <t>Jody</t>
  </si>
  <si>
    <t>https://www.doctorsat326wilson.ca/our-doctors</t>
  </si>
  <si>
    <t xml:space="preserve">Skylar </t>
  </si>
  <si>
    <t>Neblett</t>
  </si>
  <si>
    <t>Ancaster Family Health Organization</t>
  </si>
  <si>
    <t>https://www.cbc.ca/news/canada/hamilton/covid-19-vaccines-hamilton-1.6020948</t>
  </si>
  <si>
    <t xml:space="preserve">
Minhas</t>
  </si>
  <si>
    <t xml:space="preserve">Ripudaman </t>
  </si>
  <si>
    <t xml:space="preserve"> @RipudamanMinhas</t>
  </si>
  <si>
    <t>https://twitter.com/RipudamanMinhas/status/1463146595202088963</t>
  </si>
  <si>
    <t>(he/him) Developmental Paediatrician | Researcher @UnityHealthTO @UofT #ChildDevelopment #Equity ; Settler, Sikh | @Our_KidsHealth @PONDANetwork @PedsOntario</t>
  </si>
  <si>
    <t xml:space="preserve">St Michael’s Hospital </t>
  </si>
  <si>
    <t>n/a</t>
  </si>
  <si>
    <t>Hamilton Health Sciences</t>
  </si>
  <si>
    <t>REACH Community Health Centre</t>
  </si>
  <si>
    <t>Royal Columbian Hospital</t>
  </si>
  <si>
    <t>Canadian Physicians Under Fire</t>
  </si>
  <si>
    <t>https://rumble.com/v2u8cdu-canadian-physicians-under-fire.html</t>
  </si>
  <si>
    <t>2023.06.14</t>
  </si>
  <si>
    <t xml:space="preserve">Marie-Claude </t>
  </si>
  <si>
    <t>She/Her/Elle - Caffeinated Maman - Pediatrician, Palliative &amp; Pain Medicine - Primary Care - Triathlon TO/MD</t>
  </si>
  <si>
    <t xml:space="preserve"> @DrMCGregoire</t>
  </si>
  <si>
    <t>mastodon.social/@DrMCGregoire</t>
  </si>
  <si>
    <t>https://twitter.com/DrMCGregoire/status/1449488571249815557</t>
  </si>
  <si>
    <t>FLUID Medical</t>
  </si>
  <si>
    <t>University Health Network</t>
  </si>
  <si>
    <t>https://www.drbaldevsanghera.com/about</t>
  </si>
  <si>
    <t>PrimeCare Medical</t>
  </si>
  <si>
    <t xml:space="preserve">Hamilton Health Sciences </t>
  </si>
  <si>
    <t xml:space="preserve">Alex  </t>
  </si>
  <si>
    <t xml:space="preserve">Champion Communications &amp; PR </t>
  </si>
  <si>
    <t>Director of Communications,  Labatt Breweries of Canada</t>
  </si>
  <si>
    <t>Delta Hospital</t>
  </si>
  <si>
    <t>https://www.darpanmagazine.com/people/spotlights/the-power-of-women-dr-navdeep-grewal/</t>
  </si>
  <si>
    <t>https://www.darpanmagazine.com/people/spotlights/the-power-of-women-dr-madhu-jawanda/</t>
  </si>
  <si>
    <t xml:space="preserve">Madhu Jawanda Clinic </t>
  </si>
  <si>
    <t>Hamilton Health Sciences </t>
  </si>
  <si>
    <t xml:space="preserve"> @doc_iron_mike</t>
  </si>
  <si>
    <t>Student for life (the art of Baseball, Medicine, and Life). 🫁 ⚾️ 👨‍👩‍👧‍👦 🐕</t>
  </si>
  <si>
    <t>Lomdon</t>
  </si>
  <si>
    <t>https://twitter.com/doc_iron_mike/status/1465089390208761859</t>
  </si>
  <si>
    <t xml:space="preserve">St. Joseph’s Health Care </t>
  </si>
  <si>
    <t>Meta</t>
  </si>
  <si>
    <t xml:space="preserve">Global Solutions Manager </t>
  </si>
  <si>
    <t xml:space="preserve">Dillon </t>
  </si>
  <si>
    <t xml:space="preserve">McBain </t>
  </si>
  <si>
    <t>New York</t>
  </si>
  <si>
    <t>NY</t>
  </si>
  <si>
    <t>https://www.linkedin.com/in/dillon-mcbain-10824753?original_referer=https%3A%2F%2Fwww.google.com%2F</t>
  </si>
  <si>
    <t>York</t>
  </si>
  <si>
    <t xml:space="preserve">Client Solutions Manager </t>
  </si>
  <si>
    <t>https://ca.linkedin.com/in/bobby-houston-54371538?original_referer=https%3A%2F%2Fwww.google.com%2F</t>
  </si>
  <si>
    <t xml:space="preserve">Bobby </t>
  </si>
  <si>
    <t xml:space="preserve">Rossi </t>
  </si>
  <si>
    <t>Fredrick Harry Oleniuk</t>
  </si>
  <si>
    <t>Annie Rousseau</t>
  </si>
  <si>
    <t>Francis Engel</t>
  </si>
  <si>
    <t>Matthew Schubert</t>
  </si>
  <si>
    <t>Claude A. Gagné</t>
  </si>
  <si>
    <t>Frederick William Baker</t>
  </si>
  <si>
    <t>Charles Kybett Davies</t>
  </si>
  <si>
    <t>Rajaram Mathu Patil</t>
  </si>
  <si>
    <t>Zakaria Effendi</t>
  </si>
  <si>
    <t>Abolhassan Sherkat</t>
  </si>
  <si>
    <t>Pamela M. Fitzhardinge</t>
  </si>
  <si>
    <t>Marilyn Jeanne Sonley</t>
  </si>
  <si>
    <t xml:space="preserve"> OOnt</t>
  </si>
  <si>
    <t>Charles Fun Awen</t>
  </si>
  <si>
    <t>Franco M. Nichini</t>
  </si>
  <si>
    <t>Oleniuk</t>
  </si>
  <si>
    <t>Kirkfield</t>
  </si>
  <si>
    <t>Oconto, WI</t>
  </si>
  <si>
    <t>Belton, TX</t>
  </si>
  <si>
    <t>Glen Mills, PA</t>
  </si>
  <si>
    <t xml:space="preserve">Fredrick </t>
  </si>
  <si>
    <t>https://www.arbormemorial.ca/preview/park/fredrick-harry-oleniuk/102942</t>
  </si>
  <si>
    <t>https://search.cpsa.ca/PhysicianProfile?e=97f7098f-3ac8-49c4-8dd6-12e2064dc935&amp;i=0</t>
  </si>
  <si>
    <t>https://bearcreekfuneral.com/obituaries/tom-peebles/</t>
  </si>
  <si>
    <t>Peebles</t>
  </si>
  <si>
    <t>https://oxgaps.org/how-did-tom-peebles-die/</t>
  </si>
  <si>
    <t>Died Suddenly; Fall from apartment balcony.</t>
  </si>
  <si>
    <t>https://www.facebook.com/search/top/?q=Tom%20peebles</t>
  </si>
  <si>
    <t>Engel</t>
  </si>
  <si>
    <t>https://www.memoria.ca/avis-de-deces-francis-engel.html?disparuID=MzY2Nzk%3D</t>
  </si>
  <si>
    <t>https://montrealgazette.remembering.ca/obituary/francis-engel-1087474109</t>
  </si>
  <si>
    <t>https://ca.linkedin.com/in/francis-engel-39311150?original_referer=https%3A%2F%2Fwww.google.com%2F</t>
  </si>
  <si>
    <t>https://www.mcgill.ca/obgyn/francis-engel</t>
  </si>
  <si>
    <t>Pakes</t>
  </si>
  <si>
    <t>Dalla Lana School of Public Health - University of Toronto</t>
  </si>
  <si>
    <t xml:space="preserve"> @PakesGlobal</t>
  </si>
  <si>
    <t>Public Health Specialist, clinician, Global Health educator, practitioner,researcher and ethicist - ACCOUNT WILL NOT BE USED RELATING TO YORK REGION PH</t>
  </si>
  <si>
    <t>https://ca.linkedin.com/in/barry-pakes-55992292</t>
  </si>
  <si>
    <t>https://www.cbc.ca/player/play/1828387907897</t>
  </si>
  <si>
    <t>https://www.newmarkettoday.ca/local-news/york-public-health-shifts-focus-from-covid-19-to-other-vaccines-6678908</t>
  </si>
  <si>
    <t>Convenience Industry Council of Canada</t>
  </si>
  <si>
    <t>President &amp; CEO, CICC</t>
  </si>
  <si>
    <t>https://ccentral.ca/author-profile/AnneKothawala</t>
  </si>
  <si>
    <t>Kothawala</t>
  </si>
  <si>
    <t>https://ca.linkedin.com/in/anne-kothawala-98540713</t>
  </si>
  <si>
    <t>https://convenienceindustry.ca/wp-content/uploads/2021/03/CICC-Press-Release-on-Vaccine-Distribution-Offer_March-9-2021_EN-1.pdf</t>
  </si>
  <si>
    <t>https://twitter.com/ConvenienceCan/status/1369336378883010575</t>
  </si>
  <si>
    <t xml:space="preserve">  @ConvenienceCan</t>
  </si>
  <si>
    <t>2023.06.19</t>
  </si>
  <si>
    <t>https://twitter.com/robinmonotti/status/1670706441282306048</t>
  </si>
  <si>
    <t>Robin Monotti</t>
  </si>
  <si>
    <t>Twitter (Robin Monotti)</t>
  </si>
  <si>
    <t xml:space="preserve">Vaccine Hesitant: Euphemism for someone who is hesitant to being defrauded via submission to an injection that will not prevent disease &amp; may lead to injury or death, as opposed to relying on treatments if and when the said person falls ill.  </t>
  </si>
  <si>
    <t>Addressing vaccine hesitancy and acceptance</t>
  </si>
  <si>
    <t>YouTube (ADVAC)</t>
  </si>
  <si>
    <t>Noni MacDonald</t>
  </si>
  <si>
    <t>2023.05.12</t>
  </si>
  <si>
    <t>https://www.youtube.com/watch?v=8SoyuLKzonE</t>
  </si>
  <si>
    <t xml:space="preserve">Maverix Private Equity </t>
  </si>
  <si>
    <t xml:space="preserve"> @DrEricHoskins</t>
  </si>
  <si>
    <t>Partner, Maverix Private Equity Former Chair, Federal Advisory Council on National Pharmacare Former Ontario Health Minister Public Health Doctor/Epidemiologist</t>
  </si>
  <si>
    <t>https://twitter.com/DrEricHoskins/status/1409310969969451012</t>
  </si>
  <si>
    <t>https://twitter.com/DrEricHoskins/status/1328341373464952833</t>
  </si>
  <si>
    <t>Witkowicz</t>
  </si>
  <si>
    <t>https://rycom.com</t>
  </si>
  <si>
    <t>https://www.linkedin.com/posts/casey-witkowicz-10b1659_great-meeting-last-night-with-the-ontario-activity-6877348625090015232-PEQT</t>
  </si>
  <si>
    <t>Rycom Corp</t>
  </si>
  <si>
    <t>Sunner</t>
  </si>
  <si>
    <t>Hospital Employees'​ Union</t>
  </si>
  <si>
    <t>https://sababc.com/portfolio/jessie-k-sunner/</t>
  </si>
  <si>
    <t xml:space="preserve">Jaspreet (Jessie) </t>
  </si>
  <si>
    <t>Legal Counsel</t>
  </si>
  <si>
    <t>Azad</t>
  </si>
  <si>
    <t>Sassan</t>
  </si>
  <si>
    <t>https://ca.linkedin.com/in/sassanazad?original_referer=https%3A%2F%2Fwww.google.com%2F</t>
  </si>
  <si>
    <t>https://www.linkedin.com/posts/roccorossi_thisisourshotca-fasterisbetter-activity-6877980962123202560-k3Te</t>
  </si>
  <si>
    <t>His role as Medical Science Liaison (MSL) is to establish and maintain relationships with Key Opinion Leaders (KOLs) in both Pharma/Biotech and Academia.</t>
  </si>
  <si>
    <t>AzadMedica Inc</t>
  </si>
  <si>
    <t>Sasha</t>
  </si>
  <si>
    <t>Krstic</t>
  </si>
  <si>
    <t xml:space="preserve">President </t>
  </si>
  <si>
    <t>"Health" Corruption Exposed with Dr. William Makis MD</t>
  </si>
  <si>
    <t>https://rumble.com/v2ttvcq-health-corruption-exposed-with-dr.-william-makis-md.html</t>
  </si>
  <si>
    <t>Unscrew the News</t>
  </si>
  <si>
    <t>Rumble  (Unscrew the News)</t>
  </si>
  <si>
    <t>2023.06.12</t>
  </si>
  <si>
    <t>Bitchute (Red Voice Media )</t>
  </si>
  <si>
    <t>Proof Canada Fires INTENTIONAL by Gov’t Arsonists! Plus mRNA &amp; Baby Deformities Bombshell!</t>
  </si>
  <si>
    <t>https://rumble.com/v2ug3x4-proof-canada-fires-intentional-by-govt-arsonists-plus-mrna-and-baby-deformi.html</t>
  </si>
  <si>
    <t>2023.06.15</t>
  </si>
  <si>
    <t>https://www.gavi.org/investing-gavi/funding/donor-profiles/mastercard</t>
  </si>
  <si>
    <t>MasterCard Canada</t>
  </si>
  <si>
    <t>https://doctors.cpso.on.ca/DoctorDetails/Davison-Peter-Diarmuid/0022845-27636</t>
  </si>
  <si>
    <t>https://www.remembering.ca/obituary/dr-peter-davison-1088462411</t>
  </si>
  <si>
    <t>https://www.cbc.ca/news/canada/ottawa/peter-diarmuid-davison-doctor-licence-suspended-1.4656573</t>
  </si>
  <si>
    <t>https://www.arbormemorial.ca/dbrobinson/obituaries/dr-james-francis-harrison/105489</t>
  </si>
  <si>
    <t>https://www.legacy.com/us/obituaries/name/regan-giesinger-obituary?id=52008856</t>
  </si>
  <si>
    <t>https://morleybedford.wordpress.com/2023/05/</t>
  </si>
  <si>
    <t>Cancer: At the age of 21 in 2002 and again in 2022.</t>
  </si>
  <si>
    <t>https://ca.linkedin.com/in/regan-giesinger-36039287</t>
  </si>
  <si>
    <t xml:space="preserve">Regan </t>
  </si>
  <si>
    <t>Giesinger</t>
  </si>
  <si>
    <t>https://doctors.cpso.on.ca/DoctorDetails/Giesinger-Regan-Elizabeth/0250788-88683</t>
  </si>
  <si>
    <t>https://twitter.com/NeoHemodynamics/status/1658471102471888898</t>
  </si>
  <si>
    <t>https://paeds.utoronto.ca/faculty/regan-giesinger</t>
  </si>
  <si>
    <t>https://twitter.com/UIowaPeds/status/1671198829301968902</t>
  </si>
  <si>
    <t>https://www.coopfuneraire2rives.com/avis-de-deces/claude-gagne-215804/</t>
  </si>
  <si>
    <t>https://panow.com/listing/dr-frederick-william-baker/</t>
  </si>
  <si>
    <t>https://search.cpsa.ca/PhysicianProfile?e=72287137-5522-418d-9caa-f5e0d8c5ae5e&amp;i=0</t>
  </si>
  <si>
    <t>Retired from practice at age 84 in 2015</t>
  </si>
  <si>
    <t>https://search.cpsa.ca/PhysicianProfile?e=96f42e46-d94a-4457-b6cf-b8ee6ca4dbfc&amp;i=0</t>
  </si>
  <si>
    <t>Fitzhardinge</t>
  </si>
  <si>
    <t xml:space="preserve">Pamela </t>
  </si>
  <si>
    <t>https://www.legacy.com/ca/obituaries/thestar/name/pamela-fitzhardinge-obituary?id=40230943</t>
  </si>
  <si>
    <t>Cancer: First battle late 1980's cut career short</t>
  </si>
  <si>
    <t>https://doctors.cpso.on.ca/DoctorDetails/Fitzhardinge-Pamela-Marjorie/0021459-26247</t>
  </si>
  <si>
    <t>https://doctors.cpso.on.ca/DoctorDetails/Sonley-Marilyn-Jeanne/0013609-18390</t>
  </si>
  <si>
    <t>University of Toronto Medical Alumni Association In Memoriam (Winter 2022)</t>
  </si>
  <si>
    <t>https://maautoronto.ca/winter2022/in-memoriam-4/</t>
  </si>
  <si>
    <t xml:space="preserve">Cancer: Brief battle </t>
  </si>
  <si>
    <t>https://www.legacy.com/ca/obituaries/thestar/name/jacqueline-moore-obituary?pid=202313039</t>
  </si>
  <si>
    <t>née Howard</t>
  </si>
  <si>
    <t>Jacqueline</t>
  </si>
  <si>
    <t>https://doctors.cpso.on.ca/DoctorDetails/Moore-Jacqueline-Wynne/0018104-22890</t>
  </si>
  <si>
    <t>https://doctors.cpso.on.ca/DoctorDetails/Krieger-Howard-Marvin/0020297-25085</t>
  </si>
  <si>
    <t>https://doctors.cpso.on.ca/DoctorDetails/Cameron-John-Charles-Sherwood/0019057-23844</t>
  </si>
  <si>
    <t>Practised medicine for 51 years</t>
  </si>
  <si>
    <t>https://doctors.cpso.on.ca/DoctorDetails/Roseborough-Jane-Frances/0014298-19081</t>
  </si>
  <si>
    <t>Roseborough</t>
  </si>
  <si>
    <t>Wife, Sharon Naiberg, died on the same day</t>
  </si>
  <si>
    <t>Practised well into his 80s</t>
  </si>
  <si>
    <t>https://doctors.cpso.on.ca/DoctorDetails/Page-William-Emerson/0010386-15156</t>
  </si>
  <si>
    <t>née Luck</t>
  </si>
  <si>
    <t>Howes</t>
  </si>
  <si>
    <t xml:space="preserve">Merle </t>
  </si>
  <si>
    <t>https://doctors.cpso.on.ca/DoctorDetails/Howes-Merle-Eleanor-Luck/0009434-14198</t>
  </si>
  <si>
    <t>https://www.tributearchive.com/obituaries/22714248/merle-eleanor-howes</t>
  </si>
  <si>
    <t>https://memorials.richardrosin.ca/merle-howes/4757139/</t>
  </si>
  <si>
    <t>Hubbard</t>
  </si>
  <si>
    <t>https://www.legacy.com/ca/obituaries/durhamregion/name/derry-hubbard-obituary?pid=197640684</t>
  </si>
  <si>
    <t>Contracted Covid-19</t>
  </si>
  <si>
    <t>https://doctors.cpso.on.ca/DoctorDetails/Hubbard-Edward-Derry/0009952-14718</t>
  </si>
  <si>
    <t>"Doc Hubbard" or Derry</t>
  </si>
  <si>
    <t>http://images.ourontario.ca/Partners/ClaPL/CLaPL002843000pf_0002.pdf</t>
  </si>
  <si>
    <t>https://doctors.cpso.on.ca/DoctorDetails/Cameron-Charles-Gordon/0006767-11521</t>
  </si>
  <si>
    <t>Capt (Ret’d)</t>
  </si>
  <si>
    <t>Capt (Ret’d); Smitty, Doc, and Vinny.</t>
  </si>
  <si>
    <t>2023.06.26</t>
  </si>
  <si>
    <t>Rumble (Yellowhead Yacht Club)</t>
  </si>
  <si>
    <t>Mostly Harmless w/ William Makis MD</t>
  </si>
  <si>
    <t>https://rumble.com/v2wg1em-mostly-harmless-w-william-makis-md.html</t>
  </si>
  <si>
    <t>Jason Lavigne / Independent Journalist</t>
  </si>
  <si>
    <t xml:space="preserve">Last updated on 2023.06.30. This data set of Doctor (MD) Deaths in Canada since 2019 has been aggregated on a best-effort basis. Use is intended as an unofficial reference tool for comparative purposes only. It is not definitive since access is limited to publicly available records. </t>
  </si>
  <si>
    <t>Crawley</t>
  </si>
  <si>
    <t>née McGoey</t>
  </si>
  <si>
    <t>https://demontfamilyfuneralhome.ca/tribute/details/1003/Dr-Frances-Crawley/obituary.html#tribute-start</t>
  </si>
  <si>
    <t>Cancer: First diagnosis in 2013; Second diagnosis in 2021</t>
  </si>
  <si>
    <t>https://www.bowersfuneralservice.com/obituary/Brian-Marr</t>
  </si>
  <si>
    <t xml:space="preserve">Salmon Arm </t>
  </si>
  <si>
    <t>Lanny</t>
  </si>
  <si>
    <t>https://www.cpsbc.ca/public/registrant-directory/search-result/328938/Marr%2CLanny</t>
  </si>
  <si>
    <t>There are twenty-nine medical doctors noted who have continued to practice up to age 75 and well beyond. The oldest doctor noted praticed until age 97. Refer to the light green shade within the Note Column (O)</t>
  </si>
  <si>
    <t>Explanatory Note 37</t>
  </si>
  <si>
    <t xml:space="preserve">This draft analysis remains dynamic as new data is sourced and validated.  Any errors, discrepancies or omissions will be corrected as required. </t>
  </si>
  <si>
    <t>2021.04.13 - According to the Calgary Herald, Dr. Wayne John Edwards, 66, was the second Alberta doctor to die due to complications from COVID-19, on April 13, 2021.</t>
  </si>
  <si>
    <t>2020.04.15 - According to Journal de Montréal, Dr. Huy Hao Dao (44) was the first Quebec doctor to die after contracting Covid-19 was infected while fighting the spread of the disease in Montérégie.  Dr. Huy Hao Dao died on April 15, 2020. It is unclear if a compressive autopsy was performed to determine the cause of death.</t>
  </si>
  <si>
    <t>2020.07.22 - Covid-19 attribution appears in the obituary of six medical doctors.  According to the CMA, Dr. Jack Behrmann (66) died on  July 22, 2020, after “bravely battling COVID-19 and its complications for more than 100 days.” It is unclear if a compressive autopsy was performed to determine the cause of death.</t>
  </si>
  <si>
    <r>
      <t>2021.11.07 - According to MooseJawToday, Dr. Youssef Al-Begamy (48) was transferred from Saskatchewan and died on November 7, 2021 in the ICU of a Toronto hospital due to Covid-19 complications.  MooseJawToday stated "</t>
    </r>
    <r>
      <rPr>
        <b/>
        <i/>
        <sz val="10"/>
        <color theme="0"/>
        <rFont val="Calibri"/>
        <family val="2"/>
        <scheme val="minor"/>
      </rPr>
      <t>Al-Begamy was known for his strength and fitness. Facebook posts from the many friends mourning his death noted that he had allegedly refused the Covid-19 vaccine, believing his chances of contracting the disease were too low for it to matter. Others posted that he was known to oppose the vaccine mandate."</t>
    </r>
    <r>
      <rPr>
        <b/>
        <sz val="10"/>
        <color theme="0"/>
        <rFont val="Calibri"/>
        <family val="2"/>
        <scheme val="minor"/>
      </rPr>
      <t xml:space="preserve">  It is unclear if a compressive autopsy was performed to determine the cause of death.</t>
    </r>
  </si>
  <si>
    <t>Five doctors associated with Trillium Health Partners were diagnosed with various forms of cancer and died subsequently. Tan (38), Virey (68), Segall (49), McKenzie (68), &amp; Sawicki (39). One doctor from associated with Trillium Health Partners died of a cardiac arrest -  Epstein (62)</t>
  </si>
  <si>
    <r>
      <rPr>
        <b/>
        <sz val="10"/>
        <color theme="7" tint="-0.249977111117893"/>
        <rFont val="Calibri (Body)"/>
      </rPr>
      <t>Chart 1</t>
    </r>
    <r>
      <rPr>
        <b/>
        <sz val="10"/>
        <color theme="0"/>
        <rFont val="Calibri"/>
        <family val="2"/>
        <scheme val="minor"/>
      </rPr>
      <t xml:space="preserve"> </t>
    </r>
    <r>
      <rPr>
        <b/>
        <sz val="10"/>
        <color theme="7" tint="-0.249977111117893"/>
        <rFont val="Calibri (Body)"/>
      </rPr>
      <t>-</t>
    </r>
    <r>
      <rPr>
        <b/>
        <sz val="10"/>
        <color theme="0"/>
        <rFont val="Calibri"/>
        <family val="2"/>
        <scheme val="minor"/>
      </rPr>
      <t xml:space="preserve"> The analysis to date of Canadian Medical Doctor Deaths by Year from 2019, 2020 &amp; 2021 suggest that on average 67% of the deaths are 80 or older.  However, the trend in 2022 is hovering below 65% and represents a 3% shift from 2021.  Why are we seeing a trend of doctors dying at a younger age in 2022?</t>
    </r>
  </si>
  <si>
    <r>
      <t xml:space="preserve">Chart 7 -  </t>
    </r>
    <r>
      <rPr>
        <b/>
        <sz val="10"/>
        <color theme="0"/>
        <rFont val="Calibri (Body)"/>
      </rPr>
      <t xml:space="preserve">For comparison purposes this chart is narrowed to cities and not the greater municipal region. Vancouver stands out overall particularly in 2021. Could this potentially be as a results of C19 policies in place by the BC government at that time? Ottawa also trended above average followed by Toronto and Quebec City.  How can this specific uptick be explained?  </t>
    </r>
  </si>
  <si>
    <r>
      <t>Chart 4 -</t>
    </r>
    <r>
      <rPr>
        <b/>
        <sz val="10"/>
        <color theme="0"/>
        <rFont val="Calibri (Body)"/>
      </rPr>
      <t xml:space="preserve">  The analysis of Canadian Medical Doctor Deaths by Year illustrates a peak of 74 in January 2022 which is higher than the three previous years and seven more than 2021. September 2022 recorded an all-time high month of 82 for the past four years. Why? How can this specific uptick be explained?  </t>
    </r>
  </si>
  <si>
    <r>
      <t xml:space="preserve">Chart 3 - </t>
    </r>
    <r>
      <rPr>
        <b/>
        <sz val="10"/>
        <color theme="0"/>
        <rFont val="Calibri (Body)"/>
      </rPr>
      <t>The analysis of Canadian Medical Doctor Deaths by Province and Year illustrates that Ontario doctors have accounted for 45% of deaths in Canada last year and this year to date. Why? How do you explain this specific distribution?</t>
    </r>
  </si>
  <si>
    <r>
      <t>Chart 2 -</t>
    </r>
    <r>
      <rPr>
        <b/>
        <sz val="10"/>
        <color theme="0"/>
        <rFont val="Calibri (Body)"/>
      </rPr>
      <t xml:space="preserve"> The analysis of Canadian Medical Doctor Deaths by Month indicates an unusually high uptick in July of 2022 with 7 deaths within the under 50 age group.  The norm tends to range from zero to two on a monthly basis. Why? How can this specific uptick be explained?  </t>
    </r>
  </si>
  <si>
    <r>
      <t>Chart 2 -</t>
    </r>
    <r>
      <rPr>
        <b/>
        <sz val="10"/>
        <color theme="0"/>
        <rFont val="Calibri (Body)"/>
      </rPr>
      <t xml:space="preserve"> The analysis of Canadian Medical Doctor Deaths by Month indicates an unusually high uptick in January of 2022 with 16  deaths for those aged between 70 and 79.  This was equalled in August and September of 2022 but surpased in November 2022 with 17. Why?  How can this specific uptick be explained?  </t>
    </r>
  </si>
  <si>
    <r>
      <t>Chart 5 -</t>
    </r>
    <r>
      <rPr>
        <b/>
        <sz val="10"/>
        <color theme="0"/>
        <rFont val="Calibri (Body)"/>
      </rPr>
      <t xml:space="preserve">  The analysis of Ontario Medical Doctor Deaths by Year &amp; Month (under 55) illustrates an unusual uptick of 4 deaths in July of 2022. In 2019 and 2020 there was a total of 10 deaths in this agree bracket. There were 14 deaths in the group of Ontario doctors which is three more than 2021. Why? How can this specific uptick in 2021 and 2022 be explained?  </t>
    </r>
  </si>
  <si>
    <r>
      <t>Chart 6 -</t>
    </r>
    <r>
      <rPr>
        <b/>
        <sz val="10"/>
        <color theme="0"/>
        <rFont val="Calibri (Body)"/>
      </rPr>
      <t xml:space="preserve">  In 2022 to date the 70-79 appear to be taking on a heavier burden of doctor deaths under 80 at 60.4%. In 2020, it was 53.7%. Why?  How can this specific uptick be explained?  </t>
    </r>
  </si>
  <si>
    <t>Light green shade indicates retired from medical practice at age 75 or older where noted</t>
  </si>
  <si>
    <t>Light ice-blue shade in Column E indicates Royal Canadian Medical Service Association (RCMSA) member or served with the Canadian Armed Forces</t>
  </si>
  <si>
    <t>Fifteen (15) doctors were identified as one-time Royal Canadian Medical Service Association (RCMSA) members or served with the Canadian Armed Forces. ( 3x Colonel; 4x Lieutenant-Colonel; 3x Major; 2x Captain; 3x Unknown)</t>
  </si>
  <si>
    <r>
      <t xml:space="preserve">Chart 1 - </t>
    </r>
    <r>
      <rPr>
        <b/>
        <sz val="10"/>
        <color theme="0"/>
        <rFont val="Calibri (Body)"/>
      </rPr>
      <t xml:space="preserve">The analysis of Canadian Medical Doctor Deaths by Age Group only one death have been uncovered to date within the under 30 age group in 2019 and 2020.  In 2021, two deaths within the under 30 age group were registered.  This number tripled in 2022 with six. Why? How can this specific uptick be explained?  </t>
    </r>
  </si>
  <si>
    <t>Illness: brief *</t>
  </si>
  <si>
    <t>Holtby</t>
  </si>
  <si>
    <t>https://www.legacy.com/ca/obituaries/theglobeandmail/name/joanne-holtby-obituary?id=52238383</t>
  </si>
  <si>
    <t>https://doctors.cpso.on.ca/DoctorDetails/Holtby-Joanne-Lee/0048952-62930</t>
  </si>
  <si>
    <t>Illness: lengthy; Retired July 2017</t>
  </si>
  <si>
    <r>
      <t>Chart 4 -</t>
    </r>
    <r>
      <rPr>
        <b/>
        <sz val="10"/>
        <color theme="0"/>
        <rFont val="Calibri (Body)"/>
      </rPr>
      <t xml:space="preserve">  The analysis of Canadian Medical Doctor Deaths by Year illustrates a peak of 618 deaths in 2021 versus 542 deaths in the previous year. Why? How can this specific uptick be explained?  To date, 2022 (714) has surpassed the previous all-time high of 618 (2021) deaths.</t>
    </r>
  </si>
  <si>
    <r>
      <t>Since 2019 the Canadian Medical Association</t>
    </r>
    <r>
      <rPr>
        <b/>
        <i/>
        <sz val="10"/>
        <color theme="0"/>
        <rFont val="Calibri"/>
        <family val="2"/>
        <scheme val="minor"/>
      </rPr>
      <t xml:space="preserve"> In Memoriam </t>
    </r>
    <r>
      <rPr>
        <b/>
        <sz val="10"/>
        <color theme="0"/>
        <rFont val="Calibri"/>
        <family val="2"/>
        <scheme val="minor"/>
      </rPr>
      <t xml:space="preserve">section accounts for 1194 entries while 259. additional entires were from The Royal College of Physicians and Surgeons of Canada and 884 supplemental entries from other publicly available sources. WayBack Machine was utilized for older CMA </t>
    </r>
    <r>
      <rPr>
        <b/>
        <i/>
        <sz val="10"/>
        <color theme="0"/>
        <rFont val="Calibri"/>
        <family val="2"/>
        <scheme val="minor"/>
      </rPr>
      <t>In Memoriam</t>
    </r>
    <r>
      <rPr>
        <b/>
        <sz val="10"/>
        <color theme="0"/>
        <rFont val="Calibri"/>
        <family val="2"/>
        <scheme val="minor"/>
      </rPr>
      <t xml:space="preserve"> entries no longer available online prior to 2022.</t>
    </r>
  </si>
  <si>
    <t>The total number of current entries in the Canadian Doctor death database stands at 2508 with the core (2019-2022) consisting of 2337 entries. Data prior to 2019 and after 2022 is selective and not complete. This distribution by year is as follows:  1992 (1); 2007 (3); 2008 (2); 2015 (2); 2016 (4); 2017 (1); 2018 (9); 2019 (463); 2020 (542); 2021 (618); 2022 (714) and 2023 (136).</t>
  </si>
  <si>
    <t>https://www.cpsbc.ca/public/registrant-directory/search-result/313388/Sandhu%2CJatinder</t>
  </si>
  <si>
    <t>Light grey shade indicates incomplete tombstone data</t>
  </si>
  <si>
    <t>In select cases where the age, gender, date of death and/or location was unavailable a notation was made (?? = n65).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</si>
</sst>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
    <numFmt numFmtId="167" formatCode="0.0"/>
  </numFmts>
  <fonts count="62" x14ac:knownFonts="1">
    <font>
      <sz val="12"/>
      <color theme="1"/>
      <name val="Calibri"/>
      <family val="2"/>
      <scheme val="minor"/>
    </font>
    <font>
      <b/>
      <sz val="12"/>
      <color theme="0"/>
      <name val="Calibri"/>
      <family val="2"/>
      <scheme val="minor"/>
    </font>
    <font>
      <sz val="12"/>
      <color theme="0"/>
      <name val="Calibri"/>
      <family val="2"/>
      <scheme val="minor"/>
    </font>
    <font>
      <sz val="12"/>
      <color rgb="FF000000"/>
      <name val="Calibri"/>
      <family val="2"/>
      <scheme val="minor"/>
    </font>
    <font>
      <u/>
      <sz val="12"/>
      <color theme="10"/>
      <name val="Calibri"/>
      <family val="2"/>
      <scheme val="minor"/>
    </font>
    <font>
      <sz val="14"/>
      <color rgb="FF4D5156"/>
      <name val="Arial"/>
      <family val="2"/>
    </font>
    <font>
      <i/>
      <sz val="12"/>
      <color theme="0"/>
      <name val="Calibri"/>
      <family val="2"/>
      <scheme val="minor"/>
    </font>
    <font>
      <i/>
      <sz val="12"/>
      <color theme="1"/>
      <name val="Calibri"/>
      <family val="2"/>
      <scheme val="minor"/>
    </font>
    <font>
      <sz val="12"/>
      <color theme="1"/>
      <name val="Calibri"/>
      <family val="2"/>
      <scheme val="minor"/>
    </font>
    <font>
      <b/>
      <sz val="14"/>
      <color theme="0"/>
      <name val="Calibri"/>
      <family val="2"/>
      <scheme val="minor"/>
    </font>
    <font>
      <b/>
      <sz val="14"/>
      <color theme="7"/>
      <name val="Calibri (Body)"/>
    </font>
    <font>
      <b/>
      <sz val="14"/>
      <color theme="0"/>
      <name val="Calibri (Body)"/>
    </font>
    <font>
      <sz val="12"/>
      <color theme="7" tint="0.39997558519241921"/>
      <name val="Calibri"/>
      <family val="2"/>
      <scheme val="minor"/>
    </font>
    <font>
      <i/>
      <sz val="12"/>
      <color theme="7" tint="0.39997558519241921"/>
      <name val="Calibri"/>
      <family val="2"/>
      <scheme val="minor"/>
    </font>
    <font>
      <b/>
      <sz val="12"/>
      <color theme="7" tint="0.39997558519241921"/>
      <name val="Calibri"/>
      <family val="2"/>
      <scheme val="minor"/>
    </font>
    <font>
      <i/>
      <sz val="10"/>
      <color theme="1"/>
      <name val="Calibri"/>
      <family val="2"/>
      <scheme val="minor"/>
    </font>
    <font>
      <b/>
      <sz val="14"/>
      <color theme="7" tint="0.39997558519241921"/>
      <name val="Calibri (Body)"/>
    </font>
    <font>
      <sz val="12"/>
      <color theme="7" tint="-0.499984740745262"/>
      <name val="Calibri"/>
      <family val="2"/>
      <scheme val="minor"/>
    </font>
    <font>
      <i/>
      <sz val="12"/>
      <color theme="7" tint="-0.499984740745262"/>
      <name val="Calibri"/>
      <family val="2"/>
      <scheme val="minor"/>
    </font>
    <font>
      <i/>
      <sz val="9"/>
      <color theme="7" tint="0.39997558519241921"/>
      <name val="Calibri"/>
      <family val="2"/>
      <scheme val="minor"/>
    </font>
    <font>
      <b/>
      <sz val="12"/>
      <color theme="1"/>
      <name val="Calibri"/>
      <family val="2"/>
      <scheme val="minor"/>
    </font>
    <font>
      <b/>
      <u/>
      <sz val="12"/>
      <color theme="10"/>
      <name val="Calibri"/>
      <family val="2"/>
      <scheme val="minor"/>
    </font>
    <font>
      <b/>
      <i/>
      <sz val="12"/>
      <color theme="1"/>
      <name val="Calibri"/>
      <family val="2"/>
      <scheme val="minor"/>
    </font>
    <font>
      <b/>
      <sz val="12"/>
      <color theme="7" tint="-0.499984740745262"/>
      <name val="Calibri"/>
      <family val="2"/>
      <scheme val="minor"/>
    </font>
    <font>
      <b/>
      <sz val="10"/>
      <color theme="0"/>
      <name val="Calibri"/>
      <family val="2"/>
      <scheme val="minor"/>
    </font>
    <font>
      <sz val="10"/>
      <color theme="1"/>
      <name val="Calibri"/>
      <family val="2"/>
      <scheme val="minor"/>
    </font>
    <font>
      <b/>
      <i/>
      <sz val="10"/>
      <color theme="0"/>
      <name val="Calibri"/>
      <family val="2"/>
      <scheme val="minor"/>
    </font>
    <font>
      <b/>
      <i/>
      <sz val="10"/>
      <color theme="1"/>
      <name val="Calibri"/>
      <family val="2"/>
      <scheme val="minor"/>
    </font>
    <font>
      <b/>
      <sz val="10"/>
      <color theme="7" tint="-0.249977111117893"/>
      <name val="Calibri (Body)"/>
    </font>
    <font>
      <b/>
      <sz val="10"/>
      <color theme="0"/>
      <name val="Calibri (Body)"/>
    </font>
    <font>
      <sz val="8"/>
      <color theme="0"/>
      <name val="Calibri"/>
      <family val="2"/>
      <scheme val="minor"/>
    </font>
    <font>
      <sz val="10"/>
      <color indexed="8"/>
      <name val="Helvetica Neue"/>
      <family val="2"/>
    </font>
    <font>
      <b/>
      <sz val="10"/>
      <color indexed="8"/>
      <name val="Helvetica Neue"/>
      <family val="2"/>
    </font>
    <font>
      <sz val="11"/>
      <color theme="1"/>
      <name val="Calibri"/>
      <family val="2"/>
      <scheme val="minor"/>
    </font>
    <font>
      <sz val="12"/>
      <color indexed="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b/>
      <u/>
      <sz val="10"/>
      <color indexed="8"/>
      <name val="Calibri"/>
      <family val="2"/>
      <scheme val="minor"/>
    </font>
    <font>
      <i/>
      <sz val="11"/>
      <color theme="1"/>
      <name val="Calibri"/>
      <family val="2"/>
      <scheme val="minor"/>
    </font>
    <font>
      <sz val="11"/>
      <color rgb="FFFF0000"/>
      <name val="Calibri (Body)"/>
    </font>
    <font>
      <sz val="10"/>
      <color theme="1" tint="4.9989318521683403E-2"/>
      <name val="Calibri"/>
      <family val="2"/>
      <scheme val="minor"/>
    </font>
    <font>
      <b/>
      <sz val="11"/>
      <color theme="1"/>
      <name val="Calibri"/>
      <family val="2"/>
      <scheme val="minor"/>
    </font>
    <font>
      <b/>
      <sz val="11"/>
      <color theme="7"/>
      <name val="Calibri"/>
      <family val="2"/>
      <scheme val="minor"/>
    </font>
    <font>
      <b/>
      <sz val="10"/>
      <color theme="7" tint="0.39997558519241921"/>
      <name val="Calibri"/>
      <family val="2"/>
      <scheme val="minor"/>
    </font>
    <font>
      <sz val="10"/>
      <color theme="7" tint="-0.499984740745262"/>
      <name val="Calibri"/>
      <family val="2"/>
      <scheme val="minor"/>
    </font>
    <font>
      <b/>
      <sz val="11"/>
      <color theme="0"/>
      <name val="Calibri (Body)"/>
    </font>
    <font>
      <b/>
      <sz val="11"/>
      <color theme="0"/>
      <name val="Calibri"/>
      <family val="2"/>
      <scheme val="minor"/>
    </font>
    <font>
      <b/>
      <sz val="11"/>
      <color theme="7"/>
      <name val="Calibri (Body)"/>
    </font>
    <font>
      <sz val="10"/>
      <color theme="7" tint="0.39997558519241921"/>
      <name val="Calibri"/>
      <family val="2"/>
      <scheme val="minor"/>
    </font>
    <font>
      <i/>
      <sz val="10"/>
      <color theme="7" tint="0.39997558519241921"/>
      <name val="Calibri"/>
      <family val="2"/>
      <scheme val="minor"/>
    </font>
    <font>
      <i/>
      <sz val="10"/>
      <color theme="0"/>
      <name val="Calibri"/>
      <family val="2"/>
      <scheme val="minor"/>
    </font>
    <font>
      <u/>
      <sz val="11"/>
      <color theme="10"/>
      <name val="Calibri"/>
      <family val="2"/>
      <scheme val="minor"/>
    </font>
    <font>
      <b/>
      <i/>
      <sz val="10"/>
      <color theme="7" tint="0.39997558519241921"/>
      <name val="Calibri"/>
      <family val="2"/>
      <scheme val="minor"/>
    </font>
    <font>
      <b/>
      <sz val="12"/>
      <color theme="7"/>
      <name val="Calibri (Body)"/>
    </font>
    <font>
      <u/>
      <sz val="12"/>
      <color theme="11"/>
      <name val="Calibri"/>
      <family val="2"/>
      <scheme val="minor"/>
    </font>
    <font>
      <b/>
      <i/>
      <sz val="12"/>
      <color theme="7"/>
      <name val="Calibri (Body)"/>
    </font>
    <font>
      <sz val="9"/>
      <color theme="1"/>
      <name val="Calibri"/>
      <family val="2"/>
      <scheme val="minor"/>
    </font>
    <font>
      <b/>
      <sz val="10"/>
      <color theme="1"/>
      <name val="Calibri"/>
      <family val="2"/>
      <scheme val="minor"/>
    </font>
    <font>
      <u/>
      <sz val="10"/>
      <color theme="10"/>
      <name val="Calibri"/>
      <family val="2"/>
      <scheme val="minor"/>
    </font>
    <font>
      <sz val="16"/>
      <color rgb="FF000000"/>
      <name val="Arial"/>
      <family val="2"/>
    </font>
    <font>
      <sz val="12"/>
      <color rgb="FF212529"/>
      <name val="Calibri"/>
      <family val="2"/>
      <scheme val="minor"/>
    </font>
  </fonts>
  <fills count="25">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5" tint="0.39997558519241921"/>
        <bgColor indexed="64"/>
      </patternFill>
    </fill>
    <fill>
      <patternFill patternType="solid">
        <fgColor indexed="9"/>
        <bgColor auto="1"/>
      </patternFill>
    </fill>
    <fill>
      <patternFill patternType="solid">
        <fgColor theme="1"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CE4D6"/>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D9E1F2"/>
        <bgColor rgb="FF000000"/>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bgColor indexed="64"/>
      </patternFill>
    </fill>
  </fills>
  <borders count="29">
    <border>
      <left/>
      <right/>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auto="1"/>
      </left>
      <right/>
      <top style="medium">
        <color auto="1"/>
      </top>
      <bottom/>
      <diagonal/>
    </border>
    <border>
      <left/>
      <right style="medium">
        <color auto="1"/>
      </right>
      <top style="medium">
        <color auto="1"/>
      </top>
      <bottom/>
      <diagonal/>
    </border>
    <border>
      <left style="thin">
        <color indexed="10"/>
      </left>
      <right style="thin">
        <color indexed="10"/>
      </right>
      <top style="thin">
        <color indexed="10"/>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1"/>
      </right>
      <top style="thin">
        <color indexed="10"/>
      </top>
      <bottom style="thin">
        <color indexed="10"/>
      </bottom>
      <diagonal/>
    </border>
    <border>
      <left style="thin">
        <color indexed="10"/>
      </left>
      <right style="thin">
        <color indexed="10"/>
      </right>
      <top style="thin">
        <color indexed="11"/>
      </top>
      <bottom style="thin">
        <color indexed="10"/>
      </bottom>
      <diagonal/>
    </border>
    <border>
      <left style="thin">
        <color indexed="11"/>
      </left>
      <right style="thin">
        <color indexed="10"/>
      </right>
      <top style="thin">
        <color indexed="11"/>
      </top>
      <bottom style="thin">
        <color indexed="10"/>
      </bottom>
      <diagonal/>
    </border>
    <border>
      <left style="thin">
        <color indexed="10"/>
      </left>
      <right style="thin">
        <color indexed="11"/>
      </right>
      <top style="thin">
        <color indexed="11"/>
      </top>
      <bottom style="thin">
        <color indexed="10"/>
      </bottom>
      <diagonal/>
    </border>
    <border>
      <left style="thin">
        <color indexed="10"/>
      </left>
      <right style="thin">
        <color indexed="10"/>
      </right>
      <top style="thin">
        <color indexed="10"/>
      </top>
      <bottom style="thin">
        <color indexed="11"/>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medium">
        <color theme="7"/>
      </top>
      <bottom/>
      <diagonal/>
    </border>
  </borders>
  <cellStyleXfs count="14">
    <xf numFmtId="0" fontId="0" fillId="0" borderId="0"/>
    <xf numFmtId="0" fontId="4" fillId="0" borderId="0" applyNumberFormat="0" applyFill="0" applyBorder="0" applyAlignment="0" applyProtection="0"/>
    <xf numFmtId="9" fontId="8" fillId="0" borderId="0" applyFont="0" applyFill="0" applyBorder="0" applyAlignment="0" applyProtection="0"/>
    <xf numFmtId="0" fontId="31" fillId="0" borderId="0" applyNumberFormat="0" applyFill="0" applyBorder="0" applyProtection="0">
      <alignment vertical="top"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cellStyleXfs>
  <cellXfs count="348">
    <xf numFmtId="0" fontId="0" fillId="0" borderId="0" xfId="0"/>
    <xf numFmtId="0" fontId="0" fillId="0" borderId="0" xfId="0" applyAlignment="1">
      <alignment vertical="center"/>
    </xf>
    <xf numFmtId="0" fontId="0" fillId="0" borderId="0" xfId="0" applyAlignment="1">
      <alignment horizontal="center" vertical="center"/>
    </xf>
    <xf numFmtId="0" fontId="1" fillId="2" borderId="0" xfId="0" applyFont="1" applyFill="1" applyAlignment="1">
      <alignment horizontal="center" vertical="center"/>
    </xf>
    <xf numFmtId="0" fontId="0" fillId="0" borderId="0" xfId="0" applyAlignment="1">
      <alignment horizontal="left" vertical="center"/>
    </xf>
    <xf numFmtId="0" fontId="0" fillId="3" borderId="0" xfId="0" applyFill="1" applyAlignment="1">
      <alignment vertical="center"/>
    </xf>
    <xf numFmtId="0" fontId="0" fillId="3" borderId="0" xfId="0" applyFill="1" applyAlignment="1">
      <alignment horizontal="center" vertical="center"/>
    </xf>
    <xf numFmtId="0" fontId="2" fillId="3" borderId="0" xfId="0" applyFont="1" applyFill="1" applyAlignment="1">
      <alignment horizontal="center" vertical="center"/>
    </xf>
    <xf numFmtId="16" fontId="0" fillId="0" borderId="0" xfId="0" applyNumberFormat="1" applyAlignment="1">
      <alignment vertical="center"/>
    </xf>
    <xf numFmtId="0" fontId="4" fillId="0" borderId="0" xfId="1" applyAlignment="1">
      <alignment vertical="center"/>
    </xf>
    <xf numFmtId="0" fontId="0" fillId="0" borderId="0" xfId="0" applyAlignment="1">
      <alignment horizontal="right" vertical="center"/>
    </xf>
    <xf numFmtId="0" fontId="3" fillId="0" borderId="0" xfId="0" applyFont="1" applyAlignment="1">
      <alignment horizontal="center" vertical="center"/>
    </xf>
    <xf numFmtId="0" fontId="0" fillId="0" borderId="0" xfId="0" applyAlignment="1">
      <alignment horizontal="right" vertical="center" wrapText="1"/>
    </xf>
    <xf numFmtId="0" fontId="4" fillId="3" borderId="0" xfId="1" applyFill="1" applyAlignment="1">
      <alignment horizontal="left" vertical="center"/>
    </xf>
    <xf numFmtId="0" fontId="4" fillId="0" borderId="0" xfId="1"/>
    <xf numFmtId="0" fontId="3" fillId="0" borderId="0" xfId="0" applyFont="1" applyAlignment="1">
      <alignment horizontal="left" vertical="center"/>
    </xf>
    <xf numFmtId="0" fontId="2"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applyFont="1" applyFill="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7" fillId="0" borderId="5" xfId="0" applyFont="1" applyBorder="1" applyAlignment="1">
      <alignment horizontal="center" vertical="center"/>
    </xf>
    <xf numFmtId="164" fontId="0" fillId="0" borderId="3" xfId="2" applyNumberFormat="1" applyFont="1" applyBorder="1" applyAlignment="1">
      <alignment horizontal="center" vertical="center"/>
    </xf>
    <xf numFmtId="0" fontId="0" fillId="0" borderId="8" xfId="0" applyBorder="1" applyAlignment="1">
      <alignment horizontal="center" vertical="center"/>
    </xf>
    <xf numFmtId="0" fontId="1" fillId="2" borderId="0" xfId="0" applyFont="1" applyFill="1" applyAlignment="1">
      <alignment horizontal="center" vertical="center" wrapText="1"/>
    </xf>
    <xf numFmtId="0" fontId="7" fillId="0" borderId="0" xfId="0" applyFont="1" applyAlignment="1">
      <alignment horizontal="center" vertical="center"/>
    </xf>
    <xf numFmtId="0" fontId="2" fillId="2" borderId="0" xfId="0" applyFont="1" applyFill="1" applyAlignment="1">
      <alignment vertical="center"/>
    </xf>
    <xf numFmtId="0" fontId="0" fillId="0" borderId="0" xfId="0" applyAlignment="1">
      <alignment horizontal="left" vertical="center" wrapText="1"/>
    </xf>
    <xf numFmtId="164" fontId="7" fillId="0" borderId="3" xfId="2" applyNumberFormat="1" applyFont="1" applyBorder="1" applyAlignment="1">
      <alignment horizontal="center" vertical="center"/>
    </xf>
    <xf numFmtId="0" fontId="7" fillId="4" borderId="0" xfId="0" applyFont="1" applyFill="1" applyAlignment="1">
      <alignment horizontal="center" vertical="center"/>
    </xf>
    <xf numFmtId="0" fontId="7" fillId="4" borderId="5" xfId="0" applyFont="1" applyFill="1" applyBorder="1" applyAlignment="1">
      <alignment horizontal="center" vertical="center"/>
    </xf>
    <xf numFmtId="164" fontId="8" fillId="0" borderId="3" xfId="2" applyNumberFormat="1" applyFont="1" applyBorder="1" applyAlignment="1">
      <alignment horizontal="center" vertical="center"/>
    </xf>
    <xf numFmtId="0" fontId="0" fillId="0" borderId="5" xfId="0" applyBorder="1" applyAlignment="1">
      <alignment horizontal="center" vertical="center"/>
    </xf>
    <xf numFmtId="164" fontId="8" fillId="0" borderId="6" xfId="2" applyNumberFormat="1" applyFont="1" applyBorder="1" applyAlignment="1">
      <alignment horizontal="center" vertical="center"/>
    </xf>
    <xf numFmtId="164" fontId="8" fillId="0" borderId="6" xfId="2" applyNumberFormat="1" applyFont="1" applyFill="1" applyBorder="1" applyAlignment="1">
      <alignment horizontal="center" vertical="center"/>
    </xf>
    <xf numFmtId="164" fontId="7" fillId="0" borderId="6" xfId="2" applyNumberFormat="1" applyFont="1" applyFill="1" applyBorder="1" applyAlignment="1">
      <alignment horizontal="center" vertical="center"/>
    </xf>
    <xf numFmtId="0" fontId="12" fillId="2" borderId="0" xfId="0" applyFont="1" applyFill="1" applyAlignment="1">
      <alignment horizontal="center" vertical="center"/>
    </xf>
    <xf numFmtId="0" fontId="13" fillId="2" borderId="0" xfId="0" applyFont="1" applyFill="1" applyAlignment="1">
      <alignment horizontal="center" vertical="center"/>
    </xf>
    <xf numFmtId="0" fontId="14" fillId="2" borderId="0" xfId="0" applyFont="1" applyFill="1" applyAlignment="1">
      <alignment horizontal="center" vertical="center" wrapText="1"/>
    </xf>
    <xf numFmtId="0" fontId="15" fillId="0" borderId="0" xfId="0" applyFont="1" applyAlignment="1">
      <alignment vertical="center"/>
    </xf>
    <xf numFmtId="0" fontId="12" fillId="2" borderId="0" xfId="0" applyFont="1" applyFill="1" applyAlignment="1">
      <alignment vertical="center"/>
    </xf>
    <xf numFmtId="164" fontId="12" fillId="2" borderId="0" xfId="2" applyNumberFormat="1" applyFont="1" applyFill="1" applyAlignment="1">
      <alignment vertical="center"/>
    </xf>
    <xf numFmtId="0" fontId="17" fillId="0" borderId="8" xfId="0" applyFont="1" applyBorder="1" applyAlignment="1">
      <alignment horizontal="center" vertical="center"/>
    </xf>
    <xf numFmtId="0" fontId="14" fillId="2" borderId="0" xfId="0" applyFont="1" applyFill="1" applyAlignment="1">
      <alignment horizontal="center"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2" fillId="6" borderId="0" xfId="0" applyFont="1" applyFill="1" applyAlignment="1">
      <alignment horizontal="center" vertical="center"/>
    </xf>
    <xf numFmtId="0" fontId="2" fillId="5" borderId="0" xfId="0" applyFont="1" applyFill="1" applyAlignment="1">
      <alignment horizontal="center" vertical="center"/>
    </xf>
    <xf numFmtId="0" fontId="19" fillId="2" borderId="0" xfId="0" applyFont="1" applyFill="1" applyAlignment="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horizontal="left" vertical="center"/>
    </xf>
    <xf numFmtId="0" fontId="21" fillId="0" borderId="0" xfId="1" applyFont="1" applyAlignment="1">
      <alignment vertical="center"/>
    </xf>
    <xf numFmtId="0" fontId="1" fillId="2" borderId="0" xfId="0" applyFont="1" applyFill="1" applyAlignment="1">
      <alignment vertical="center"/>
    </xf>
    <xf numFmtId="0" fontId="7" fillId="0" borderId="0" xfId="0" applyFont="1" applyAlignment="1">
      <alignment vertical="center"/>
    </xf>
    <xf numFmtId="164" fontId="8" fillId="0" borderId="0" xfId="2" applyNumberFormat="1" applyFont="1" applyBorder="1" applyAlignment="1">
      <alignment horizontal="center" vertical="center"/>
    </xf>
    <xf numFmtId="0" fontId="17" fillId="0" borderId="4" xfId="0" applyFont="1" applyBorder="1" applyAlignment="1">
      <alignment horizontal="center" vertical="center"/>
    </xf>
    <xf numFmtId="0" fontId="24" fillId="2" borderId="0" xfId="0" applyFont="1" applyFill="1" applyAlignment="1">
      <alignment horizontal="center" vertical="center" wrapText="1"/>
    </xf>
    <xf numFmtId="0" fontId="25" fillId="0" borderId="0" xfId="0" applyFont="1" applyAlignment="1">
      <alignment vertical="center"/>
    </xf>
    <xf numFmtId="0" fontId="24" fillId="2" borderId="0" xfId="0" applyFont="1" applyFill="1" applyAlignment="1">
      <alignment vertical="top" wrapText="1"/>
    </xf>
    <xf numFmtId="0" fontId="0" fillId="0" borderId="0" xfId="0" applyAlignment="1">
      <alignment horizontal="right" vertical="top" wrapText="1"/>
    </xf>
    <xf numFmtId="0" fontId="4" fillId="0" borderId="0" xfId="1" applyAlignment="1">
      <alignment horizontal="left" vertical="top"/>
    </xf>
    <xf numFmtId="0" fontId="0" fillId="0" borderId="0" xfId="0" applyAlignment="1">
      <alignment horizontal="left" vertical="top"/>
    </xf>
    <xf numFmtId="0" fontId="7" fillId="0" borderId="8" xfId="0" applyFont="1" applyBorder="1" applyAlignment="1">
      <alignment horizontal="center" vertical="center"/>
    </xf>
    <xf numFmtId="0" fontId="20" fillId="0" borderId="9" xfId="0" applyFont="1" applyBorder="1" applyAlignment="1">
      <alignment horizontal="center" vertical="center"/>
    </xf>
    <xf numFmtId="0" fontId="4" fillId="7" borderId="0" xfId="1" applyFill="1" applyAlignment="1">
      <alignment vertical="center"/>
    </xf>
    <xf numFmtId="0" fontId="27" fillId="0" borderId="0" xfId="0" applyFont="1" applyAlignment="1">
      <alignment vertical="center"/>
    </xf>
    <xf numFmtId="0" fontId="20" fillId="0" borderId="0" xfId="0" quotePrefix="1" applyFont="1" applyAlignment="1">
      <alignment vertical="center"/>
    </xf>
    <xf numFmtId="0" fontId="0" fillId="0" borderId="0" xfId="0" applyAlignment="1">
      <alignment horizontal="right"/>
    </xf>
    <xf numFmtId="0" fontId="20" fillId="0" borderId="12" xfId="0" applyFont="1" applyBorder="1" applyAlignment="1">
      <alignment horizontal="center" vertical="center"/>
    </xf>
    <xf numFmtId="0" fontId="20" fillId="0" borderId="10" xfId="0" applyFont="1" applyBorder="1" applyAlignment="1">
      <alignment horizontal="center" vertical="center"/>
    </xf>
    <xf numFmtId="0" fontId="20" fillId="0" borderId="13" xfId="0" applyFont="1" applyBorder="1" applyAlignment="1">
      <alignment horizontal="center" vertical="center"/>
    </xf>
    <xf numFmtId="164" fontId="20" fillId="0" borderId="14" xfId="2" applyNumberFormat="1" applyFont="1" applyBorder="1" applyAlignment="1">
      <alignment horizontal="center" vertical="center"/>
    </xf>
    <xf numFmtId="0" fontId="23" fillId="0" borderId="11" xfId="0" applyFont="1" applyBorder="1" applyAlignment="1">
      <alignment horizontal="center" vertical="center"/>
    </xf>
    <xf numFmtId="0" fontId="22" fillId="0" borderId="13" xfId="0" applyFont="1" applyBorder="1" applyAlignment="1">
      <alignment horizontal="center" vertical="center"/>
    </xf>
    <xf numFmtId="164" fontId="22" fillId="0" borderId="14" xfId="2" applyNumberFormat="1" applyFont="1" applyBorder="1" applyAlignment="1">
      <alignment horizontal="center" vertical="center"/>
    </xf>
    <xf numFmtId="0" fontId="20" fillId="0" borderId="0" xfId="0" applyFont="1" applyAlignment="1">
      <alignment vertical="center" wrapText="1"/>
    </xf>
    <xf numFmtId="1" fontId="2" fillId="2" borderId="16" xfId="0" applyNumberFormat="1" applyFont="1" applyFill="1" applyBorder="1" applyAlignment="1">
      <alignment horizontal="center" vertical="center"/>
    </xf>
    <xf numFmtId="1" fontId="6" fillId="2" borderId="16" xfId="0" applyNumberFormat="1" applyFont="1" applyFill="1" applyBorder="1" applyAlignment="1">
      <alignment horizontal="center" vertical="center"/>
    </xf>
    <xf numFmtId="0" fontId="7" fillId="4" borderId="15" xfId="0" applyFont="1" applyFill="1" applyBorder="1" applyAlignment="1">
      <alignment horizontal="center" vertical="center"/>
    </xf>
    <xf numFmtId="0" fontId="7" fillId="4" borderId="2" xfId="0" applyFont="1" applyFill="1" applyBorder="1" applyAlignment="1">
      <alignment horizontal="center" vertical="center"/>
    </xf>
    <xf numFmtId="3" fontId="0" fillId="0" borderId="0" xfId="0" applyNumberFormat="1"/>
    <xf numFmtId="0" fontId="0" fillId="0" borderId="15" xfId="0" applyBorder="1"/>
    <xf numFmtId="3" fontId="0" fillId="0" borderId="1" xfId="0" applyNumberFormat="1" applyBorder="1"/>
    <xf numFmtId="0" fontId="0" fillId="0" borderId="4" xfId="0" applyBorder="1"/>
    <xf numFmtId="3" fontId="0" fillId="0" borderId="5" xfId="0" applyNumberFormat="1" applyBorder="1"/>
    <xf numFmtId="0" fontId="0" fillId="4" borderId="0" xfId="0" applyFill="1" applyAlignment="1">
      <alignment horizontal="center" vertical="center"/>
    </xf>
    <xf numFmtId="0" fontId="2" fillId="6" borderId="0" xfId="0" applyFont="1" applyFill="1" applyAlignment="1">
      <alignment horizontal="left" vertical="center"/>
    </xf>
    <xf numFmtId="0" fontId="2" fillId="5" borderId="0" xfId="0" applyFont="1" applyFill="1" applyAlignment="1">
      <alignment horizontal="left" vertical="center"/>
    </xf>
    <xf numFmtId="0" fontId="2" fillId="8" borderId="0" xfId="0" applyFont="1" applyFill="1" applyAlignment="1">
      <alignment horizontal="center" vertical="center"/>
    </xf>
    <xf numFmtId="0" fontId="2" fillId="9" borderId="0" xfId="0" applyFont="1" applyFill="1" applyAlignment="1">
      <alignment horizontal="center" vertical="center"/>
    </xf>
    <xf numFmtId="164" fontId="30" fillId="0" borderId="0" xfId="0" applyNumberFormat="1" applyFont="1" applyAlignment="1">
      <alignment horizontal="center" vertical="center"/>
    </xf>
    <xf numFmtId="0" fontId="9" fillId="2" borderId="0" xfId="0" applyFont="1" applyFill="1" applyAlignment="1">
      <alignment vertical="center"/>
    </xf>
    <xf numFmtId="0" fontId="9" fillId="0" borderId="0" xfId="0" applyFont="1" applyAlignment="1">
      <alignment vertical="center"/>
    </xf>
    <xf numFmtId="0" fontId="12" fillId="0" borderId="0" xfId="0" applyFont="1" applyAlignment="1">
      <alignment vertical="center"/>
    </xf>
    <xf numFmtId="0" fontId="6" fillId="2" borderId="1" xfId="0" applyFont="1" applyFill="1" applyBorder="1" applyAlignment="1">
      <alignment vertical="center"/>
    </xf>
    <xf numFmtId="0" fontId="2" fillId="0" borderId="0" xfId="0" applyFont="1" applyAlignment="1">
      <alignment vertical="center"/>
    </xf>
    <xf numFmtId="1" fontId="6" fillId="2" borderId="1" xfId="0" applyNumberFormat="1" applyFont="1" applyFill="1" applyBorder="1" applyAlignment="1">
      <alignment horizontal="center" vertical="center"/>
    </xf>
    <xf numFmtId="0" fontId="31" fillId="0" borderId="0" xfId="3" applyNumberFormat="1" applyAlignment="1"/>
    <xf numFmtId="49" fontId="32" fillId="0" borderId="19" xfId="3" applyNumberFormat="1" applyFont="1" applyFill="1" applyBorder="1" applyAlignment="1">
      <alignment horizontal="right"/>
    </xf>
    <xf numFmtId="0" fontId="31" fillId="0" borderId="17" xfId="3" applyBorder="1" applyAlignment="1"/>
    <xf numFmtId="3" fontId="31" fillId="0" borderId="17" xfId="3" applyNumberFormat="1" applyBorder="1" applyAlignment="1"/>
    <xf numFmtId="0" fontId="31" fillId="0" borderId="17" xfId="3" applyNumberFormat="1" applyBorder="1" applyAlignment="1"/>
    <xf numFmtId="49" fontId="31" fillId="0" borderId="17" xfId="3" applyNumberFormat="1" applyBorder="1" applyAlignment="1"/>
    <xf numFmtId="4" fontId="31" fillId="0" borderId="17" xfId="3" applyNumberFormat="1" applyBorder="1" applyAlignment="1"/>
    <xf numFmtId="166" fontId="31" fillId="0" borderId="17" xfId="3" applyNumberFormat="1" applyBorder="1" applyAlignment="1"/>
    <xf numFmtId="49" fontId="31" fillId="0" borderId="18" xfId="3" applyNumberFormat="1" applyBorder="1" applyAlignment="1">
      <alignment horizontal="center"/>
    </xf>
    <xf numFmtId="164" fontId="33" fillId="0" borderId="0" xfId="2" applyNumberFormat="1" applyFont="1" applyBorder="1" applyAlignment="1">
      <alignment horizontal="center" vertical="center"/>
    </xf>
    <xf numFmtId="1" fontId="33" fillId="0" borderId="0" xfId="0" applyNumberFormat="1" applyFont="1" applyAlignment="1">
      <alignment horizontal="center" vertical="center"/>
    </xf>
    <xf numFmtId="1" fontId="33" fillId="0" borderId="15" xfId="0" applyNumberFormat="1" applyFont="1" applyBorder="1" applyAlignment="1">
      <alignment horizontal="center" vertical="center"/>
    </xf>
    <xf numFmtId="1" fontId="33" fillId="0" borderId="2" xfId="0" applyNumberFormat="1" applyFont="1" applyBorder="1" applyAlignment="1">
      <alignment horizontal="center" vertical="center"/>
    </xf>
    <xf numFmtId="1" fontId="33" fillId="0" borderId="4" xfId="0" applyNumberFormat="1" applyFont="1" applyBorder="1" applyAlignment="1">
      <alignment horizontal="center" vertical="center"/>
    </xf>
    <xf numFmtId="1" fontId="33" fillId="0" borderId="1" xfId="0" applyNumberFormat="1" applyFont="1" applyBorder="1" applyAlignment="1">
      <alignment horizontal="center" vertical="center"/>
    </xf>
    <xf numFmtId="1" fontId="33" fillId="0" borderId="5" xfId="0" applyNumberFormat="1" applyFont="1" applyBorder="1" applyAlignment="1">
      <alignment horizontal="center" vertical="center"/>
    </xf>
    <xf numFmtId="164" fontId="33" fillId="0" borderId="1" xfId="2" applyNumberFormat="1" applyFont="1" applyBorder="1" applyAlignment="1">
      <alignment horizontal="center" vertical="center"/>
    </xf>
    <xf numFmtId="164" fontId="33" fillId="0" borderId="5" xfId="2" applyNumberFormat="1" applyFont="1" applyBorder="1" applyAlignment="1">
      <alignment horizontal="center" vertical="center"/>
    </xf>
    <xf numFmtId="0" fontId="35" fillId="0" borderId="0" xfId="3" applyNumberFormat="1" applyFont="1" applyAlignment="1"/>
    <xf numFmtId="49" fontId="36" fillId="0" borderId="23" xfId="3" applyNumberFormat="1" applyFont="1" applyFill="1" applyBorder="1" applyAlignment="1">
      <alignment horizontal="right" wrapText="1"/>
    </xf>
    <xf numFmtId="0" fontId="36" fillId="10" borderId="23" xfId="3" applyFont="1" applyFill="1" applyBorder="1" applyAlignment="1">
      <alignment horizontal="center"/>
    </xf>
    <xf numFmtId="0" fontId="36" fillId="10" borderId="23" xfId="3" applyFont="1" applyFill="1" applyBorder="1" applyAlignment="1"/>
    <xf numFmtId="49" fontId="36" fillId="0" borderId="22" xfId="3" applyNumberFormat="1" applyFont="1" applyFill="1" applyBorder="1" applyAlignment="1">
      <alignment horizontal="right"/>
    </xf>
    <xf numFmtId="0" fontId="35" fillId="0" borderId="21" xfId="3" applyFont="1" applyBorder="1" applyAlignment="1">
      <alignment horizontal="center"/>
    </xf>
    <xf numFmtId="0" fontId="35" fillId="0" borderId="20" xfId="3" applyFont="1" applyBorder="1" applyAlignment="1"/>
    <xf numFmtId="49" fontId="36" fillId="0" borderId="19" xfId="3" applyNumberFormat="1" applyFont="1" applyFill="1" applyBorder="1" applyAlignment="1">
      <alignment horizontal="right"/>
    </xf>
    <xf numFmtId="0" fontId="35" fillId="0" borderId="18" xfId="3" applyFont="1" applyBorder="1" applyAlignment="1">
      <alignment horizontal="center"/>
    </xf>
    <xf numFmtId="0" fontId="35" fillId="0" borderId="17" xfId="3" applyFont="1" applyBorder="1" applyAlignment="1"/>
    <xf numFmtId="0" fontId="36" fillId="0" borderId="19" xfId="3" applyFont="1" applyFill="1" applyBorder="1" applyAlignment="1">
      <alignment horizontal="right"/>
    </xf>
    <xf numFmtId="0" fontId="36" fillId="0" borderId="19" xfId="3" applyFont="1" applyFill="1" applyBorder="1" applyAlignment="1">
      <alignment horizontal="center" vertical="center"/>
    </xf>
    <xf numFmtId="49" fontId="37" fillId="2" borderId="18" xfId="3" applyNumberFormat="1" applyFont="1" applyFill="1" applyBorder="1" applyAlignment="1">
      <alignment horizontal="center" vertical="center" wrapText="1"/>
    </xf>
    <xf numFmtId="49" fontId="37" fillId="2" borderId="17" xfId="3" applyNumberFormat="1" applyFont="1" applyFill="1" applyBorder="1" applyAlignment="1">
      <alignment horizontal="center" vertical="center"/>
    </xf>
    <xf numFmtId="0" fontId="35" fillId="0" borderId="0" xfId="3" applyNumberFormat="1" applyFont="1" applyAlignment="1">
      <alignment horizontal="center" vertical="center"/>
    </xf>
    <xf numFmtId="49" fontId="36" fillId="7" borderId="19" xfId="3" applyNumberFormat="1" applyFont="1" applyFill="1" applyBorder="1" applyAlignment="1">
      <alignment horizontal="right"/>
    </xf>
    <xf numFmtId="49" fontId="35" fillId="7" borderId="18" xfId="3" applyNumberFormat="1" applyFont="1" applyFill="1" applyBorder="1" applyAlignment="1">
      <alignment horizontal="center"/>
    </xf>
    <xf numFmtId="3" fontId="35" fillId="7" borderId="17" xfId="3" applyNumberFormat="1" applyFont="1" applyFill="1" applyBorder="1" applyAlignment="1"/>
    <xf numFmtId="3" fontId="35" fillId="0" borderId="17" xfId="3" applyNumberFormat="1" applyFont="1" applyBorder="1" applyAlignment="1"/>
    <xf numFmtId="0" fontId="35" fillId="0" borderId="17" xfId="3" applyNumberFormat="1" applyFont="1" applyBorder="1" applyAlignment="1"/>
    <xf numFmtId="166" fontId="35" fillId="0" borderId="17" xfId="3" applyNumberFormat="1" applyFont="1" applyBorder="1" applyAlignment="1"/>
    <xf numFmtId="4" fontId="35" fillId="0" borderId="17" xfId="3" applyNumberFormat="1" applyFont="1" applyBorder="1" applyAlignment="1"/>
    <xf numFmtId="49" fontId="35" fillId="0" borderId="17" xfId="3" applyNumberFormat="1" applyFont="1" applyBorder="1" applyAlignment="1"/>
    <xf numFmtId="49" fontId="35" fillId="0" borderId="18" xfId="3" applyNumberFormat="1" applyFont="1" applyBorder="1" applyAlignment="1">
      <alignment horizontal="center"/>
    </xf>
    <xf numFmtId="0" fontId="36" fillId="0" borderId="19" xfId="3" applyNumberFormat="1" applyFont="1" applyFill="1" applyBorder="1" applyAlignment="1">
      <alignment horizontal="right"/>
    </xf>
    <xf numFmtId="0" fontId="35" fillId="0" borderId="0" xfId="3" applyNumberFormat="1" applyFont="1" applyFill="1" applyAlignment="1">
      <alignment horizontal="right"/>
    </xf>
    <xf numFmtId="0" fontId="35" fillId="0" borderId="0" xfId="3" applyNumberFormat="1" applyFont="1" applyAlignment="1">
      <alignment horizontal="center"/>
    </xf>
    <xf numFmtId="3" fontId="33" fillId="0" borderId="15" xfId="0" applyNumberFormat="1" applyFont="1" applyBorder="1" applyAlignment="1">
      <alignment horizontal="right" vertical="center"/>
    </xf>
    <xf numFmtId="3" fontId="33" fillId="0" borderId="2" xfId="0" applyNumberFormat="1" applyFont="1" applyBorder="1" applyAlignment="1">
      <alignment horizontal="right" vertical="center"/>
    </xf>
    <xf numFmtId="3" fontId="33" fillId="0" borderId="4" xfId="0" applyNumberFormat="1" applyFont="1" applyBorder="1" applyAlignment="1">
      <alignment horizontal="right" vertical="center"/>
    </xf>
    <xf numFmtId="0" fontId="36" fillId="0" borderId="19" xfId="3" applyFont="1" applyFill="1" applyBorder="1" applyAlignment="1">
      <alignment horizontal="left"/>
    </xf>
    <xf numFmtId="0" fontId="4" fillId="0" borderId="19" xfId="1" applyFill="1" applyBorder="1" applyAlignment="1">
      <alignment horizontal="right"/>
    </xf>
    <xf numFmtId="0" fontId="7" fillId="2" borderId="0" xfId="0" applyFont="1" applyFill="1" applyAlignment="1">
      <alignment horizontal="center" vertical="center"/>
    </xf>
    <xf numFmtId="3" fontId="0" fillId="0" borderId="0" xfId="0" applyNumberFormat="1" applyAlignment="1">
      <alignment horizontal="right" vertical="center"/>
    </xf>
    <xf numFmtId="165" fontId="33" fillId="0" borderId="16" xfId="2" applyNumberFormat="1" applyFont="1" applyBorder="1" applyAlignment="1">
      <alignment horizontal="center" vertical="center"/>
    </xf>
    <xf numFmtId="165" fontId="33" fillId="0" borderId="1" xfId="2" applyNumberFormat="1" applyFont="1" applyBorder="1" applyAlignment="1">
      <alignment horizontal="center" vertical="center"/>
    </xf>
    <xf numFmtId="165" fontId="33" fillId="0" borderId="0" xfId="2" applyNumberFormat="1" applyFont="1" applyBorder="1" applyAlignment="1">
      <alignment horizontal="center" vertical="center"/>
    </xf>
    <xf numFmtId="165" fontId="33" fillId="0" borderId="5" xfId="2" applyNumberFormat="1" applyFont="1" applyBorder="1" applyAlignment="1">
      <alignment horizontal="center" vertical="center"/>
    </xf>
    <xf numFmtId="165" fontId="33" fillId="0" borderId="3" xfId="2" applyNumberFormat="1" applyFont="1" applyBorder="1" applyAlignment="1">
      <alignment horizontal="center" vertical="center"/>
    </xf>
    <xf numFmtId="165" fontId="33" fillId="0" borderId="6" xfId="2" applyNumberFormat="1" applyFont="1" applyBorder="1" applyAlignment="1">
      <alignment horizontal="center" vertical="center"/>
    </xf>
    <xf numFmtId="1" fontId="39" fillId="0" borderId="15" xfId="0" applyNumberFormat="1" applyFont="1" applyBorder="1" applyAlignment="1">
      <alignment horizontal="center" vertical="center"/>
    </xf>
    <xf numFmtId="165" fontId="39" fillId="0" borderId="16" xfId="2" applyNumberFormat="1" applyFont="1" applyBorder="1" applyAlignment="1">
      <alignment horizontal="center" vertical="center"/>
    </xf>
    <xf numFmtId="1" fontId="39" fillId="0" borderId="2" xfId="0" applyNumberFormat="1" applyFont="1" applyBorder="1" applyAlignment="1">
      <alignment horizontal="center" vertical="center"/>
    </xf>
    <xf numFmtId="165" fontId="39" fillId="0" borderId="3" xfId="2" applyNumberFormat="1" applyFont="1" applyBorder="1" applyAlignment="1">
      <alignment horizontal="center" vertical="center"/>
    </xf>
    <xf numFmtId="1" fontId="39" fillId="0" borderId="4" xfId="0" applyNumberFormat="1" applyFont="1" applyBorder="1" applyAlignment="1">
      <alignment horizontal="center" vertical="center"/>
    </xf>
    <xf numFmtId="165" fontId="39" fillId="0" borderId="6" xfId="2" applyNumberFormat="1" applyFont="1" applyBorder="1" applyAlignment="1">
      <alignment horizontal="center" vertical="center"/>
    </xf>
    <xf numFmtId="49" fontId="33" fillId="0" borderId="0" xfId="0" applyNumberFormat="1" applyFont="1" applyAlignment="1">
      <alignment horizontal="right" vertical="center"/>
    </xf>
    <xf numFmtId="0" fontId="0" fillId="0" borderId="15" xfId="0" applyBorder="1" applyAlignment="1">
      <alignment horizontal="center" vertical="center"/>
    </xf>
    <xf numFmtId="0" fontId="0" fillId="0" borderId="4" xfId="0" applyBorder="1" applyAlignment="1">
      <alignment horizontal="center" vertical="center"/>
    </xf>
    <xf numFmtId="0" fontId="0" fillId="0" borderId="0" xfId="0" applyAlignment="1">
      <alignment vertical="center" wrapText="1"/>
    </xf>
    <xf numFmtId="0" fontId="41" fillId="7" borderId="0" xfId="1" applyFont="1" applyFill="1" applyAlignment="1">
      <alignment horizontal="center" vertical="center"/>
    </xf>
    <xf numFmtId="0" fontId="37" fillId="6" borderId="0" xfId="0" applyFont="1" applyFill="1" applyAlignment="1">
      <alignment horizontal="center" vertical="center"/>
    </xf>
    <xf numFmtId="0" fontId="37" fillId="5" borderId="0" xfId="0" applyFont="1" applyFill="1" applyAlignment="1">
      <alignment horizontal="center" vertical="center"/>
    </xf>
    <xf numFmtId="164" fontId="8" fillId="0" borderId="5" xfId="2" applyNumberFormat="1" applyFont="1" applyBorder="1" applyAlignment="1">
      <alignment horizontal="center" vertical="center"/>
    </xf>
    <xf numFmtId="1" fontId="12" fillId="2" borderId="0" xfId="0" applyNumberFormat="1" applyFont="1" applyFill="1" applyAlignment="1">
      <alignment horizontal="center" vertical="center"/>
    </xf>
    <xf numFmtId="0" fontId="0" fillId="0" borderId="0" xfId="0" applyAlignment="1">
      <alignment horizontal="center"/>
    </xf>
    <xf numFmtId="0" fontId="3" fillId="0" borderId="0" xfId="0" applyFont="1"/>
    <xf numFmtId="0" fontId="2" fillId="12" borderId="0" xfId="0" applyFont="1" applyFill="1" applyAlignment="1">
      <alignment horizontal="center" vertical="center"/>
    </xf>
    <xf numFmtId="0" fontId="1" fillId="12" borderId="0" xfId="0" applyFont="1" applyFill="1" applyAlignment="1">
      <alignment horizontal="center" vertical="center" wrapText="1"/>
    </xf>
    <xf numFmtId="0" fontId="2" fillId="12" borderId="0" xfId="0" applyFont="1" applyFill="1" applyAlignment="1">
      <alignment vertical="center"/>
    </xf>
    <xf numFmtId="1" fontId="42" fillId="0" borderId="13" xfId="0" applyNumberFormat="1" applyFont="1" applyBorder="1" applyAlignment="1">
      <alignment horizontal="center" vertical="center"/>
    </xf>
    <xf numFmtId="165" fontId="42" fillId="0" borderId="14" xfId="2" applyNumberFormat="1" applyFont="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0" fillId="13" borderId="0" xfId="0" applyFill="1" applyAlignment="1">
      <alignment horizontal="left" vertical="center"/>
    </xf>
    <xf numFmtId="164" fontId="12" fillId="2" borderId="0" xfId="2" applyNumberFormat="1" applyFont="1" applyFill="1" applyAlignment="1">
      <alignment horizontal="center" vertical="center"/>
    </xf>
    <xf numFmtId="0" fontId="7" fillId="14" borderId="0" xfId="0" applyFont="1" applyFill="1" applyAlignment="1">
      <alignment horizontal="center" vertical="center"/>
    </xf>
    <xf numFmtId="3" fontId="33" fillId="0" borderId="0" xfId="0" applyNumberFormat="1" applyFont="1" applyAlignment="1">
      <alignment horizontal="right" vertical="center"/>
    </xf>
    <xf numFmtId="164" fontId="0" fillId="0" borderId="16" xfId="2" applyNumberFormat="1" applyFont="1" applyBorder="1" applyAlignment="1">
      <alignment horizontal="center" vertical="center"/>
    </xf>
    <xf numFmtId="164" fontId="6" fillId="11" borderId="6" xfId="2" applyNumberFormat="1" applyFont="1" applyFill="1" applyBorder="1" applyAlignment="1">
      <alignment horizontal="center" vertical="center"/>
    </xf>
    <xf numFmtId="0" fontId="1" fillId="12" borderId="0" xfId="0" applyFont="1" applyFill="1" applyAlignment="1">
      <alignment horizontal="center" vertical="center"/>
    </xf>
    <xf numFmtId="0" fontId="6" fillId="12" borderId="0" xfId="0" applyFont="1" applyFill="1" applyAlignment="1">
      <alignment horizontal="center" vertical="center"/>
    </xf>
    <xf numFmtId="0" fontId="44" fillId="2" borderId="0" xfId="0" applyFont="1" applyFill="1" applyAlignment="1">
      <alignment horizontal="center" vertical="center" wrapText="1"/>
    </xf>
    <xf numFmtId="0" fontId="25" fillId="0" borderId="15" xfId="0" applyFont="1" applyBorder="1" applyAlignment="1">
      <alignment horizontal="center" vertical="center"/>
    </xf>
    <xf numFmtId="9" fontId="45" fillId="0" borderId="7" xfId="2" applyFont="1" applyBorder="1" applyAlignment="1">
      <alignment horizontal="center" vertical="center"/>
    </xf>
    <xf numFmtId="0" fontId="25" fillId="0" borderId="2" xfId="0" applyFont="1" applyBorder="1" applyAlignment="1">
      <alignment horizontal="center" vertical="center"/>
    </xf>
    <xf numFmtId="9" fontId="45" fillId="0" borderId="8" xfId="2" applyFont="1" applyBorder="1" applyAlignment="1">
      <alignment horizontal="center" vertical="center"/>
    </xf>
    <xf numFmtId="0" fontId="25" fillId="0" borderId="4" xfId="0" applyFont="1" applyBorder="1" applyAlignment="1">
      <alignment horizontal="center" vertical="center"/>
    </xf>
    <xf numFmtId="9" fontId="45" fillId="0" borderId="25" xfId="2" applyFont="1" applyBorder="1" applyAlignment="1">
      <alignment horizontal="center" vertical="center"/>
    </xf>
    <xf numFmtId="0" fontId="24" fillId="11" borderId="0" xfId="0" applyFont="1" applyFill="1" applyAlignment="1">
      <alignment horizontal="center" vertical="center"/>
    </xf>
    <xf numFmtId="0" fontId="26" fillId="11" borderId="0" xfId="0" applyFont="1" applyFill="1" applyAlignment="1">
      <alignment horizontal="center" vertical="center"/>
    </xf>
    <xf numFmtId="9" fontId="26" fillId="11" borderId="0" xfId="2" applyFont="1" applyFill="1" applyAlignment="1">
      <alignment horizontal="center" vertical="center"/>
    </xf>
    <xf numFmtId="0" fontId="4" fillId="0" borderId="0" xfId="1" applyFill="1" applyAlignment="1">
      <alignment vertical="center"/>
    </xf>
    <xf numFmtId="0" fontId="24" fillId="2" borderId="0" xfId="0" applyFont="1" applyFill="1" applyAlignment="1">
      <alignment horizontal="center" vertical="center"/>
    </xf>
    <xf numFmtId="0" fontId="44" fillId="2" borderId="0" xfId="0" applyFont="1" applyFill="1" applyAlignment="1">
      <alignment horizontal="center" vertical="center"/>
    </xf>
    <xf numFmtId="0" fontId="49" fillId="2" borderId="0" xfId="0" applyFont="1" applyFill="1" applyAlignment="1">
      <alignment horizontal="center" vertical="center"/>
    </xf>
    <xf numFmtId="0" fontId="45" fillId="0" borderId="0" xfId="0" applyFont="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49" fillId="2" borderId="0" xfId="0" applyFont="1" applyFill="1" applyAlignment="1">
      <alignment vertical="center"/>
    </xf>
    <xf numFmtId="0" fontId="50" fillId="2" borderId="0" xfId="0" applyFont="1" applyFill="1" applyAlignment="1">
      <alignment vertical="center"/>
    </xf>
    <xf numFmtId="164" fontId="49" fillId="2" borderId="0" xfId="2" applyNumberFormat="1" applyFont="1" applyFill="1" applyAlignment="1">
      <alignment horizontal="center" vertical="center"/>
    </xf>
    <xf numFmtId="0" fontId="33" fillId="0" borderId="0" xfId="0" applyFont="1" applyAlignment="1">
      <alignment vertical="center"/>
    </xf>
    <xf numFmtId="0" fontId="52" fillId="0" borderId="0" xfId="1" applyFont="1" applyAlignment="1">
      <alignment vertical="center"/>
    </xf>
    <xf numFmtId="0" fontId="34" fillId="0" borderId="0" xfId="3" applyFont="1" applyAlignment="1">
      <alignment vertical="center" wrapText="1"/>
    </xf>
    <xf numFmtId="0" fontId="4" fillId="0" borderId="0" xfId="1" applyAlignment="1">
      <alignment horizontal="left" vertical="center"/>
    </xf>
    <xf numFmtId="0" fontId="0" fillId="4" borderId="0" xfId="0" applyFill="1" applyAlignment="1">
      <alignment horizontal="left" vertical="center"/>
    </xf>
    <xf numFmtId="3" fontId="0" fillId="0" borderId="0" xfId="0" applyNumberFormat="1" applyAlignment="1">
      <alignment vertical="center"/>
    </xf>
    <xf numFmtId="3" fontId="2" fillId="0" borderId="0" xfId="0" applyNumberFormat="1" applyFont="1" applyAlignment="1">
      <alignment vertical="center"/>
    </xf>
    <xf numFmtId="0" fontId="3" fillId="0" borderId="0" xfId="3" applyFont="1" applyAlignment="1">
      <alignment vertical="center" wrapText="1"/>
    </xf>
    <xf numFmtId="0" fontId="25" fillId="0" borderId="16" xfId="0" applyFont="1" applyBorder="1" applyAlignment="1">
      <alignment horizontal="center" vertical="center"/>
    </xf>
    <xf numFmtId="0" fontId="25" fillId="0" borderId="3" xfId="0" applyFont="1" applyBorder="1" applyAlignment="1">
      <alignment horizontal="center" vertical="center"/>
    </xf>
    <xf numFmtId="0" fontId="24" fillId="2" borderId="7" xfId="0" applyFont="1" applyFill="1" applyBorder="1" applyAlignment="1">
      <alignment horizontal="center" vertical="center" wrapText="1"/>
    </xf>
    <xf numFmtId="0" fontId="51" fillId="2" borderId="25" xfId="0" applyFont="1" applyFill="1" applyBorder="1" applyAlignment="1">
      <alignment horizontal="center" vertical="center"/>
    </xf>
    <xf numFmtId="0" fontId="45" fillId="4" borderId="8" xfId="0" applyFont="1" applyFill="1" applyBorder="1" applyAlignment="1">
      <alignment horizontal="center" vertical="center"/>
    </xf>
    <xf numFmtId="0" fontId="24" fillId="2" borderId="0" xfId="0" applyFont="1" applyFill="1" applyAlignment="1">
      <alignment wrapText="1"/>
    </xf>
    <xf numFmtId="0" fontId="25" fillId="0" borderId="0" xfId="0" applyFont="1"/>
    <xf numFmtId="0" fontId="1" fillId="2" borderId="0" xfId="0" applyFont="1" applyFill="1"/>
    <xf numFmtId="0" fontId="53" fillId="11" borderId="0" xfId="0" applyFont="1" applyFill="1" applyAlignment="1">
      <alignment horizontal="center" vertical="center"/>
    </xf>
    <xf numFmtId="9" fontId="53" fillId="11" borderId="0" xfId="2"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xf>
    <xf numFmtId="0" fontId="0" fillId="0" borderId="26" xfId="0" applyBorder="1" applyAlignment="1">
      <alignment horizontal="center" vertical="center"/>
    </xf>
    <xf numFmtId="1" fontId="0" fillId="0" borderId="26" xfId="0" applyNumberFormat="1" applyBorder="1" applyAlignment="1">
      <alignment horizontal="center" vertical="center"/>
    </xf>
    <xf numFmtId="1" fontId="0" fillId="0" borderId="0" xfId="0" applyNumberFormat="1" applyAlignment="1">
      <alignment vertical="center"/>
    </xf>
    <xf numFmtId="1" fontId="1" fillId="2" borderId="0" xfId="0" applyNumberFormat="1" applyFont="1" applyFill="1" applyAlignment="1">
      <alignment horizontal="center" vertical="center"/>
    </xf>
    <xf numFmtId="1" fontId="0" fillId="0" borderId="0" xfId="0" applyNumberFormat="1" applyAlignment="1">
      <alignment horizontal="center" vertical="center"/>
    </xf>
    <xf numFmtId="1" fontId="20" fillId="0" borderId="0" xfId="0" applyNumberFormat="1" applyFont="1" applyAlignment="1">
      <alignment horizontal="center" vertical="center"/>
    </xf>
    <xf numFmtId="0" fontId="1" fillId="6" borderId="0" xfId="0" applyFont="1" applyFill="1" applyAlignment="1">
      <alignment horizontal="center" vertical="center"/>
    </xf>
    <xf numFmtId="0" fontId="0" fillId="15" borderId="0" xfId="0" applyFill="1" applyAlignment="1">
      <alignment vertical="center"/>
    </xf>
    <xf numFmtId="167" fontId="12" fillId="2" borderId="0" xfId="0" applyNumberFormat="1" applyFont="1" applyFill="1" applyAlignment="1">
      <alignment horizontal="center" vertical="center"/>
    </xf>
    <xf numFmtId="0" fontId="0" fillId="7" borderId="0" xfId="0" applyFill="1" applyAlignment="1">
      <alignment vertical="center"/>
    </xf>
    <xf numFmtId="0" fontId="0" fillId="16" borderId="0" xfId="0" applyFill="1" applyAlignment="1">
      <alignment horizontal="center" vertical="center"/>
    </xf>
    <xf numFmtId="0" fontId="3" fillId="17" borderId="0" xfId="0" applyFont="1" applyFill="1" applyAlignment="1">
      <alignment horizontal="center" vertical="center"/>
    </xf>
    <xf numFmtId="165" fontId="12" fillId="2" borderId="1" xfId="2" applyNumberFormat="1" applyFont="1" applyFill="1" applyBorder="1" applyAlignment="1">
      <alignment horizontal="center" vertical="center"/>
    </xf>
    <xf numFmtId="0" fontId="0" fillId="0" borderId="0" xfId="0" quotePrefix="1" applyAlignment="1">
      <alignment vertical="center"/>
    </xf>
    <xf numFmtId="0" fontId="20" fillId="16" borderId="0" xfId="0" applyFont="1" applyFill="1" applyAlignment="1">
      <alignment horizontal="center" vertical="center"/>
    </xf>
    <xf numFmtId="0" fontId="18" fillId="0" borderId="2" xfId="0" applyFont="1" applyBorder="1" applyAlignment="1">
      <alignment horizontal="center" vertical="center"/>
    </xf>
    <xf numFmtId="0" fontId="7" fillId="0" borderId="2" xfId="0" applyFont="1" applyBorder="1" applyAlignment="1">
      <alignment horizontal="center" vertical="center"/>
    </xf>
    <xf numFmtId="1" fontId="13" fillId="2" borderId="0" xfId="0" applyNumberFormat="1" applyFont="1" applyFill="1" applyAlignment="1">
      <alignment horizontal="center" vertical="center"/>
    </xf>
    <xf numFmtId="0" fontId="19" fillId="0" borderId="0" xfId="0" applyFont="1" applyAlignment="1">
      <alignment vertical="center"/>
    </xf>
    <xf numFmtId="0" fontId="22" fillId="0" borderId="27" xfId="0" applyFont="1" applyBorder="1" applyAlignment="1">
      <alignment horizontal="center" vertical="center"/>
    </xf>
    <xf numFmtId="0" fontId="0" fillId="18" borderId="0" xfId="0" applyFill="1" applyAlignment="1">
      <alignment vertical="center"/>
    </xf>
    <xf numFmtId="0" fontId="0" fillId="18" borderId="0" xfId="0" applyFill="1" applyAlignment="1">
      <alignment horizontal="center" vertical="center"/>
    </xf>
    <xf numFmtId="0" fontId="20" fillId="0" borderId="11" xfId="0" applyFont="1" applyBorder="1" applyAlignment="1">
      <alignment horizontal="center" vertical="center"/>
    </xf>
    <xf numFmtId="167" fontId="0" fillId="0" borderId="26" xfId="0" applyNumberFormat="1" applyBorder="1" applyAlignment="1">
      <alignment horizontal="center" vertical="center"/>
    </xf>
    <xf numFmtId="1" fontId="0" fillId="19" borderId="26" xfId="0" applyNumberFormat="1" applyFill="1" applyBorder="1" applyAlignment="1">
      <alignment horizontal="center" vertical="center"/>
    </xf>
    <xf numFmtId="0" fontId="57" fillId="4" borderId="0" xfId="0" applyFont="1" applyFill="1" applyAlignment="1">
      <alignment horizontal="center" vertical="center"/>
    </xf>
    <xf numFmtId="0" fontId="25" fillId="0" borderId="0" xfId="0" applyFont="1" applyAlignment="1">
      <alignment horizontal="center" vertical="center"/>
    </xf>
    <xf numFmtId="0" fontId="58" fillId="0" borderId="0" xfId="0" applyFont="1" applyAlignment="1">
      <alignment horizontal="center" vertical="center"/>
    </xf>
    <xf numFmtId="0" fontId="25" fillId="16" borderId="0" xfId="0" applyFont="1" applyFill="1"/>
    <xf numFmtId="0" fontId="25" fillId="0" borderId="0" xfId="0" applyFont="1" applyAlignment="1">
      <alignment horizontal="right"/>
    </xf>
    <xf numFmtId="0" fontId="59" fillId="0" borderId="0" xfId="1" applyFont="1"/>
    <xf numFmtId="0" fontId="59" fillId="7" borderId="0" xfId="1" applyFont="1" applyFill="1" applyAlignment="1">
      <alignment vertical="center"/>
    </xf>
    <xf numFmtId="0" fontId="25" fillId="0" borderId="0" xfId="0" applyFont="1" applyAlignment="1">
      <alignment horizontal="right" vertical="center"/>
    </xf>
    <xf numFmtId="0" fontId="59" fillId="0" borderId="0" xfId="1" applyFont="1" applyAlignment="1">
      <alignment vertical="center"/>
    </xf>
    <xf numFmtId="0" fontId="0" fillId="0" borderId="6" xfId="0" applyBorder="1" applyAlignment="1">
      <alignment horizontal="center" vertical="center"/>
    </xf>
    <xf numFmtId="0" fontId="25" fillId="0" borderId="1" xfId="0" applyFont="1" applyBorder="1" applyAlignment="1">
      <alignment horizontal="center" vertical="center"/>
    </xf>
    <xf numFmtId="0" fontId="25" fillId="0" borderId="5" xfId="0" applyFont="1" applyBorder="1" applyAlignment="1">
      <alignment horizontal="center" vertical="center"/>
    </xf>
    <xf numFmtId="9" fontId="24" fillId="11" borderId="0" xfId="2" applyFont="1" applyFill="1" applyAlignment="1">
      <alignment horizontal="center" vertical="center"/>
    </xf>
    <xf numFmtId="0" fontId="25" fillId="0" borderId="6" xfId="0" applyFont="1" applyBorder="1" applyAlignment="1">
      <alignment horizontal="center" vertical="center"/>
    </xf>
    <xf numFmtId="0" fontId="25" fillId="0" borderId="25" xfId="0" applyFont="1" applyBorder="1" applyAlignment="1">
      <alignment horizontal="center" vertical="center"/>
    </xf>
    <xf numFmtId="0" fontId="37" fillId="2" borderId="25" xfId="0" applyFont="1" applyFill="1" applyBorder="1" applyAlignment="1">
      <alignment horizontal="center" vertical="center"/>
    </xf>
    <xf numFmtId="0" fontId="37" fillId="2" borderId="0" xfId="0" applyFont="1" applyFill="1" applyAlignment="1">
      <alignment horizontal="center" vertical="center"/>
    </xf>
    <xf numFmtId="0" fontId="0" fillId="20" borderId="0" xfId="0" applyFill="1" applyAlignment="1">
      <alignment vertical="center"/>
    </xf>
    <xf numFmtId="0" fontId="57" fillId="20" borderId="0" xfId="0" applyFont="1" applyFill="1" applyAlignment="1">
      <alignment horizontal="center" vertical="center"/>
    </xf>
    <xf numFmtId="0" fontId="58" fillId="0" borderId="0" xfId="0" applyFont="1" applyAlignment="1">
      <alignment horizontal="left" vertical="center"/>
    </xf>
    <xf numFmtId="0" fontId="2" fillId="2" borderId="0" xfId="0" applyFont="1" applyFill="1" applyAlignment="1">
      <alignment horizontal="center" vertical="center" wrapText="1"/>
    </xf>
    <xf numFmtId="0" fontId="2" fillId="2" borderId="0" xfId="0" applyFont="1" applyFill="1"/>
    <xf numFmtId="0" fontId="27" fillId="0" borderId="0" xfId="0" applyFont="1" applyAlignment="1">
      <alignment horizontal="left" vertical="center"/>
    </xf>
    <xf numFmtId="0" fontId="2" fillId="2" borderId="1" xfId="0" applyFont="1" applyFill="1" applyBorder="1" applyAlignment="1">
      <alignment vertical="center"/>
    </xf>
    <xf numFmtId="165" fontId="39" fillId="0" borderId="0" xfId="2" applyNumberFormat="1" applyFont="1" applyBorder="1" applyAlignment="1">
      <alignment horizontal="center" vertical="center"/>
    </xf>
    <xf numFmtId="0" fontId="3" fillId="21" borderId="0" xfId="0" applyFont="1" applyFill="1" applyAlignment="1">
      <alignment vertical="center"/>
    </xf>
    <xf numFmtId="0" fontId="3" fillId="0" borderId="0" xfId="0" applyFont="1" applyAlignment="1">
      <alignment vertical="center"/>
    </xf>
    <xf numFmtId="0" fontId="0" fillId="18" borderId="0" xfId="0" applyFill="1" applyAlignment="1">
      <alignment horizontal="left" vertical="center"/>
    </xf>
    <xf numFmtId="0" fontId="7" fillId="4" borderId="0" xfId="0" applyFont="1" applyFill="1" applyAlignment="1">
      <alignment vertical="center"/>
    </xf>
    <xf numFmtId="1" fontId="0" fillId="4" borderId="0" xfId="0" applyNumberFormat="1" applyFill="1" applyAlignment="1">
      <alignment horizontal="center" vertical="center"/>
    </xf>
    <xf numFmtId="0" fontId="6" fillId="6" borderId="0" xfId="0" applyFont="1" applyFill="1" applyAlignment="1">
      <alignment horizontal="center" vertical="center"/>
    </xf>
    <xf numFmtId="0" fontId="60" fillId="0" borderId="0" xfId="0" applyFont="1"/>
    <xf numFmtId="0" fontId="0" fillId="7" borderId="0" xfId="0" applyFill="1" applyAlignment="1">
      <alignment horizontal="center" vertical="center"/>
    </xf>
    <xf numFmtId="0" fontId="0" fillId="22" borderId="0" xfId="0" applyFill="1" applyAlignment="1">
      <alignment horizontal="center" vertical="center"/>
    </xf>
    <xf numFmtId="0" fontId="0" fillId="23" borderId="0" xfId="0" applyFill="1" applyAlignment="1">
      <alignment horizontal="center" vertical="center"/>
    </xf>
    <xf numFmtId="0" fontId="0" fillId="24" borderId="0" xfId="0" applyFill="1" applyAlignment="1">
      <alignment horizontal="center" vertical="center"/>
    </xf>
    <xf numFmtId="0" fontId="0" fillId="6" borderId="0" xfId="0" applyFill="1" applyAlignment="1">
      <alignment horizontal="center" vertical="center"/>
    </xf>
    <xf numFmtId="0" fontId="0" fillId="7" borderId="0" xfId="0" applyFill="1" applyAlignment="1">
      <alignment horizontal="left" vertical="center"/>
    </xf>
    <xf numFmtId="0" fontId="0" fillId="22" borderId="0" xfId="0" applyFill="1" applyAlignment="1">
      <alignment horizontal="left" vertical="center"/>
    </xf>
    <xf numFmtId="0" fontId="0" fillId="24" borderId="0" xfId="0" applyFill="1" applyAlignment="1">
      <alignment horizontal="left" vertical="center"/>
    </xf>
    <xf numFmtId="0" fontId="0" fillId="23" borderId="0" xfId="0" applyFill="1" applyAlignment="1">
      <alignment horizontal="left" vertical="center"/>
    </xf>
    <xf numFmtId="0" fontId="0" fillId="6" borderId="0" xfId="0" applyFill="1" applyAlignment="1">
      <alignment horizontal="left" vertical="center"/>
    </xf>
    <xf numFmtId="1" fontId="3" fillId="0" borderId="0" xfId="0" applyNumberFormat="1" applyFont="1" applyAlignment="1">
      <alignment horizontal="center" vertical="center"/>
    </xf>
    <xf numFmtId="0" fontId="61" fillId="20" borderId="0" xfId="0" applyFont="1" applyFill="1"/>
    <xf numFmtId="0" fontId="0" fillId="14" borderId="0" xfId="0" applyFill="1" applyAlignment="1">
      <alignment vertical="center"/>
    </xf>
    <xf numFmtId="0" fontId="0" fillId="14" borderId="0" xfId="0" applyFill="1" applyAlignment="1">
      <alignment horizontal="left" vertical="center"/>
    </xf>
    <xf numFmtId="164" fontId="6" fillId="0" borderId="0" xfId="2" applyNumberFormat="1" applyFont="1" applyFill="1" applyBorder="1" applyAlignment="1">
      <alignment horizontal="center" vertical="center"/>
    </xf>
    <xf numFmtId="0" fontId="14" fillId="0" borderId="0" xfId="0" applyFont="1" applyAlignment="1">
      <alignment horizontal="center" vertical="center" wrapText="1"/>
    </xf>
    <xf numFmtId="0" fontId="1" fillId="2" borderId="0" xfId="0" applyFont="1" applyFill="1" applyAlignment="1">
      <alignment horizontal="center" vertical="center" wrapText="1"/>
    </xf>
    <xf numFmtId="164" fontId="12" fillId="2" borderId="1" xfId="2" applyNumberFormat="1" applyFont="1" applyFill="1" applyBorder="1" applyAlignment="1">
      <alignment horizontal="center" vertical="center"/>
    </xf>
    <xf numFmtId="165" fontId="12" fillId="2" borderId="1" xfId="2" applyNumberFormat="1" applyFont="1" applyFill="1" applyBorder="1" applyAlignment="1">
      <alignment horizontal="center" vertical="center"/>
    </xf>
    <xf numFmtId="165" fontId="13" fillId="2" borderId="1" xfId="2"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6" fillId="2" borderId="5" xfId="0" applyNumberFormat="1" applyFont="1" applyFill="1" applyBorder="1" applyAlignment="1">
      <alignment horizontal="center" vertical="center"/>
    </xf>
    <xf numFmtId="0" fontId="1" fillId="2" borderId="0" xfId="0" applyFont="1" applyFill="1" applyAlignment="1">
      <alignment horizontal="right" vertical="center" wrapText="1"/>
    </xf>
    <xf numFmtId="0" fontId="1" fillId="2" borderId="0" xfId="0" applyFont="1" applyFill="1" applyAlignment="1">
      <alignment horizontal="right" vertical="center"/>
    </xf>
    <xf numFmtId="0" fontId="14" fillId="2" borderId="0" xfId="0" applyFont="1" applyFill="1" applyAlignment="1">
      <alignment horizontal="center" vertical="center" wrapText="1"/>
    </xf>
    <xf numFmtId="0" fontId="1" fillId="2" borderId="5" xfId="0" applyFont="1" applyFill="1" applyBorder="1" applyAlignment="1">
      <alignment horizontal="center" vertical="center" wrapText="1"/>
    </xf>
    <xf numFmtId="3" fontId="12" fillId="2" borderId="0" xfId="0" applyNumberFormat="1" applyFont="1" applyFill="1" applyAlignment="1">
      <alignment horizontal="center" vertical="center"/>
    </xf>
    <xf numFmtId="3" fontId="2" fillId="2" borderId="1" xfId="0" applyNumberFormat="1" applyFont="1" applyFill="1" applyBorder="1" applyAlignment="1">
      <alignment horizontal="center" vertical="center"/>
    </xf>
    <xf numFmtId="0" fontId="14" fillId="2" borderId="0" xfId="0" applyFont="1" applyFill="1" applyAlignment="1">
      <alignment horizontal="left" vertical="center" wrapText="1"/>
    </xf>
    <xf numFmtId="0" fontId="1" fillId="2" borderId="0" xfId="0" applyFont="1" applyFill="1" applyAlignment="1">
      <alignment horizontal="left" vertical="center" wrapText="1"/>
    </xf>
    <xf numFmtId="3" fontId="13" fillId="2" borderId="0" xfId="0" applyNumberFormat="1" applyFont="1" applyFill="1" applyAlignment="1">
      <alignment horizontal="center" vertical="center"/>
    </xf>
    <xf numFmtId="164" fontId="2" fillId="2" borderId="1" xfId="2" applyNumberFormat="1" applyFont="1" applyFill="1" applyBorder="1" applyAlignment="1">
      <alignment horizontal="center" vertical="center"/>
    </xf>
    <xf numFmtId="164" fontId="6" fillId="2" borderId="1" xfId="2" applyNumberFormat="1" applyFont="1" applyFill="1" applyBorder="1" applyAlignment="1">
      <alignment horizontal="center" vertical="center"/>
    </xf>
    <xf numFmtId="3" fontId="6" fillId="2" borderId="0" xfId="0" applyNumberFormat="1" applyFont="1" applyFill="1" applyAlignment="1">
      <alignment horizontal="center" vertical="center"/>
    </xf>
    <xf numFmtId="0" fontId="14" fillId="2" borderId="0" xfId="0" applyFont="1" applyFill="1" applyAlignment="1">
      <alignment vertical="center" wrapText="1"/>
    </xf>
    <xf numFmtId="3" fontId="2" fillId="2" borderId="0" xfId="0" applyNumberFormat="1" applyFont="1" applyFill="1" applyAlignment="1">
      <alignment horizontal="center" vertical="center"/>
    </xf>
    <xf numFmtId="0" fontId="6" fillId="2" borderId="1"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Alignment="1">
      <alignment horizontal="center" vertical="center"/>
    </xf>
    <xf numFmtId="0" fontId="47" fillId="2" borderId="0" xfId="0" applyFont="1" applyFill="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0" fontId="2" fillId="2" borderId="24" xfId="0" applyFont="1" applyFill="1" applyBorder="1" applyAlignment="1">
      <alignment horizontal="center" vertical="center"/>
    </xf>
    <xf numFmtId="164" fontId="2" fillId="0" borderId="0" xfId="2" applyNumberFormat="1" applyFont="1" applyFill="1" applyBorder="1" applyAlignment="1">
      <alignment horizontal="center" vertical="center"/>
    </xf>
    <xf numFmtId="3" fontId="2" fillId="2" borderId="24" xfId="0" applyNumberFormat="1" applyFont="1" applyFill="1" applyBorder="1" applyAlignment="1">
      <alignment horizontal="center" vertical="center"/>
    </xf>
    <xf numFmtId="0" fontId="47" fillId="2" borderId="28" xfId="0" applyFont="1" applyFill="1" applyBorder="1" applyAlignment="1">
      <alignment horizontal="center" vertical="center" wrapText="1"/>
    </xf>
    <xf numFmtId="0" fontId="43" fillId="2" borderId="0" xfId="0" applyFont="1" applyFill="1" applyAlignment="1">
      <alignment horizontal="center" vertical="center" wrapText="1"/>
    </xf>
    <xf numFmtId="0" fontId="24" fillId="2" borderId="0" xfId="0" applyFont="1" applyFill="1" applyAlignment="1">
      <alignment horizontal="left" vertical="center" wrapText="1"/>
    </xf>
    <xf numFmtId="1" fontId="24" fillId="2" borderId="0" xfId="0" applyNumberFormat="1" applyFont="1" applyFill="1" applyAlignment="1">
      <alignment horizontal="left" vertical="center" wrapText="1"/>
    </xf>
    <xf numFmtId="0" fontId="28" fillId="2" borderId="0" xfId="0" applyFont="1" applyFill="1" applyAlignment="1">
      <alignment horizontal="left" vertical="center" wrapText="1"/>
    </xf>
    <xf numFmtId="1" fontId="28" fillId="2" borderId="0" xfId="0" applyNumberFormat="1" applyFont="1" applyFill="1" applyAlignment="1">
      <alignment horizontal="left" vertical="center" wrapText="1"/>
    </xf>
    <xf numFmtId="0" fontId="25" fillId="0" borderId="0" xfId="0" applyFont="1" applyAlignment="1">
      <alignment horizontal="right" vertical="center"/>
    </xf>
    <xf numFmtId="0" fontId="0" fillId="0" borderId="0" xfId="0" applyAlignment="1">
      <alignment horizontal="left" vertical="top" wrapText="1"/>
    </xf>
    <xf numFmtId="0" fontId="0" fillId="0" borderId="0" xfId="0" applyAlignment="1">
      <alignment horizontal="center"/>
    </xf>
    <xf numFmtId="3" fontId="0" fillId="0" borderId="1" xfId="0" applyNumberFormat="1" applyBorder="1" applyAlignment="1">
      <alignment horizontal="center" vertical="center"/>
    </xf>
    <xf numFmtId="3" fontId="0" fillId="0" borderId="5" xfId="0" applyNumberFormat="1" applyBorder="1" applyAlignment="1">
      <alignment horizontal="center" vertical="center"/>
    </xf>
    <xf numFmtId="3" fontId="0" fillId="0" borderId="16" xfId="0" applyNumberFormat="1" applyBorder="1" applyAlignment="1">
      <alignment horizontal="center" vertical="center"/>
    </xf>
    <xf numFmtId="3" fontId="0" fillId="0" borderId="6" xfId="0" applyNumberFormat="1" applyBorder="1" applyAlignment="1">
      <alignment horizontal="center" vertical="center"/>
    </xf>
    <xf numFmtId="0" fontId="34" fillId="0" borderId="0" xfId="3" applyFont="1" applyAlignment="1">
      <alignment horizontal="center"/>
    </xf>
  </cellXfs>
  <cellStyles count="1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Hyperlink" xfId="1" builtinId="8"/>
    <cellStyle name="Normal" xfId="0" builtinId="0"/>
    <cellStyle name="Normal 2" xfId="3" xr:uid="{00000000-0005-0000-0000-00000C000000}"/>
    <cellStyle name="Percent" xfId="2" builtinId="5"/>
  </cellStyles>
  <dxfs count="2">
    <dxf>
      <fill>
        <patternFill patternType="solid">
          <fgColor rgb="FFFFF2CC"/>
          <bgColor rgb="FF000000"/>
        </patternFill>
      </fill>
    </dxf>
    <dxf>
      <fill>
        <patternFill patternType="solid">
          <fgColor rgb="FFFFF2CC"/>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Cumulative</a:t>
            </a:r>
            <a:r>
              <a:rPr lang="en-US" sz="1200" baseline="0"/>
              <a:t> </a:t>
            </a:r>
            <a:r>
              <a:rPr lang="en-US" sz="1200"/>
              <a:t>Age Group | 2019 - 2022)</a:t>
            </a:r>
          </a:p>
          <a:p>
            <a:pPr>
              <a:defRPr sz="1400"/>
            </a:pPr>
            <a:r>
              <a:rPr lang="en-US" sz="1000" i="1"/>
              <a:t>as of 2022.11.12</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19-23'!$A$22</c:f>
              <c:strCache>
                <c:ptCount val="1"/>
                <c:pt idx="0">
                  <c:v>2019</c:v>
                </c:pt>
              </c:strCache>
            </c:strRef>
          </c:tx>
          <c:spPr>
            <a:gradFill rotWithShape="1">
              <a:gsLst>
                <a:gs pos="0">
                  <a:schemeClr val="accent4">
                    <a:shade val="58000"/>
                    <a:satMod val="103000"/>
                    <a:lumMod val="102000"/>
                    <a:tint val="94000"/>
                  </a:schemeClr>
                </a:gs>
                <a:gs pos="50000">
                  <a:schemeClr val="accent4">
                    <a:shade val="58000"/>
                    <a:satMod val="110000"/>
                    <a:lumMod val="100000"/>
                    <a:shade val="100000"/>
                  </a:schemeClr>
                </a:gs>
                <a:gs pos="100000">
                  <a:schemeClr val="accent4">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19-23'!$E$22:$J$22</c:f>
              <c:numCache>
                <c:formatCode>General</c:formatCode>
                <c:ptCount val="6"/>
                <c:pt idx="0">
                  <c:v>1</c:v>
                </c:pt>
                <c:pt idx="1">
                  <c:v>4</c:v>
                </c:pt>
                <c:pt idx="2">
                  <c:v>13</c:v>
                </c:pt>
                <c:pt idx="3">
                  <c:v>28</c:v>
                </c:pt>
                <c:pt idx="4">
                  <c:v>71</c:v>
                </c:pt>
                <c:pt idx="5">
                  <c:v>159</c:v>
                </c:pt>
              </c:numCache>
            </c:numRef>
          </c:val>
          <c:extLst>
            <c:ext xmlns:c16="http://schemas.microsoft.com/office/drawing/2014/chart" uri="{C3380CC4-5D6E-409C-BE32-E72D297353CC}">
              <c16:uniqueId val="{00000000-39CE-E34F-A0B2-5BBFE21ABF3E}"/>
            </c:ext>
          </c:extLst>
        </c:ser>
        <c:ser>
          <c:idx val="1"/>
          <c:order val="1"/>
          <c:tx>
            <c:strRef>
              <c:f>'Summary 19-23'!$A$23</c:f>
              <c:strCache>
                <c:ptCount val="1"/>
                <c:pt idx="0">
                  <c:v>2020</c:v>
                </c:pt>
              </c:strCache>
            </c:strRef>
          </c:tx>
          <c:spPr>
            <a:gradFill rotWithShape="1">
              <a:gsLst>
                <a:gs pos="0">
                  <a:schemeClr val="accent4">
                    <a:shade val="86000"/>
                    <a:satMod val="103000"/>
                    <a:lumMod val="102000"/>
                    <a:tint val="94000"/>
                  </a:schemeClr>
                </a:gs>
                <a:gs pos="50000">
                  <a:schemeClr val="accent4">
                    <a:shade val="86000"/>
                    <a:satMod val="110000"/>
                    <a:lumMod val="100000"/>
                    <a:shade val="100000"/>
                  </a:schemeClr>
                </a:gs>
                <a:gs pos="100000">
                  <a:schemeClr val="accent4">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19-23'!$E$23:$J$23</c:f>
              <c:numCache>
                <c:formatCode>General</c:formatCode>
                <c:ptCount val="6"/>
                <c:pt idx="0">
                  <c:v>0</c:v>
                </c:pt>
                <c:pt idx="1">
                  <c:v>1</c:v>
                </c:pt>
                <c:pt idx="2">
                  <c:v>12</c:v>
                </c:pt>
                <c:pt idx="3">
                  <c:v>30</c:v>
                </c:pt>
                <c:pt idx="4">
                  <c:v>82</c:v>
                </c:pt>
                <c:pt idx="5">
                  <c:v>176</c:v>
                </c:pt>
              </c:numCache>
            </c:numRef>
          </c:val>
          <c:extLst>
            <c:ext xmlns:c16="http://schemas.microsoft.com/office/drawing/2014/chart" uri="{C3380CC4-5D6E-409C-BE32-E72D297353CC}">
              <c16:uniqueId val="{00000001-39CE-E34F-A0B2-5BBFE21ABF3E}"/>
            </c:ext>
          </c:extLst>
        </c:ser>
        <c:ser>
          <c:idx val="2"/>
          <c:order val="2"/>
          <c:tx>
            <c:strRef>
              <c:f>'Summary 19-23'!$A$24</c:f>
              <c:strCache>
                <c:ptCount val="1"/>
                <c:pt idx="0">
                  <c:v>2021</c:v>
                </c:pt>
              </c:strCache>
            </c:strRef>
          </c:tx>
          <c:spPr>
            <a:gradFill rotWithShape="1">
              <a:gsLst>
                <a:gs pos="0">
                  <a:schemeClr val="accent4">
                    <a:tint val="86000"/>
                    <a:satMod val="103000"/>
                    <a:lumMod val="102000"/>
                    <a:tint val="94000"/>
                  </a:schemeClr>
                </a:gs>
                <a:gs pos="50000">
                  <a:schemeClr val="accent4">
                    <a:tint val="86000"/>
                    <a:satMod val="110000"/>
                    <a:lumMod val="100000"/>
                    <a:shade val="100000"/>
                  </a:schemeClr>
                </a:gs>
                <a:gs pos="100000">
                  <a:schemeClr val="accent4">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19-23'!$E$24:$J$24</c:f>
              <c:numCache>
                <c:formatCode>General</c:formatCode>
                <c:ptCount val="6"/>
                <c:pt idx="0">
                  <c:v>2</c:v>
                </c:pt>
                <c:pt idx="1">
                  <c:v>7</c:v>
                </c:pt>
                <c:pt idx="2">
                  <c:v>20</c:v>
                </c:pt>
                <c:pt idx="3">
                  <c:v>38</c:v>
                </c:pt>
                <c:pt idx="4">
                  <c:v>88</c:v>
                </c:pt>
                <c:pt idx="5">
                  <c:v>195</c:v>
                </c:pt>
              </c:numCache>
            </c:numRef>
          </c:val>
          <c:extLst>
            <c:ext xmlns:c16="http://schemas.microsoft.com/office/drawing/2014/chart" uri="{C3380CC4-5D6E-409C-BE32-E72D297353CC}">
              <c16:uniqueId val="{00000002-39CE-E34F-A0B2-5BBFE21ABF3E}"/>
            </c:ext>
          </c:extLst>
        </c:ser>
        <c:ser>
          <c:idx val="3"/>
          <c:order val="3"/>
          <c:tx>
            <c:strRef>
              <c:f>'Summary 19-23'!$A$25</c:f>
              <c:strCache>
                <c:ptCount val="1"/>
                <c:pt idx="0">
                  <c:v>2022</c:v>
                </c:pt>
              </c:strCache>
            </c:strRef>
          </c:tx>
          <c:spPr>
            <a:gradFill rotWithShape="1">
              <a:gsLst>
                <a:gs pos="0">
                  <a:schemeClr val="accent4">
                    <a:tint val="58000"/>
                    <a:satMod val="103000"/>
                    <a:lumMod val="102000"/>
                    <a:tint val="94000"/>
                  </a:schemeClr>
                </a:gs>
                <a:gs pos="50000">
                  <a:schemeClr val="accent4">
                    <a:tint val="58000"/>
                    <a:satMod val="110000"/>
                    <a:lumMod val="100000"/>
                    <a:shade val="100000"/>
                  </a:schemeClr>
                </a:gs>
                <a:gs pos="100000">
                  <a:schemeClr val="accent4">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19-23'!$E$25:$J$25</c:f>
              <c:numCache>
                <c:formatCode>General</c:formatCode>
                <c:ptCount val="6"/>
                <c:pt idx="0">
                  <c:v>6</c:v>
                </c:pt>
                <c:pt idx="1">
                  <c:v>11</c:v>
                </c:pt>
                <c:pt idx="2">
                  <c:v>26</c:v>
                </c:pt>
                <c:pt idx="3">
                  <c:v>46</c:v>
                </c:pt>
                <c:pt idx="4">
                  <c:v>100</c:v>
                </c:pt>
                <c:pt idx="5">
                  <c:v>251</c:v>
                </c:pt>
              </c:numCache>
            </c:numRef>
          </c:val>
          <c:extLst>
            <c:ext xmlns:c16="http://schemas.microsoft.com/office/drawing/2014/chart" uri="{C3380CC4-5D6E-409C-BE32-E72D297353CC}">
              <c16:uniqueId val="{00000003-39CE-E34F-A0B2-5BBFE21ABF3E}"/>
            </c:ext>
          </c:extLst>
        </c:ser>
        <c:dLbls>
          <c:dLblPos val="outEnd"/>
          <c:showLegendKey val="0"/>
          <c:showVal val="1"/>
          <c:showCatName val="0"/>
          <c:showSerName val="0"/>
          <c:showPercent val="0"/>
          <c:showBubbleSize val="0"/>
        </c:dLbls>
        <c:gapWidth val="219"/>
        <c:overlap val="-27"/>
        <c:axId val="-2082347624"/>
        <c:axId val="-2082344008"/>
      </c:barChart>
      <c:catAx>
        <c:axId val="-208234762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2344008"/>
        <c:crosses val="autoZero"/>
        <c:auto val="1"/>
        <c:lblAlgn val="ctr"/>
        <c:lblOffset val="100"/>
        <c:noMultiLvlLbl val="0"/>
      </c:catAx>
      <c:valAx>
        <c:axId val="-2082344008"/>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2347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Gender|</a:t>
            </a:r>
            <a:r>
              <a:rPr lang="en-US" sz="1200" baseline="0"/>
              <a:t> </a:t>
            </a:r>
            <a:r>
              <a:rPr lang="en-US" sz="1200"/>
              <a:t>2019 - 2022)</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4"/>
          <c:order val="0"/>
          <c:tx>
            <c:strRef>
              <c:f>'Summary 19-22'!$C$21</c:f>
              <c:strCache>
                <c:ptCount val="1"/>
                <c:pt idx="0">
                  <c:v>Men</c:v>
                </c:pt>
              </c:strCache>
            </c:strRef>
          </c:tx>
          <c:spPr>
            <a:solidFill>
              <a:schemeClr val="accent4">
                <a:lumMod val="75000"/>
              </a:schemeClr>
            </a:solidFill>
            <a:ln>
              <a:noFill/>
            </a:ln>
            <a:effectLst>
              <a:outerShdw blurRad="50800" dist="38100" dir="2700000" algn="tl" rotWithShape="0">
                <a:prstClr val="black">
                  <a:alpha val="40000"/>
                </a:prstClr>
              </a:outerShdw>
            </a:effectLst>
            <a:scene3d>
              <a:camera prst="orthographicFront"/>
              <a:lightRig rig="threePt" dir="t"/>
            </a:scene3d>
            <a:sp3d>
              <a:bevelT/>
            </a:sp3d>
          </c:spPr>
          <c:invertIfNegative val="0"/>
          <c:dLbls>
            <c:dLbl>
              <c:idx val="3"/>
              <c:tx>
                <c:rich>
                  <a:bodyPr/>
                  <a:lstStyle/>
                  <a:p>
                    <a:fld id="{055AA52F-72C4-0A43-B1A3-5BB5C66ABBA2}" type="VALUE">
                      <a:rPr lang="en-US" i="0"/>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0CA-DA44-B956-0C009D0CDF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'Summary 19-22'!$A$22:$A$25</c:f>
              <c:numCache>
                <c:formatCode>General</c:formatCode>
                <c:ptCount val="4"/>
                <c:pt idx="0">
                  <c:v>2019</c:v>
                </c:pt>
                <c:pt idx="1">
                  <c:v>2020</c:v>
                </c:pt>
                <c:pt idx="2">
                  <c:v>2021</c:v>
                </c:pt>
                <c:pt idx="3">
                  <c:v>2022</c:v>
                </c:pt>
              </c:numCache>
            </c:numRef>
          </c:cat>
          <c:val>
            <c:numRef>
              <c:f>'Summary 19-22'!$C$22:$C$25</c:f>
              <c:numCache>
                <c:formatCode>General</c:formatCode>
                <c:ptCount val="4"/>
                <c:pt idx="0">
                  <c:v>411</c:v>
                </c:pt>
                <c:pt idx="1">
                  <c:v>470</c:v>
                </c:pt>
                <c:pt idx="2">
                  <c:v>538</c:v>
                </c:pt>
                <c:pt idx="3">
                  <c:v>619</c:v>
                </c:pt>
              </c:numCache>
            </c:numRef>
          </c:val>
          <c:extLst>
            <c:ext xmlns:c16="http://schemas.microsoft.com/office/drawing/2014/chart" uri="{C3380CC4-5D6E-409C-BE32-E72D297353CC}">
              <c16:uniqueId val="{00000016-70CA-DA44-B956-0C009D0CDF8C}"/>
            </c:ext>
          </c:extLst>
        </c:ser>
        <c:ser>
          <c:idx val="5"/>
          <c:order val="1"/>
          <c:tx>
            <c:strRef>
              <c:f>'Summary 19-22'!$D$21</c:f>
              <c:strCache>
                <c:ptCount val="1"/>
                <c:pt idx="0">
                  <c:v>Women</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3"/>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CFB5-6445-9A6C-40456B8BF2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'Summary 19-22'!$A$22:$A$25</c:f>
              <c:numCache>
                <c:formatCode>General</c:formatCode>
                <c:ptCount val="4"/>
                <c:pt idx="0">
                  <c:v>2019</c:v>
                </c:pt>
                <c:pt idx="1">
                  <c:v>2020</c:v>
                </c:pt>
                <c:pt idx="2">
                  <c:v>2021</c:v>
                </c:pt>
                <c:pt idx="3">
                  <c:v>2022</c:v>
                </c:pt>
              </c:numCache>
            </c:numRef>
          </c:cat>
          <c:val>
            <c:numRef>
              <c:f>'Summary 19-22'!$D$22:$D$25</c:f>
              <c:numCache>
                <c:formatCode>General</c:formatCode>
                <c:ptCount val="4"/>
                <c:pt idx="0">
                  <c:v>52</c:v>
                </c:pt>
                <c:pt idx="1">
                  <c:v>72</c:v>
                </c:pt>
                <c:pt idx="2">
                  <c:v>80</c:v>
                </c:pt>
                <c:pt idx="3">
                  <c:v>95</c:v>
                </c:pt>
              </c:numCache>
            </c:numRef>
          </c:val>
          <c:extLst>
            <c:ext xmlns:c16="http://schemas.microsoft.com/office/drawing/2014/chart" uri="{C3380CC4-5D6E-409C-BE32-E72D297353CC}">
              <c16:uniqueId val="{00000017-70CA-DA44-B956-0C009D0CDF8C}"/>
            </c:ext>
          </c:extLst>
        </c:ser>
        <c:dLbls>
          <c:dLblPos val="outEnd"/>
          <c:showLegendKey val="0"/>
          <c:showVal val="1"/>
          <c:showCatName val="0"/>
          <c:showSerName val="0"/>
          <c:showPercent val="0"/>
          <c:showBubbleSize val="0"/>
        </c:dLbls>
        <c:gapWidth val="219"/>
        <c:overlap val="-27"/>
        <c:axId val="2106632728"/>
        <c:axId val="-2087314072"/>
      </c:barChart>
      <c:catAx>
        <c:axId val="210663272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7314072"/>
        <c:crosses val="autoZero"/>
        <c:auto val="1"/>
        <c:lblAlgn val="ctr"/>
        <c:lblOffset val="100"/>
        <c:noMultiLvlLbl val="0"/>
      </c:catAx>
      <c:valAx>
        <c:axId val="-2087314072"/>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06632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Ontario Medical Doctor Deaths (2022*</a:t>
            </a:r>
            <a:r>
              <a:rPr lang="en-US">
                <a:solidFill>
                  <a:schemeClr val="accent4"/>
                </a:solidFill>
              </a:rPr>
              <a:t>)</a:t>
            </a:r>
          </a:p>
          <a:p>
            <a:pPr>
              <a:defRPr/>
            </a:pPr>
            <a:r>
              <a:rPr lang="en-US" sz="1200"/>
              <a:t>(Age 55 or Under &amp; Month)</a:t>
            </a:r>
            <a:endParaRPr lang="en-CA" sz="1200"/>
          </a:p>
          <a:p>
            <a:pPr>
              <a:defRPr/>
            </a:pPr>
            <a:r>
              <a:rPr lang="en-US" sz="1000" i="1"/>
              <a:t>as of 2022.12.31</a:t>
            </a:r>
            <a:endParaRPr lang="en-CA" sz="1000" i="1"/>
          </a:p>
        </c:rich>
      </c:tx>
      <c:layout>
        <c:manualLayout>
          <c:xMode val="edge"/>
          <c:yMode val="edge"/>
          <c:x val="0.16042161156368401"/>
          <c:y val="2.4510119565597299E-2"/>
        </c:manualLayout>
      </c:layout>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3"/>
          <c:order val="0"/>
          <c:tx>
            <c:strRef>
              <c:f>'Summary 19-22'!$AQ$2</c:f>
              <c:strCache>
                <c:ptCount val="1"/>
                <c:pt idx="0">
                  <c:v>Month</c:v>
                </c:pt>
              </c:strCache>
            </c:strRef>
          </c:tx>
          <c:spPr>
            <a:pattFill prst="pct5">
              <a:fgClr>
                <a:schemeClr val="tx1">
                  <a:lumMod val="50000"/>
                  <a:lumOff val="50000"/>
                </a:schemeClr>
              </a:fgClr>
              <a:bgClr>
                <a:schemeClr val="bg1"/>
              </a:bgClr>
            </a:pattFill>
            <a:ln>
              <a:noFill/>
            </a:ln>
            <a:effectLst>
              <a:outerShdw blurRad="57150" dist="19050" dir="5400000" algn="ctr" rotWithShape="0">
                <a:srgbClr val="000000">
                  <a:alpha val="63000"/>
                </a:srgbClr>
              </a:outerShdw>
            </a:effectLst>
            <a:scene3d>
              <a:camera prst="orthographicFront"/>
              <a:lightRig rig="threePt" dir="t"/>
            </a:scene3d>
            <a:sp3d>
              <a:bevelT prst="angle"/>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19-22'!$AQ$3:$AQ$16</c:f>
              <c:numCache>
                <c:formatCode>General</c:formatCode>
                <c:ptCount val="14"/>
                <c:pt idx="0">
                  <c:v>1</c:v>
                </c:pt>
                <c:pt idx="1">
                  <c:v>2</c:v>
                </c:pt>
                <c:pt idx="2">
                  <c:v>5</c:v>
                </c:pt>
                <c:pt idx="3">
                  <c:v>6</c:v>
                </c:pt>
                <c:pt idx="4">
                  <c:v>6</c:v>
                </c:pt>
                <c:pt idx="5">
                  <c:v>7</c:v>
                </c:pt>
                <c:pt idx="6">
                  <c:v>7</c:v>
                </c:pt>
                <c:pt idx="7">
                  <c:v>7</c:v>
                </c:pt>
                <c:pt idx="8">
                  <c:v>7</c:v>
                </c:pt>
                <c:pt idx="9">
                  <c:v>9</c:v>
                </c:pt>
                <c:pt idx="10">
                  <c:v>9</c:v>
                </c:pt>
                <c:pt idx="11">
                  <c:v>12</c:v>
                </c:pt>
                <c:pt idx="12">
                  <c:v>12</c:v>
                </c:pt>
                <c:pt idx="13">
                  <c:v>12</c:v>
                </c:pt>
              </c:numCache>
            </c:numRef>
          </c:val>
          <c:extLst>
            <c:ext xmlns:c16="http://schemas.microsoft.com/office/drawing/2014/chart" uri="{C3380CC4-5D6E-409C-BE32-E72D297353CC}">
              <c16:uniqueId val="{00000014-D95A-DF45-AFA8-0FF9C2D2C1B6}"/>
            </c:ext>
          </c:extLst>
        </c:ser>
        <c:ser>
          <c:idx val="2"/>
          <c:order val="1"/>
          <c:tx>
            <c:strRef>
              <c:f>'Summary 19-22'!$AT$2</c:f>
              <c:strCache>
                <c:ptCount val="1"/>
                <c:pt idx="0">
                  <c:v>Age</c:v>
                </c:pt>
              </c:strCache>
            </c:strRef>
          </c:tx>
          <c:spPr>
            <a:solidFill>
              <a:schemeClr val="accent4"/>
            </a:soli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8"/>
            <c:invertIfNegative val="0"/>
            <c:bubble3D val="0"/>
            <c:spPr>
              <a:solidFill>
                <a:schemeClr val="accent4">
                  <a:lumMod val="60000"/>
                  <a:lumOff val="4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1-94F5-714F-9F87-4CC6E29A8939}"/>
              </c:ext>
            </c:extLst>
          </c:dPt>
          <c:dPt>
            <c:idx val="9"/>
            <c:invertIfNegative val="0"/>
            <c:bubble3D val="0"/>
            <c:spPr>
              <a:solidFill>
                <a:schemeClr val="accent4">
                  <a:lumMod val="60000"/>
                  <a:lumOff val="4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3-94F5-714F-9F87-4CC6E29A8939}"/>
              </c:ext>
            </c:extLst>
          </c:dPt>
          <c:dPt>
            <c:idx val="10"/>
            <c:invertIfNegative val="0"/>
            <c:bubble3D val="0"/>
            <c:extLst>
              <c:ext xmlns:c16="http://schemas.microsoft.com/office/drawing/2014/chart" uri="{C3380CC4-5D6E-409C-BE32-E72D297353CC}">
                <c16:uniqueId val="{00000005-94F5-714F-9F87-4CC6E29A8939}"/>
              </c:ext>
            </c:extLst>
          </c:dPt>
          <c:dPt>
            <c:idx val="13"/>
            <c:invertIfNegative val="0"/>
            <c:bubble3D val="0"/>
            <c:spPr>
              <a:solidFill>
                <a:schemeClr val="accent4">
                  <a:lumMod val="60000"/>
                  <a:lumOff val="4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5-544C-6947-B898-7B5D2AF2F7F2}"/>
              </c:ext>
            </c:extLst>
          </c:dPt>
          <c:val>
            <c:numRef>
              <c:f>'Summary 19-22'!$AT$3:$AT$16</c:f>
              <c:numCache>
                <c:formatCode>General</c:formatCode>
                <c:ptCount val="14"/>
                <c:pt idx="0">
                  <c:v>52</c:v>
                </c:pt>
                <c:pt idx="1">
                  <c:v>50</c:v>
                </c:pt>
                <c:pt idx="2">
                  <c:v>54</c:v>
                </c:pt>
                <c:pt idx="3">
                  <c:v>55</c:v>
                </c:pt>
                <c:pt idx="4">
                  <c:v>25</c:v>
                </c:pt>
                <c:pt idx="5">
                  <c:v>50</c:v>
                </c:pt>
                <c:pt idx="6">
                  <c:v>49</c:v>
                </c:pt>
                <c:pt idx="7">
                  <c:v>36</c:v>
                </c:pt>
                <c:pt idx="8">
                  <c:v>27</c:v>
                </c:pt>
                <c:pt idx="9">
                  <c:v>46</c:v>
                </c:pt>
                <c:pt idx="10">
                  <c:v>32</c:v>
                </c:pt>
                <c:pt idx="11">
                  <c:v>53</c:v>
                </c:pt>
                <c:pt idx="12">
                  <c:v>42</c:v>
                </c:pt>
                <c:pt idx="13">
                  <c:v>25</c:v>
                </c:pt>
              </c:numCache>
            </c:numRef>
          </c:val>
          <c:extLst>
            <c:ext xmlns:c16="http://schemas.microsoft.com/office/drawing/2014/chart" uri="{C3380CC4-5D6E-409C-BE32-E72D297353CC}">
              <c16:uniqueId val="{00000008-0B1D-9748-AD27-0A451BDEA640}"/>
            </c:ext>
          </c:extLst>
        </c:ser>
        <c:dLbls>
          <c:showLegendKey val="0"/>
          <c:showVal val="0"/>
          <c:showCatName val="0"/>
          <c:showSerName val="0"/>
          <c:showPercent val="0"/>
          <c:showBubbleSize val="0"/>
        </c:dLbls>
        <c:gapWidth val="100"/>
        <c:overlap val="-24"/>
        <c:axId val="-2087569208"/>
        <c:axId val="-2087480040"/>
      </c:barChart>
      <c:catAx>
        <c:axId val="-2087569208"/>
        <c:scaling>
          <c:orientation val="minMax"/>
        </c:scaling>
        <c:delete val="1"/>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crossAx val="-2087480040"/>
        <c:crosses val="autoZero"/>
        <c:auto val="1"/>
        <c:lblAlgn val="ctr"/>
        <c:lblOffset val="100"/>
        <c:noMultiLvlLbl val="0"/>
      </c:catAx>
      <c:valAx>
        <c:axId val="-208748004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age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75692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 lastClr="FFFFFF">
                    <a:lumMod val="95000"/>
                  </a:sysClr>
                </a:solidFill>
              </a:defRPr>
            </a:pPr>
            <a:r>
              <a:rPr lang="en-US" sz="1200">
                <a:solidFill>
                  <a:schemeClr val="bg1"/>
                </a:solidFill>
              </a:rPr>
              <a:t>by Year | Percentage under 80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 lastClr="FFFFFF">
                    <a:lumMod val="95000"/>
                  </a:sysClr>
                </a:solidFill>
              </a:defRPr>
            </a:pPr>
            <a:r>
              <a:rPr lang="en-US" sz="900" b="1" i="1" baseline="0">
                <a:effectLst>
                  <a:outerShdw blurRad="50800" dist="38100" dir="5400000" algn="t" rotWithShape="0">
                    <a:srgbClr val="000000">
                      <a:alpha val="40000"/>
                    </a:srgbClr>
                  </a:outerShdw>
                </a:effectLst>
              </a:rPr>
              <a:t>as of 2022.12.31</a:t>
            </a:r>
            <a:endParaRPr lang="en-CA" sz="9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'Summary 19-22'!$A$22</c:f>
              <c:strCache>
                <c:ptCount val="1"/>
                <c:pt idx="0">
                  <c:v>2019</c:v>
                </c:pt>
              </c:strCache>
            </c:strRef>
          </c:tx>
          <c:spPr>
            <a:solidFill>
              <a:schemeClr val="accent4">
                <a:lumMod val="50000"/>
              </a:schemeClr>
            </a:solidFill>
            <a:ln>
              <a:noFill/>
            </a:ln>
            <a:effectLst>
              <a:softEdge rad="12700"/>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19-22'!$L$21</c:f>
              <c:strCache>
                <c:ptCount val="1"/>
                <c:pt idx="0">
                  <c:v> %</c:v>
                </c:pt>
              </c:strCache>
            </c:strRef>
          </c:cat>
          <c:val>
            <c:numRef>
              <c:f>'Summary 19-22'!$N$22</c:f>
              <c:numCache>
                <c:formatCode>0.0%</c:formatCode>
                <c:ptCount val="1"/>
                <c:pt idx="0">
                  <c:v>0.3434125269978402</c:v>
                </c:pt>
              </c:numCache>
            </c:numRef>
          </c:val>
          <c:extLst>
            <c:ext xmlns:c16="http://schemas.microsoft.com/office/drawing/2014/chart" uri="{C3380CC4-5D6E-409C-BE32-E72D297353CC}">
              <c16:uniqueId val="{00000000-58F4-2844-8010-B1D590672911}"/>
            </c:ext>
          </c:extLst>
        </c:ser>
        <c:ser>
          <c:idx val="1"/>
          <c:order val="1"/>
          <c:tx>
            <c:strRef>
              <c:f>'Summary 19-22'!$A$23</c:f>
              <c:strCache>
                <c:ptCount val="1"/>
                <c:pt idx="0">
                  <c:v>2020</c:v>
                </c:pt>
              </c:strCache>
            </c:strRef>
          </c:tx>
          <c:spPr>
            <a:solidFill>
              <a:schemeClr val="accent4">
                <a:lumMod val="75000"/>
              </a:schemeClr>
            </a:solidFill>
            <a:ln>
              <a:noFill/>
            </a:ln>
            <a:effectLst>
              <a:glow rad="63500">
                <a:schemeClr val="accent1">
                  <a:satMod val="175000"/>
                  <a:alpha val="40000"/>
                </a:schemeClr>
              </a:glow>
              <a:softEdge rad="12700"/>
            </a:effectLst>
            <a:scene3d>
              <a:camera prst="orthographicFront"/>
              <a:lightRig rig="threePt" dir="t"/>
            </a:scene3d>
            <a:sp3d>
              <a:bevelT/>
            </a:sp3d>
          </c:spPr>
          <c:invertIfNegative val="0"/>
          <c:dLbls>
            <c:dLbl>
              <c:idx val="0"/>
              <c:tx>
                <c:rich>
                  <a:bodyPr/>
                  <a:lstStyle/>
                  <a:p>
                    <a:fld id="{EC36B67F-B268-724C-B55D-2BAEC7DF1BCC}" type="VALUE">
                      <a:rPr lang="en-US">
                        <a:solidFill>
                          <a:schemeClr val="accent4">
                            <a:lumMod val="40000"/>
                            <a:lumOff val="6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7BE-AC4D-93D6-C2B9D661C8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19-22'!$L$21</c:f>
              <c:strCache>
                <c:ptCount val="1"/>
                <c:pt idx="0">
                  <c:v> %</c:v>
                </c:pt>
              </c:strCache>
            </c:strRef>
          </c:cat>
          <c:val>
            <c:numRef>
              <c:f>'Summary 19-22'!$N$23</c:f>
              <c:numCache>
                <c:formatCode>0.0%</c:formatCode>
                <c:ptCount val="1"/>
                <c:pt idx="0">
                  <c:v>0.32656826568265684</c:v>
                </c:pt>
              </c:numCache>
            </c:numRef>
          </c:val>
          <c:extLst>
            <c:ext xmlns:c16="http://schemas.microsoft.com/office/drawing/2014/chart" uri="{C3380CC4-5D6E-409C-BE32-E72D297353CC}">
              <c16:uniqueId val="{00000001-58F4-2844-8010-B1D590672911}"/>
            </c:ext>
          </c:extLst>
        </c:ser>
        <c:ser>
          <c:idx val="2"/>
          <c:order val="2"/>
          <c:tx>
            <c:strRef>
              <c:f>'Summary 19-22'!$A$24</c:f>
              <c:strCache>
                <c:ptCount val="1"/>
                <c:pt idx="0">
                  <c:v>2021</c:v>
                </c:pt>
              </c:strCache>
            </c:strRef>
          </c:tx>
          <c:spPr>
            <a:solidFill>
              <a:schemeClr val="accent4"/>
            </a:solidFill>
            <a:ln>
              <a:noFill/>
            </a:ln>
            <a:effectLst>
              <a:glow rad="63500">
                <a:schemeClr val="accent1">
                  <a:satMod val="175000"/>
                  <a:alpha val="40000"/>
                </a:schemeClr>
              </a:glow>
              <a:softEdge rad="12700"/>
            </a:effectLst>
            <a:scene3d>
              <a:camera prst="orthographicFront"/>
              <a:lightRig rig="threePt" dir="t"/>
            </a:scene3d>
            <a:sp3d>
              <a:bevelT/>
            </a:sp3d>
          </c:spPr>
          <c:invertIfNegative val="0"/>
          <c:dLbls>
            <c:dLbl>
              <c:idx val="0"/>
              <c:tx>
                <c:rich>
                  <a:bodyPr/>
                  <a:lstStyle/>
                  <a:p>
                    <a:fld id="{E2386645-0022-5449-B0D7-C0B3747F340B}"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C7BE-AC4D-93D6-C2B9D661C8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19-22'!$L$21</c:f>
              <c:strCache>
                <c:ptCount val="1"/>
                <c:pt idx="0">
                  <c:v> %</c:v>
                </c:pt>
              </c:strCache>
            </c:strRef>
          </c:cat>
          <c:val>
            <c:numRef>
              <c:f>'Summary 19-22'!$N$24</c:f>
              <c:numCache>
                <c:formatCode>0.0%</c:formatCode>
                <c:ptCount val="1"/>
                <c:pt idx="0">
                  <c:v>0.31553398058252424</c:v>
                </c:pt>
              </c:numCache>
            </c:numRef>
          </c:val>
          <c:extLst>
            <c:ext xmlns:c16="http://schemas.microsoft.com/office/drawing/2014/chart" uri="{C3380CC4-5D6E-409C-BE32-E72D297353CC}">
              <c16:uniqueId val="{00000002-58F4-2844-8010-B1D590672911}"/>
            </c:ext>
          </c:extLst>
        </c:ser>
        <c:ser>
          <c:idx val="3"/>
          <c:order val="3"/>
          <c:tx>
            <c:strRef>
              <c:f>'Summary 19-22'!$A$25</c:f>
              <c:strCache>
                <c:ptCount val="1"/>
                <c:pt idx="0">
                  <c:v>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glow rad="63500">
                <a:schemeClr val="accent1">
                  <a:satMod val="175000"/>
                  <a:alpha val="40000"/>
                </a:schemeClr>
              </a:glow>
              <a:softEdge rad="12700"/>
            </a:effectLst>
            <a:scene3d>
              <a:camera prst="orthographicFront"/>
              <a:lightRig rig="threePt" dir="t"/>
            </a:scene3d>
            <a:sp3d>
              <a:bevelT/>
              <a:bevelB/>
            </a:sp3d>
          </c:spPr>
          <c:invertIfNegative val="0"/>
          <c:dPt>
            <c:idx val="0"/>
            <c:invertIfNegative val="0"/>
            <c:bubble3D val="0"/>
            <c:spPr>
              <a:solidFill>
                <a:schemeClr val="accent4">
                  <a:lumMod val="60000"/>
                  <a:lumOff val="40000"/>
                </a:schemeClr>
              </a:solidFill>
              <a:ln>
                <a:noFill/>
              </a:ln>
              <a:effectLst>
                <a:glow rad="63500">
                  <a:schemeClr val="accent1">
                    <a:satMod val="175000"/>
                    <a:alpha val="40000"/>
                  </a:schemeClr>
                </a:glow>
                <a:softEdge rad="12700"/>
              </a:effectLst>
              <a:scene3d>
                <a:camera prst="orthographicFront"/>
                <a:lightRig rig="threePt" dir="t"/>
              </a:scene3d>
              <a:sp3d>
                <a:bevelT/>
                <a:bevelB/>
              </a:sp3d>
            </c:spPr>
            <c:extLst>
              <c:ext xmlns:c16="http://schemas.microsoft.com/office/drawing/2014/chart" uri="{C3380CC4-5D6E-409C-BE32-E72D297353CC}">
                <c16:uniqueId val="{00000006-58F4-2844-8010-B1D590672911}"/>
              </c:ext>
            </c:extLst>
          </c:dPt>
          <c:dLbls>
            <c:dLbl>
              <c:idx val="0"/>
              <c:tx>
                <c:rich>
                  <a:bodyPr/>
                  <a:lstStyle/>
                  <a:p>
                    <a:fld id="{E5688865-B2CA-4E42-BBAF-F8CB24AAD16C}"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58F4-2844-8010-B1D5906729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19-22'!$L$21</c:f>
              <c:strCache>
                <c:ptCount val="1"/>
                <c:pt idx="0">
                  <c:v> %</c:v>
                </c:pt>
              </c:strCache>
            </c:strRef>
          </c:cat>
          <c:val>
            <c:numRef>
              <c:f>'Summary 19-22'!$N$25</c:f>
              <c:numCache>
                <c:formatCode>0.0%</c:formatCode>
                <c:ptCount val="1"/>
                <c:pt idx="0">
                  <c:v>0.35154061624649857</c:v>
                </c:pt>
              </c:numCache>
            </c:numRef>
          </c:val>
          <c:extLst>
            <c:ext xmlns:c16="http://schemas.microsoft.com/office/drawing/2014/chart" uri="{C3380CC4-5D6E-409C-BE32-E72D297353CC}">
              <c16:uniqueId val="{00000003-58F4-2844-8010-B1D590672911}"/>
            </c:ext>
          </c:extLst>
        </c:ser>
        <c:dLbls>
          <c:dLblPos val="inEnd"/>
          <c:showLegendKey val="0"/>
          <c:showVal val="1"/>
          <c:showCatName val="0"/>
          <c:showSerName val="0"/>
          <c:showPercent val="0"/>
          <c:showBubbleSize val="0"/>
        </c:dLbls>
        <c:gapWidth val="150"/>
        <c:axId val="-2080738424"/>
        <c:axId val="-2080734872"/>
      </c:barChart>
      <c:catAx>
        <c:axId val="-208073842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4">
                    <a:lumMod val="60000"/>
                    <a:lumOff val="40000"/>
                  </a:schemeClr>
                </a:solidFill>
                <a:latin typeface="+mn-lt"/>
                <a:ea typeface="+mn-ea"/>
                <a:cs typeface="+mn-cs"/>
              </a:defRPr>
            </a:pPr>
            <a:endParaRPr lang="en-US"/>
          </a:p>
        </c:txPr>
        <c:crossAx val="-2080734872"/>
        <c:crosses val="autoZero"/>
        <c:auto val="1"/>
        <c:lblAlgn val="ctr"/>
        <c:lblOffset val="100"/>
        <c:noMultiLvlLbl val="0"/>
      </c:catAx>
      <c:valAx>
        <c:axId val="-2080734872"/>
        <c:scaling>
          <c:orientation val="minMax"/>
        </c:scaling>
        <c:delete val="0"/>
        <c:axPos val="b"/>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080738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lumMod val="75000"/>
        </a:schemeClr>
      </a:solidFill>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By Age Group | 2019 - 2022)</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19-22'!$Z$79</c:f>
              <c:strCache>
                <c:ptCount val="1"/>
                <c:pt idx="0">
                  <c:v>2019</c:v>
                </c:pt>
              </c:strCache>
            </c:strRef>
          </c:tx>
          <c:spPr>
            <a:gradFill rotWithShape="1">
              <a:gsLst>
                <a:gs pos="0">
                  <a:schemeClr val="accent4">
                    <a:shade val="58000"/>
                    <a:satMod val="103000"/>
                    <a:lumMod val="102000"/>
                    <a:tint val="94000"/>
                  </a:schemeClr>
                </a:gs>
                <a:gs pos="50000">
                  <a:schemeClr val="accent4">
                    <a:shade val="58000"/>
                    <a:satMod val="110000"/>
                    <a:lumMod val="100000"/>
                    <a:shade val="100000"/>
                  </a:schemeClr>
                </a:gs>
                <a:gs pos="100000">
                  <a:schemeClr val="accent4">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19-22'!$Y$80:$Y$85</c:f>
              <c:strCache>
                <c:ptCount val="6"/>
                <c:pt idx="0">
                  <c:v>25 - 29</c:v>
                </c:pt>
                <c:pt idx="1">
                  <c:v>30 - 39</c:v>
                </c:pt>
                <c:pt idx="2">
                  <c:v>40 - 49</c:v>
                </c:pt>
                <c:pt idx="3">
                  <c:v>50 - 59</c:v>
                </c:pt>
                <c:pt idx="4">
                  <c:v>60 - 69</c:v>
                </c:pt>
                <c:pt idx="5">
                  <c:v>70 - 79</c:v>
                </c:pt>
              </c:strCache>
            </c:strRef>
          </c:cat>
          <c:val>
            <c:numRef>
              <c:f>'Summary 19-22'!$Z$80:$Z$85</c:f>
              <c:numCache>
                <c:formatCode>General</c:formatCode>
                <c:ptCount val="6"/>
                <c:pt idx="0">
                  <c:v>1</c:v>
                </c:pt>
                <c:pt idx="1">
                  <c:v>3</c:v>
                </c:pt>
                <c:pt idx="2">
                  <c:v>9</c:v>
                </c:pt>
                <c:pt idx="3">
                  <c:v>15</c:v>
                </c:pt>
                <c:pt idx="4">
                  <c:v>44</c:v>
                </c:pt>
                <c:pt idx="5">
                  <c:v>86</c:v>
                </c:pt>
              </c:numCache>
            </c:numRef>
          </c:val>
          <c:extLst>
            <c:ext xmlns:c16="http://schemas.microsoft.com/office/drawing/2014/chart" uri="{C3380CC4-5D6E-409C-BE32-E72D297353CC}">
              <c16:uniqueId val="{0000000A-1B70-C847-AF4A-15CB118D2EB7}"/>
            </c:ext>
          </c:extLst>
        </c:ser>
        <c:ser>
          <c:idx val="1"/>
          <c:order val="1"/>
          <c:tx>
            <c:strRef>
              <c:f>'Summary 19-22'!$AA$79</c:f>
              <c:strCache>
                <c:ptCount val="1"/>
                <c:pt idx="0">
                  <c:v>2020</c:v>
                </c:pt>
              </c:strCache>
            </c:strRef>
          </c:tx>
          <c:spPr>
            <a:gradFill rotWithShape="1">
              <a:gsLst>
                <a:gs pos="0">
                  <a:schemeClr val="accent4">
                    <a:shade val="86000"/>
                    <a:satMod val="103000"/>
                    <a:lumMod val="102000"/>
                    <a:tint val="94000"/>
                  </a:schemeClr>
                </a:gs>
                <a:gs pos="50000">
                  <a:schemeClr val="accent4">
                    <a:shade val="86000"/>
                    <a:satMod val="110000"/>
                    <a:lumMod val="100000"/>
                    <a:shade val="100000"/>
                  </a:schemeClr>
                </a:gs>
                <a:gs pos="100000">
                  <a:schemeClr val="accent4">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19-22'!$Y$80:$Y$85</c:f>
              <c:strCache>
                <c:ptCount val="6"/>
                <c:pt idx="0">
                  <c:v>25 - 29</c:v>
                </c:pt>
                <c:pt idx="1">
                  <c:v>30 - 39</c:v>
                </c:pt>
                <c:pt idx="2">
                  <c:v>40 - 49</c:v>
                </c:pt>
                <c:pt idx="3">
                  <c:v>50 - 59</c:v>
                </c:pt>
                <c:pt idx="4">
                  <c:v>60 - 69</c:v>
                </c:pt>
                <c:pt idx="5">
                  <c:v>70 - 79</c:v>
                </c:pt>
              </c:strCache>
            </c:strRef>
          </c:cat>
          <c:val>
            <c:numRef>
              <c:f>'Summary 19-22'!$AA$80:$AA$85</c:f>
              <c:numCache>
                <c:formatCode>General</c:formatCode>
                <c:ptCount val="6"/>
                <c:pt idx="0">
                  <c:v>0</c:v>
                </c:pt>
                <c:pt idx="1">
                  <c:v>1</c:v>
                </c:pt>
                <c:pt idx="2">
                  <c:v>11</c:v>
                </c:pt>
                <c:pt idx="3">
                  <c:v>18</c:v>
                </c:pt>
                <c:pt idx="4">
                  <c:v>52</c:v>
                </c:pt>
                <c:pt idx="5">
                  <c:v>95</c:v>
                </c:pt>
              </c:numCache>
            </c:numRef>
          </c:val>
          <c:extLst>
            <c:ext xmlns:c16="http://schemas.microsoft.com/office/drawing/2014/chart" uri="{C3380CC4-5D6E-409C-BE32-E72D297353CC}">
              <c16:uniqueId val="{0000000B-1B70-C847-AF4A-15CB118D2EB7}"/>
            </c:ext>
          </c:extLst>
        </c:ser>
        <c:ser>
          <c:idx val="2"/>
          <c:order val="2"/>
          <c:tx>
            <c:strRef>
              <c:f>'Summary 19-22'!$AB$79</c:f>
              <c:strCache>
                <c:ptCount val="1"/>
                <c:pt idx="0">
                  <c:v>2021</c:v>
                </c:pt>
              </c:strCache>
            </c:strRef>
          </c:tx>
          <c:spPr>
            <a:gradFill rotWithShape="1">
              <a:gsLst>
                <a:gs pos="0">
                  <a:schemeClr val="accent4">
                    <a:tint val="86000"/>
                    <a:satMod val="103000"/>
                    <a:lumMod val="102000"/>
                    <a:tint val="94000"/>
                  </a:schemeClr>
                </a:gs>
                <a:gs pos="50000">
                  <a:schemeClr val="accent4">
                    <a:tint val="86000"/>
                    <a:satMod val="110000"/>
                    <a:lumMod val="100000"/>
                    <a:shade val="100000"/>
                  </a:schemeClr>
                </a:gs>
                <a:gs pos="100000">
                  <a:schemeClr val="accent4">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19-22'!$Y$80:$Y$85</c:f>
              <c:strCache>
                <c:ptCount val="6"/>
                <c:pt idx="0">
                  <c:v>25 - 29</c:v>
                </c:pt>
                <c:pt idx="1">
                  <c:v>30 - 39</c:v>
                </c:pt>
                <c:pt idx="2">
                  <c:v>40 - 49</c:v>
                </c:pt>
                <c:pt idx="3">
                  <c:v>50 - 59</c:v>
                </c:pt>
                <c:pt idx="4">
                  <c:v>60 - 69</c:v>
                </c:pt>
                <c:pt idx="5">
                  <c:v>70 - 79</c:v>
                </c:pt>
              </c:strCache>
            </c:strRef>
          </c:cat>
          <c:val>
            <c:numRef>
              <c:f>'Summary 19-22'!$AB$80:$AB$85</c:f>
              <c:numCache>
                <c:formatCode>General</c:formatCode>
                <c:ptCount val="6"/>
                <c:pt idx="0">
                  <c:v>2</c:v>
                </c:pt>
                <c:pt idx="1">
                  <c:v>5</c:v>
                </c:pt>
                <c:pt idx="2">
                  <c:v>13</c:v>
                </c:pt>
                <c:pt idx="3">
                  <c:v>18</c:v>
                </c:pt>
                <c:pt idx="4">
                  <c:v>50</c:v>
                </c:pt>
                <c:pt idx="5">
                  <c:v>109</c:v>
                </c:pt>
              </c:numCache>
            </c:numRef>
          </c:val>
          <c:extLst>
            <c:ext xmlns:c16="http://schemas.microsoft.com/office/drawing/2014/chart" uri="{C3380CC4-5D6E-409C-BE32-E72D297353CC}">
              <c16:uniqueId val="{0000000C-1B70-C847-AF4A-15CB118D2EB7}"/>
            </c:ext>
          </c:extLst>
        </c:ser>
        <c:ser>
          <c:idx val="3"/>
          <c:order val="3"/>
          <c:tx>
            <c:strRef>
              <c:f>'Summary 19-22'!$AC$79</c:f>
              <c:strCache>
                <c:ptCount val="1"/>
                <c:pt idx="0">
                  <c:v>2022</c:v>
                </c:pt>
              </c:strCache>
            </c:strRef>
          </c:tx>
          <c:spPr>
            <a:gradFill rotWithShape="1">
              <a:gsLst>
                <a:gs pos="0">
                  <a:schemeClr val="accent4">
                    <a:tint val="58000"/>
                    <a:satMod val="103000"/>
                    <a:lumMod val="102000"/>
                    <a:tint val="94000"/>
                  </a:schemeClr>
                </a:gs>
                <a:gs pos="50000">
                  <a:schemeClr val="accent4">
                    <a:tint val="58000"/>
                    <a:satMod val="110000"/>
                    <a:lumMod val="100000"/>
                    <a:shade val="100000"/>
                  </a:schemeClr>
                </a:gs>
                <a:gs pos="100000">
                  <a:schemeClr val="accent4">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19-22'!$Y$80:$Y$85</c:f>
              <c:strCache>
                <c:ptCount val="6"/>
                <c:pt idx="0">
                  <c:v>25 - 29</c:v>
                </c:pt>
                <c:pt idx="1">
                  <c:v>30 - 39</c:v>
                </c:pt>
                <c:pt idx="2">
                  <c:v>40 - 49</c:v>
                </c:pt>
                <c:pt idx="3">
                  <c:v>50 - 59</c:v>
                </c:pt>
                <c:pt idx="4">
                  <c:v>60 - 69</c:v>
                </c:pt>
                <c:pt idx="5">
                  <c:v>70 - 79</c:v>
                </c:pt>
              </c:strCache>
            </c:strRef>
          </c:cat>
          <c:val>
            <c:numRef>
              <c:f>'Summary 19-22'!$AC$80:$AC$85</c:f>
              <c:numCache>
                <c:formatCode>General</c:formatCode>
                <c:ptCount val="6"/>
                <c:pt idx="0">
                  <c:v>6</c:v>
                </c:pt>
                <c:pt idx="1">
                  <c:v>5</c:v>
                </c:pt>
                <c:pt idx="2">
                  <c:v>16</c:v>
                </c:pt>
                <c:pt idx="3">
                  <c:v>19</c:v>
                </c:pt>
                <c:pt idx="4">
                  <c:v>54</c:v>
                </c:pt>
                <c:pt idx="5">
                  <c:v>151</c:v>
                </c:pt>
              </c:numCache>
            </c:numRef>
          </c:val>
          <c:extLst>
            <c:ext xmlns:c16="http://schemas.microsoft.com/office/drawing/2014/chart" uri="{C3380CC4-5D6E-409C-BE32-E72D297353CC}">
              <c16:uniqueId val="{0000000D-1B70-C847-AF4A-15CB118D2EB7}"/>
            </c:ext>
          </c:extLst>
        </c:ser>
        <c:dLbls>
          <c:dLblPos val="outEnd"/>
          <c:showLegendKey val="0"/>
          <c:showVal val="1"/>
          <c:showCatName val="0"/>
          <c:showSerName val="0"/>
          <c:showPercent val="0"/>
          <c:showBubbleSize val="0"/>
        </c:dLbls>
        <c:gapWidth val="219"/>
        <c:overlap val="-27"/>
        <c:axId val="-2080967640"/>
        <c:axId val="-2080964024"/>
      </c:barChart>
      <c:catAx>
        <c:axId val="-20809676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0964024"/>
        <c:crosses val="autoZero"/>
        <c:auto val="1"/>
        <c:lblAlgn val="ctr"/>
        <c:lblOffset val="100"/>
        <c:noMultiLvlLbl val="0"/>
      </c:catAx>
      <c:valAx>
        <c:axId val="-208096402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096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(2022) </a:t>
            </a:r>
            <a:endParaRPr lang="en-US">
              <a:solidFill>
                <a:schemeClr val="accent4"/>
              </a:solidFill>
            </a:endParaRPr>
          </a:p>
          <a:p>
            <a:pPr>
              <a:defRPr/>
            </a:pPr>
            <a:r>
              <a:rPr lang="en-US" sz="1200"/>
              <a:t>(All Age Groups by Month)</a:t>
            </a:r>
            <a:endParaRPr lang="en-CA" sz="1200"/>
          </a:p>
          <a:p>
            <a:pPr>
              <a:defRPr/>
            </a:pPr>
            <a:r>
              <a:rPr lang="en-US" sz="1000" i="1"/>
              <a:t>as of 2022.12.31</a:t>
            </a:r>
            <a:endParaRPr lang="en-CA" sz="1000" i="1"/>
          </a:p>
        </c:rich>
      </c:tx>
      <c:layout>
        <c:manualLayout>
          <c:xMode val="edge"/>
          <c:yMode val="edge"/>
          <c:x val="0.186352499186205"/>
          <c:y val="3.23088981502863E-2"/>
        </c:manualLayout>
      </c:layout>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3"/>
          <c:order val="0"/>
          <c:tx>
            <c:strRef>
              <c:f>'Summary 19-22'!$AD$57</c:f>
              <c:strCache>
                <c:ptCount val="1"/>
                <c:pt idx="0">
                  <c:v>January</c:v>
                </c:pt>
              </c:strCache>
            </c:strRef>
          </c:tx>
          <c:spPr>
            <a:gradFill rotWithShape="1">
              <a:gsLst>
                <a:gs pos="0">
                  <a:schemeClr val="accent4">
                    <a:shade val="73000"/>
                    <a:satMod val="103000"/>
                    <a:lumMod val="102000"/>
                    <a:tint val="94000"/>
                  </a:schemeClr>
                </a:gs>
                <a:gs pos="50000">
                  <a:schemeClr val="accent4">
                    <a:shade val="73000"/>
                    <a:satMod val="110000"/>
                    <a:lumMod val="100000"/>
                    <a:shade val="100000"/>
                  </a:schemeClr>
                </a:gs>
                <a:gs pos="100000">
                  <a:schemeClr val="accent4">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73000"/>
                      <a:satMod val="103000"/>
                      <a:lumMod val="102000"/>
                      <a:tint val="94000"/>
                    </a:schemeClr>
                  </a:gs>
                  <a:gs pos="50000">
                    <a:schemeClr val="accent4">
                      <a:shade val="73000"/>
                      <a:satMod val="110000"/>
                      <a:lumMod val="100000"/>
                      <a:shade val="100000"/>
                    </a:schemeClr>
                  </a:gs>
                  <a:gs pos="100000">
                    <a:schemeClr val="accent4">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3-7C98-7D4F-B13B-3E0D0FDA1241}"/>
              </c:ext>
            </c:extLst>
          </c:dPt>
          <c:dLbls>
            <c:dLbl>
              <c:idx val="0"/>
              <c:tx>
                <c:rich>
                  <a:bodyPr/>
                  <a:lstStyle/>
                  <a:p>
                    <a:fld id="{CF87706F-0586-604A-8CE5-3E7091141C6A}"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19-22'!$AD$61</c:f>
              <c:numCache>
                <c:formatCode>General</c:formatCode>
                <c:ptCount val="1"/>
                <c:pt idx="0">
                  <c:v>74</c:v>
                </c:pt>
              </c:numCache>
            </c:numRef>
          </c:val>
          <c:extLst>
            <c:ext xmlns:c16="http://schemas.microsoft.com/office/drawing/2014/chart" uri="{C3380CC4-5D6E-409C-BE32-E72D297353CC}">
              <c16:uniqueId val="{00000000-7C98-7D4F-B13B-3E0D0FDA1241}"/>
            </c:ext>
          </c:extLst>
        </c:ser>
        <c:ser>
          <c:idx val="2"/>
          <c:order val="1"/>
          <c:tx>
            <c:strRef>
              <c:f>'Summary 19-22'!$AE$57</c:f>
              <c:strCache>
                <c:ptCount val="1"/>
                <c:pt idx="0">
                  <c:v>February</c:v>
                </c:pt>
              </c:strCache>
            </c:strRef>
          </c:tx>
          <c:spPr>
            <a:gradFill rotWithShape="1">
              <a:gsLst>
                <a:gs pos="0">
                  <a:schemeClr val="accent4">
                    <a:shade val="62000"/>
                    <a:satMod val="103000"/>
                    <a:lumMod val="102000"/>
                    <a:tint val="94000"/>
                  </a:schemeClr>
                </a:gs>
                <a:gs pos="50000">
                  <a:schemeClr val="accent4">
                    <a:shade val="62000"/>
                    <a:satMod val="110000"/>
                    <a:lumMod val="100000"/>
                    <a:shade val="100000"/>
                  </a:schemeClr>
                </a:gs>
                <a:gs pos="100000">
                  <a:schemeClr val="accent4">
                    <a:shade val="6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62000"/>
                      <a:satMod val="103000"/>
                      <a:lumMod val="102000"/>
                      <a:tint val="94000"/>
                    </a:schemeClr>
                  </a:gs>
                  <a:gs pos="50000">
                    <a:schemeClr val="accent4">
                      <a:shade val="62000"/>
                      <a:satMod val="110000"/>
                      <a:lumMod val="100000"/>
                      <a:shade val="100000"/>
                    </a:schemeClr>
                  </a:gs>
                  <a:gs pos="100000">
                    <a:schemeClr val="accent4">
                      <a:shade val="62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4-7C98-7D4F-B13B-3E0D0FDA1241}"/>
              </c:ext>
            </c:extLst>
          </c:dPt>
          <c:dLbls>
            <c:dLbl>
              <c:idx val="0"/>
              <c:tx>
                <c:rich>
                  <a:bodyPr/>
                  <a:lstStyle/>
                  <a:p>
                    <a:fld id="{5B1611F6-6525-DD42-9C8D-107F7BA8A734}"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19-22'!$AE$61</c:f>
              <c:numCache>
                <c:formatCode>General</c:formatCode>
                <c:ptCount val="1"/>
                <c:pt idx="0">
                  <c:v>51</c:v>
                </c:pt>
              </c:numCache>
            </c:numRef>
          </c:val>
          <c:extLst>
            <c:ext xmlns:c16="http://schemas.microsoft.com/office/drawing/2014/chart" uri="{C3380CC4-5D6E-409C-BE32-E72D297353CC}">
              <c16:uniqueId val="{00000007-7C98-7D4F-B13B-3E0D0FDA1241}"/>
            </c:ext>
          </c:extLst>
        </c:ser>
        <c:ser>
          <c:idx val="0"/>
          <c:order val="2"/>
          <c:tx>
            <c:strRef>
              <c:f>'Summary 19-22'!$AF$57</c:f>
              <c:strCache>
                <c:ptCount val="1"/>
                <c:pt idx="0">
                  <c:v>March</c:v>
                </c:pt>
              </c:strCache>
            </c:strRef>
          </c:tx>
          <c:spPr>
            <a:gradFill rotWithShape="1">
              <a:gsLst>
                <a:gs pos="0">
                  <a:schemeClr val="accent4">
                    <a:shade val="40000"/>
                    <a:satMod val="103000"/>
                    <a:lumMod val="102000"/>
                    <a:tint val="94000"/>
                  </a:schemeClr>
                </a:gs>
                <a:gs pos="50000">
                  <a:schemeClr val="accent4">
                    <a:shade val="40000"/>
                    <a:satMod val="110000"/>
                    <a:lumMod val="100000"/>
                    <a:shade val="100000"/>
                  </a:schemeClr>
                </a:gs>
                <a:gs pos="100000">
                  <a:schemeClr val="accent4">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40000"/>
                      <a:satMod val="103000"/>
                      <a:lumMod val="102000"/>
                      <a:tint val="94000"/>
                    </a:schemeClr>
                  </a:gs>
                  <a:gs pos="50000">
                    <a:schemeClr val="accent4">
                      <a:shade val="40000"/>
                      <a:satMod val="110000"/>
                      <a:lumMod val="100000"/>
                      <a:shade val="100000"/>
                    </a:schemeClr>
                  </a:gs>
                  <a:gs pos="100000">
                    <a:schemeClr val="accent4">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D-7C98-7D4F-B13B-3E0D0FDA1241}"/>
              </c:ext>
            </c:extLst>
          </c:dPt>
          <c:dLbls>
            <c:dLbl>
              <c:idx val="0"/>
              <c:tx>
                <c:rich>
                  <a:bodyPr/>
                  <a:lstStyle/>
                  <a:p>
                    <a:fld id="{21D43FE2-28CF-494C-B0B3-8CF39E138D14}" type="VALUE">
                      <a:rPr lang="en-US">
                        <a:solidFill>
                          <a:schemeClr val="accent4">
                            <a:lumMod val="60000"/>
                            <a:lumOff val="4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19-22'!$AF$61</c:f>
              <c:numCache>
                <c:formatCode>General</c:formatCode>
                <c:ptCount val="1"/>
                <c:pt idx="0">
                  <c:v>57</c:v>
                </c:pt>
              </c:numCache>
            </c:numRef>
          </c:val>
          <c:extLst>
            <c:ext xmlns:c16="http://schemas.microsoft.com/office/drawing/2014/chart" uri="{C3380CC4-5D6E-409C-BE32-E72D297353CC}">
              <c16:uniqueId val="{00000008-7C98-7D4F-B13B-3E0D0FDA1241}"/>
            </c:ext>
          </c:extLst>
        </c:ser>
        <c:ser>
          <c:idx val="1"/>
          <c:order val="3"/>
          <c:tx>
            <c:strRef>
              <c:f>'Summary 19-22'!$AG$57</c:f>
              <c:strCache>
                <c:ptCount val="1"/>
                <c:pt idx="0">
                  <c:v>April</c:v>
                </c:pt>
              </c:strCache>
            </c:strRef>
          </c:tx>
          <c:spPr>
            <a:gradFill rotWithShape="1">
              <a:gsLst>
                <a:gs pos="0">
                  <a:schemeClr val="accent4">
                    <a:shade val="51000"/>
                    <a:satMod val="103000"/>
                    <a:lumMod val="102000"/>
                    <a:tint val="94000"/>
                  </a:schemeClr>
                </a:gs>
                <a:gs pos="50000">
                  <a:schemeClr val="accent4">
                    <a:shade val="51000"/>
                    <a:satMod val="110000"/>
                    <a:lumMod val="100000"/>
                    <a:shade val="100000"/>
                  </a:schemeClr>
                </a:gs>
                <a:gs pos="100000">
                  <a:schemeClr val="accent4">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51000"/>
                      <a:satMod val="103000"/>
                      <a:lumMod val="102000"/>
                      <a:tint val="94000"/>
                    </a:schemeClr>
                  </a:gs>
                  <a:gs pos="50000">
                    <a:schemeClr val="accent4">
                      <a:shade val="51000"/>
                      <a:satMod val="110000"/>
                      <a:lumMod val="100000"/>
                      <a:shade val="100000"/>
                    </a:schemeClr>
                  </a:gs>
                  <a:gs pos="100000">
                    <a:schemeClr val="accent4">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E-7C98-7D4F-B13B-3E0D0FDA1241}"/>
              </c:ext>
            </c:extLst>
          </c:dPt>
          <c:dLbls>
            <c:dLbl>
              <c:idx val="0"/>
              <c:layout>
                <c:manualLayout>
                  <c:x val="0"/>
                  <c:y val="7.895810187651239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fld id="{987DF8D7-543D-D046-8B40-B4ECA7B57D9B}" type="VALUE">
                      <a:rPr lang="en-US">
                        <a:solidFill>
                          <a:schemeClr val="accent4">
                            <a:lumMod val="60000"/>
                            <a:lumOff val="40000"/>
                          </a:schemeClr>
                        </a:solidFill>
                      </a:rPr>
                      <a:pPr>
                        <a:defRPr/>
                      </a:pPr>
                      <a:t>[VALUE]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3.778819490840165E-2"/>
                      <c:h val="5.0195565160485185E-2"/>
                    </c:manualLayout>
                  </c15:layout>
                  <c15:dlblFieldTable/>
                  <c15:showDataLabelsRange val="0"/>
                </c:ext>
                <c:ext xmlns:c16="http://schemas.microsoft.com/office/drawing/2014/chart" uri="{C3380CC4-5D6E-409C-BE32-E72D297353CC}">
                  <c16:uniqueId val="{0000001E-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19-22'!$AG$61</c:f>
              <c:numCache>
                <c:formatCode>General</c:formatCode>
                <c:ptCount val="1"/>
                <c:pt idx="0">
                  <c:v>52</c:v>
                </c:pt>
              </c:numCache>
            </c:numRef>
          </c:val>
          <c:extLst>
            <c:ext xmlns:c16="http://schemas.microsoft.com/office/drawing/2014/chart" uri="{C3380CC4-5D6E-409C-BE32-E72D297353CC}">
              <c16:uniqueId val="{00000009-7C98-7D4F-B13B-3E0D0FDA1241}"/>
            </c:ext>
          </c:extLst>
        </c:ser>
        <c:ser>
          <c:idx val="4"/>
          <c:order val="4"/>
          <c:tx>
            <c:strRef>
              <c:f>'Summary 19-22'!$AH$57</c:f>
              <c:strCache>
                <c:ptCount val="1"/>
                <c:pt idx="0">
                  <c:v>May</c:v>
                </c:pt>
              </c:strCache>
            </c:strRef>
          </c:tx>
          <c:spPr>
            <a:gradFill rotWithShape="1">
              <a:gsLst>
                <a:gs pos="0">
                  <a:schemeClr val="accent4">
                    <a:shade val="83000"/>
                    <a:satMod val="103000"/>
                    <a:lumMod val="102000"/>
                    <a:tint val="94000"/>
                  </a:schemeClr>
                </a:gs>
                <a:gs pos="50000">
                  <a:schemeClr val="accent4">
                    <a:shade val="83000"/>
                    <a:satMod val="110000"/>
                    <a:lumMod val="100000"/>
                    <a:shade val="100000"/>
                  </a:schemeClr>
                </a:gs>
                <a:gs pos="100000">
                  <a:schemeClr val="accent4">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83000"/>
                      <a:satMod val="103000"/>
                      <a:lumMod val="102000"/>
                      <a:tint val="94000"/>
                    </a:schemeClr>
                  </a:gs>
                  <a:gs pos="50000">
                    <a:schemeClr val="accent4">
                      <a:shade val="83000"/>
                      <a:satMod val="110000"/>
                      <a:lumMod val="100000"/>
                      <a:shade val="100000"/>
                    </a:schemeClr>
                  </a:gs>
                  <a:gs pos="100000">
                    <a:schemeClr val="accent4">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5-7C98-7D4F-B13B-3E0D0FDA1241}"/>
              </c:ext>
            </c:extLst>
          </c:dPt>
          <c:dLbls>
            <c:dLbl>
              <c:idx val="0"/>
              <c:tx>
                <c:rich>
                  <a:bodyPr/>
                  <a:lstStyle/>
                  <a:p>
                    <a:fld id="{97403A90-104B-7842-B932-876F7493FF14}"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19-22'!$AH$61</c:f>
              <c:numCache>
                <c:formatCode>General</c:formatCode>
                <c:ptCount val="1"/>
                <c:pt idx="0">
                  <c:v>51</c:v>
                </c:pt>
              </c:numCache>
            </c:numRef>
          </c:val>
          <c:extLst>
            <c:ext xmlns:c16="http://schemas.microsoft.com/office/drawing/2014/chart" uri="{C3380CC4-5D6E-409C-BE32-E72D297353CC}">
              <c16:uniqueId val="{0000000A-7C98-7D4F-B13B-3E0D0FDA1241}"/>
            </c:ext>
          </c:extLst>
        </c:ser>
        <c:ser>
          <c:idx val="5"/>
          <c:order val="5"/>
          <c:tx>
            <c:strRef>
              <c:f>'Summary 19-22'!$AI$57</c:f>
              <c:strCache>
                <c:ptCount val="1"/>
                <c:pt idx="0">
                  <c:v>June</c:v>
                </c:pt>
              </c:strCache>
            </c:strRef>
          </c:tx>
          <c:spPr>
            <a:gradFill rotWithShape="1">
              <a:gsLst>
                <a:gs pos="0">
                  <a:schemeClr val="accent4">
                    <a:shade val="94000"/>
                    <a:satMod val="103000"/>
                    <a:lumMod val="102000"/>
                    <a:tint val="94000"/>
                  </a:schemeClr>
                </a:gs>
                <a:gs pos="50000">
                  <a:schemeClr val="accent4">
                    <a:shade val="94000"/>
                    <a:satMod val="110000"/>
                    <a:lumMod val="100000"/>
                    <a:shade val="100000"/>
                  </a:schemeClr>
                </a:gs>
                <a:gs pos="100000">
                  <a:schemeClr val="accent4">
                    <a:shade val="9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2A5B0E25-4156-934A-A81B-BA158B868146}"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19-22'!$AI$61</c:f>
              <c:numCache>
                <c:formatCode>General</c:formatCode>
                <c:ptCount val="1"/>
                <c:pt idx="0">
                  <c:v>53</c:v>
                </c:pt>
              </c:numCache>
            </c:numRef>
          </c:val>
          <c:extLst>
            <c:ext xmlns:c16="http://schemas.microsoft.com/office/drawing/2014/chart" uri="{C3380CC4-5D6E-409C-BE32-E72D297353CC}">
              <c16:uniqueId val="{0000000B-7C98-7D4F-B13B-3E0D0FDA1241}"/>
            </c:ext>
          </c:extLst>
        </c:ser>
        <c:ser>
          <c:idx val="6"/>
          <c:order val="6"/>
          <c:tx>
            <c:strRef>
              <c:f>'Summary 19-22'!$AJ$57</c:f>
              <c:strCache>
                <c:ptCount val="1"/>
                <c:pt idx="0">
                  <c:v>July</c:v>
                </c:pt>
              </c:strCache>
            </c:strRef>
          </c:tx>
          <c:spPr>
            <a:gradFill rotWithShape="1">
              <a:gsLst>
                <a:gs pos="0">
                  <a:schemeClr val="accent4">
                    <a:tint val="95000"/>
                    <a:satMod val="103000"/>
                    <a:lumMod val="102000"/>
                    <a:tint val="94000"/>
                  </a:schemeClr>
                </a:gs>
                <a:gs pos="50000">
                  <a:schemeClr val="accent4">
                    <a:tint val="95000"/>
                    <a:satMod val="110000"/>
                    <a:lumMod val="100000"/>
                    <a:shade val="100000"/>
                  </a:schemeClr>
                </a:gs>
                <a:gs pos="100000">
                  <a:schemeClr val="accent4">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tint val="95000"/>
                      <a:satMod val="103000"/>
                      <a:lumMod val="102000"/>
                      <a:tint val="94000"/>
                    </a:schemeClr>
                  </a:gs>
                  <a:gs pos="50000">
                    <a:schemeClr val="accent4">
                      <a:tint val="95000"/>
                      <a:satMod val="110000"/>
                      <a:lumMod val="100000"/>
                      <a:shade val="100000"/>
                    </a:schemeClr>
                  </a:gs>
                  <a:gs pos="100000">
                    <a:schemeClr val="accent4">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7-7C98-7D4F-B13B-3E0D0FDA1241}"/>
              </c:ext>
            </c:extLst>
          </c:dPt>
          <c:dLbls>
            <c:dLbl>
              <c:idx val="0"/>
              <c:tx>
                <c:rich>
                  <a:bodyPr/>
                  <a:lstStyle/>
                  <a:p>
                    <a:fld id="{A4458530-4C32-CD42-A39F-4D5731EBB2F4}"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19-22'!$AJ$61</c:f>
              <c:numCache>
                <c:formatCode>General</c:formatCode>
                <c:ptCount val="1"/>
                <c:pt idx="0">
                  <c:v>62</c:v>
                </c:pt>
              </c:numCache>
            </c:numRef>
          </c:val>
          <c:extLst>
            <c:ext xmlns:c16="http://schemas.microsoft.com/office/drawing/2014/chart" uri="{C3380CC4-5D6E-409C-BE32-E72D297353CC}">
              <c16:uniqueId val="{0000000C-7C98-7D4F-B13B-3E0D0FDA1241}"/>
            </c:ext>
          </c:extLst>
        </c:ser>
        <c:ser>
          <c:idx val="7"/>
          <c:order val="7"/>
          <c:tx>
            <c:strRef>
              <c:f>'Summary 19-22'!$AK$57</c:f>
              <c:strCache>
                <c:ptCount val="1"/>
                <c:pt idx="0">
                  <c:v>August</c:v>
                </c:pt>
              </c:strCache>
            </c:strRef>
          </c:tx>
          <c:spPr>
            <a:gradFill rotWithShape="1">
              <a:gsLst>
                <a:gs pos="0">
                  <a:schemeClr val="accent4">
                    <a:tint val="84000"/>
                    <a:satMod val="103000"/>
                    <a:lumMod val="102000"/>
                    <a:tint val="94000"/>
                  </a:schemeClr>
                </a:gs>
                <a:gs pos="50000">
                  <a:schemeClr val="accent4">
                    <a:tint val="84000"/>
                    <a:satMod val="110000"/>
                    <a:lumMod val="100000"/>
                    <a:shade val="100000"/>
                  </a:schemeClr>
                </a:gs>
                <a:gs pos="100000">
                  <a:schemeClr val="accent4">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24D1500F-994C-1C4C-B417-018FE504D1FA}"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19-22'!$AK$61</c:f>
              <c:numCache>
                <c:formatCode>General</c:formatCode>
                <c:ptCount val="1"/>
                <c:pt idx="0">
                  <c:v>46</c:v>
                </c:pt>
              </c:numCache>
            </c:numRef>
          </c:val>
          <c:extLst>
            <c:ext xmlns:c16="http://schemas.microsoft.com/office/drawing/2014/chart" uri="{C3380CC4-5D6E-409C-BE32-E72D297353CC}">
              <c16:uniqueId val="{0000000D-7C98-7D4F-B13B-3E0D0FDA1241}"/>
            </c:ext>
          </c:extLst>
        </c:ser>
        <c:ser>
          <c:idx val="8"/>
          <c:order val="8"/>
          <c:tx>
            <c:strRef>
              <c:f>'Summary 19-22'!$AL$57</c:f>
              <c:strCache>
                <c:ptCount val="1"/>
                <c:pt idx="0">
                  <c:v>September</c:v>
                </c:pt>
              </c:strCache>
            </c:strRef>
          </c:tx>
          <c:spPr>
            <a:gradFill rotWithShape="1">
              <a:gsLst>
                <a:gs pos="0">
                  <a:schemeClr val="accent4">
                    <a:tint val="74000"/>
                    <a:satMod val="103000"/>
                    <a:lumMod val="102000"/>
                    <a:tint val="94000"/>
                  </a:schemeClr>
                </a:gs>
                <a:gs pos="50000">
                  <a:schemeClr val="accent4">
                    <a:tint val="74000"/>
                    <a:satMod val="110000"/>
                    <a:lumMod val="100000"/>
                    <a:shade val="100000"/>
                  </a:schemeClr>
                </a:gs>
                <a:gs pos="100000">
                  <a:schemeClr val="accent4">
                    <a:tint val="7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3D1A451F-132C-9441-BD9D-D8540CD18AB6}"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19-22'!$AL$61</c:f>
              <c:numCache>
                <c:formatCode>General</c:formatCode>
                <c:ptCount val="1"/>
                <c:pt idx="0">
                  <c:v>82</c:v>
                </c:pt>
              </c:numCache>
            </c:numRef>
          </c:val>
          <c:extLst>
            <c:ext xmlns:c16="http://schemas.microsoft.com/office/drawing/2014/chart" uri="{C3380CC4-5D6E-409C-BE32-E72D297353CC}">
              <c16:uniqueId val="{0000000E-7C98-7D4F-B13B-3E0D0FDA1241}"/>
            </c:ext>
          </c:extLst>
        </c:ser>
        <c:ser>
          <c:idx val="9"/>
          <c:order val="9"/>
          <c:tx>
            <c:strRef>
              <c:f>'Summary 19-22'!$AM$57</c:f>
              <c:strCache>
                <c:ptCount val="1"/>
                <c:pt idx="0">
                  <c:v>October</c:v>
                </c:pt>
              </c:strCache>
            </c:strRef>
          </c:tx>
          <c:spPr>
            <a:gradFill rotWithShape="1">
              <a:gsLst>
                <a:gs pos="0">
                  <a:schemeClr val="accent4">
                    <a:tint val="63000"/>
                    <a:satMod val="103000"/>
                    <a:lumMod val="102000"/>
                    <a:tint val="94000"/>
                  </a:schemeClr>
                </a:gs>
                <a:gs pos="50000">
                  <a:schemeClr val="accent4">
                    <a:tint val="63000"/>
                    <a:satMod val="110000"/>
                    <a:lumMod val="100000"/>
                    <a:shade val="100000"/>
                  </a:schemeClr>
                </a:gs>
                <a:gs pos="100000">
                  <a:schemeClr val="accent4">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63766F30-9EEE-7149-9C08-799EEE14F874}" type="VALUE">
                      <a:rPr lang="en-US" i="1">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19-22'!$AM$61</c:f>
              <c:numCache>
                <c:formatCode>General</c:formatCode>
                <c:ptCount val="1"/>
                <c:pt idx="0">
                  <c:v>58</c:v>
                </c:pt>
              </c:numCache>
            </c:numRef>
          </c:val>
          <c:extLst>
            <c:ext xmlns:c16="http://schemas.microsoft.com/office/drawing/2014/chart" uri="{C3380CC4-5D6E-409C-BE32-E72D297353CC}">
              <c16:uniqueId val="{0000000F-7C98-7D4F-B13B-3E0D0FDA1241}"/>
            </c:ext>
          </c:extLst>
        </c:ser>
        <c:ser>
          <c:idx val="10"/>
          <c:order val="10"/>
          <c:tx>
            <c:strRef>
              <c:f>'Summary 19-22'!$AN$57</c:f>
              <c:strCache>
                <c:ptCount val="1"/>
                <c:pt idx="0">
                  <c:v>November</c:v>
                </c:pt>
              </c:strCache>
            </c:strRef>
          </c:tx>
          <c:spPr>
            <a:gradFill rotWithShape="1">
              <a:gsLst>
                <a:gs pos="0">
                  <a:schemeClr val="accent4">
                    <a:tint val="52000"/>
                    <a:satMod val="103000"/>
                    <a:lumMod val="102000"/>
                    <a:tint val="94000"/>
                  </a:schemeClr>
                </a:gs>
                <a:gs pos="50000">
                  <a:schemeClr val="accent4">
                    <a:tint val="52000"/>
                    <a:satMod val="110000"/>
                    <a:lumMod val="100000"/>
                    <a:shade val="100000"/>
                  </a:schemeClr>
                </a:gs>
                <a:gs pos="100000">
                  <a:schemeClr val="accent4">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accent4">
                            <a:lumMod val="50000"/>
                          </a:schemeClr>
                        </a:solidFill>
                        <a:latin typeface="+mn-lt"/>
                        <a:ea typeface="+mn-ea"/>
                        <a:cs typeface="+mn-cs"/>
                      </a:defRPr>
                    </a:pPr>
                    <a:fld id="{7AA94DD7-5821-7745-A0CC-B199B8A07327}" type="VALUE">
                      <a:rPr lang="en-US" i="1">
                        <a:solidFill>
                          <a:schemeClr val="accent4">
                            <a:lumMod val="50000"/>
                          </a:schemeClr>
                        </a:solidFill>
                      </a:rPr>
                      <a:pPr>
                        <a:defRPr>
                          <a:solidFill>
                            <a:schemeClr val="accent4">
                              <a:lumMod val="50000"/>
                            </a:schemeClr>
                          </a:solidFill>
                        </a:defRPr>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50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19-22'!$AN$61</c:f>
              <c:numCache>
                <c:formatCode>General</c:formatCode>
                <c:ptCount val="1"/>
                <c:pt idx="0">
                  <c:v>64</c:v>
                </c:pt>
              </c:numCache>
            </c:numRef>
          </c:val>
          <c:extLst>
            <c:ext xmlns:c16="http://schemas.microsoft.com/office/drawing/2014/chart" uri="{C3380CC4-5D6E-409C-BE32-E72D297353CC}">
              <c16:uniqueId val="{00000010-7C98-7D4F-B13B-3E0D0FDA1241}"/>
            </c:ext>
          </c:extLst>
        </c:ser>
        <c:ser>
          <c:idx val="11"/>
          <c:order val="11"/>
          <c:tx>
            <c:strRef>
              <c:f>'Summary 19-22'!$AO$57</c:f>
              <c:strCache>
                <c:ptCount val="1"/>
                <c:pt idx="0">
                  <c:v>December</c:v>
                </c:pt>
              </c:strCache>
            </c:strRef>
          </c:tx>
          <c:spPr>
            <a:gradFill rotWithShape="1">
              <a:gsLst>
                <a:gs pos="0">
                  <a:schemeClr val="accent4">
                    <a:tint val="41000"/>
                    <a:satMod val="103000"/>
                    <a:lumMod val="102000"/>
                    <a:tint val="94000"/>
                  </a:schemeClr>
                </a:gs>
                <a:gs pos="50000">
                  <a:schemeClr val="accent4">
                    <a:tint val="41000"/>
                    <a:satMod val="110000"/>
                    <a:lumMod val="100000"/>
                    <a:shade val="100000"/>
                  </a:schemeClr>
                </a:gs>
                <a:gs pos="100000">
                  <a:schemeClr val="accent4">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A7F8A322-197A-9C4C-8AD9-F427F93047D4}"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7C98-7D4F-B13B-3E0D0FDA1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19-22'!$AO$61</c:f>
              <c:numCache>
                <c:formatCode>General</c:formatCode>
                <c:ptCount val="1"/>
                <c:pt idx="0">
                  <c:v>64</c:v>
                </c:pt>
              </c:numCache>
            </c:numRef>
          </c:val>
          <c:extLst>
            <c:ext xmlns:c16="http://schemas.microsoft.com/office/drawing/2014/chart" uri="{C3380CC4-5D6E-409C-BE32-E72D297353CC}">
              <c16:uniqueId val="{00000011-7C98-7D4F-B13B-3E0D0FDA1241}"/>
            </c:ext>
          </c:extLst>
        </c:ser>
        <c:dLbls>
          <c:dLblPos val="inEnd"/>
          <c:showLegendKey val="0"/>
          <c:showVal val="1"/>
          <c:showCatName val="0"/>
          <c:showSerName val="0"/>
          <c:showPercent val="0"/>
          <c:showBubbleSize val="0"/>
        </c:dLbls>
        <c:gapWidth val="100"/>
        <c:overlap val="-24"/>
        <c:axId val="-2128648008"/>
        <c:axId val="-2128699016"/>
      </c:barChart>
      <c:catAx>
        <c:axId val="-2128648008"/>
        <c:scaling>
          <c:orientation val="minMax"/>
        </c:scaling>
        <c:delete val="1"/>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crossAx val="-2128699016"/>
        <c:crosses val="autoZero"/>
        <c:auto val="1"/>
        <c:lblAlgn val="ctr"/>
        <c:lblOffset val="100"/>
        <c:noMultiLvlLbl val="0"/>
      </c:catAx>
      <c:valAx>
        <c:axId val="-212869901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28648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a:defRPr sz="1400"/>
            </a:pPr>
            <a:r>
              <a:rPr lang="en-US" sz="1000"/>
              <a:t>(Under 50 Age Groups| 2019-20 vs 2021-22)</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19-22'!$X$21</c:f>
              <c:strCache>
                <c:ptCount val="1"/>
                <c:pt idx="0">
                  <c:v>19 + 20</c:v>
                </c:pt>
              </c:strCache>
            </c:strRef>
          </c:tx>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19-22'!$W$22:$W$24</c:f>
              <c:strCache>
                <c:ptCount val="3"/>
                <c:pt idx="0">
                  <c:v>20 - 29</c:v>
                </c:pt>
                <c:pt idx="1">
                  <c:v>30 - 39</c:v>
                </c:pt>
                <c:pt idx="2">
                  <c:v>40 - 49</c:v>
                </c:pt>
              </c:strCache>
            </c:strRef>
          </c:cat>
          <c:val>
            <c:numRef>
              <c:f>'Summary 19-22'!$X$22:$X$24</c:f>
              <c:numCache>
                <c:formatCode>General</c:formatCode>
                <c:ptCount val="3"/>
                <c:pt idx="0">
                  <c:v>1</c:v>
                </c:pt>
                <c:pt idx="1">
                  <c:v>4</c:v>
                </c:pt>
                <c:pt idx="2">
                  <c:v>20</c:v>
                </c:pt>
              </c:numCache>
            </c:numRef>
          </c:val>
          <c:extLst>
            <c:ext xmlns:c16="http://schemas.microsoft.com/office/drawing/2014/chart" uri="{C3380CC4-5D6E-409C-BE32-E72D297353CC}">
              <c16:uniqueId val="{00000004-3429-514B-8BA8-38E8933C6D24}"/>
            </c:ext>
          </c:extLst>
        </c:ser>
        <c:ser>
          <c:idx val="1"/>
          <c:order val="1"/>
          <c:tx>
            <c:strRef>
              <c:f>'Summary 19-22'!$Y$21</c:f>
              <c:strCache>
                <c:ptCount val="1"/>
                <c:pt idx="0">
                  <c:v>21 + 22</c:v>
                </c:pt>
              </c:strCache>
            </c:strRef>
          </c:tx>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19-22'!$W$22:$W$24</c:f>
              <c:strCache>
                <c:ptCount val="3"/>
                <c:pt idx="0">
                  <c:v>20 - 29</c:v>
                </c:pt>
                <c:pt idx="1">
                  <c:v>30 - 39</c:v>
                </c:pt>
                <c:pt idx="2">
                  <c:v>40 - 49</c:v>
                </c:pt>
              </c:strCache>
            </c:strRef>
          </c:cat>
          <c:val>
            <c:numRef>
              <c:f>'Summary 19-22'!$Y$22:$Y$24</c:f>
              <c:numCache>
                <c:formatCode>General</c:formatCode>
                <c:ptCount val="3"/>
                <c:pt idx="0">
                  <c:v>8</c:v>
                </c:pt>
                <c:pt idx="1">
                  <c:v>10</c:v>
                </c:pt>
                <c:pt idx="2">
                  <c:v>29</c:v>
                </c:pt>
              </c:numCache>
            </c:numRef>
          </c:val>
          <c:extLst>
            <c:ext xmlns:c16="http://schemas.microsoft.com/office/drawing/2014/chart" uri="{C3380CC4-5D6E-409C-BE32-E72D297353CC}">
              <c16:uniqueId val="{00000005-3429-514B-8BA8-38E8933C6D24}"/>
            </c:ext>
          </c:extLst>
        </c:ser>
        <c:dLbls>
          <c:dLblPos val="outEnd"/>
          <c:showLegendKey val="0"/>
          <c:showVal val="1"/>
          <c:showCatName val="0"/>
          <c:showSerName val="0"/>
          <c:showPercent val="0"/>
          <c:showBubbleSize val="0"/>
        </c:dLbls>
        <c:gapWidth val="219"/>
        <c:overlap val="-27"/>
        <c:axId val="-2080910312"/>
        <c:axId val="-2080940664"/>
      </c:barChart>
      <c:catAx>
        <c:axId val="-208091031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0940664"/>
        <c:crosses val="autoZero"/>
        <c:auto val="1"/>
        <c:lblAlgn val="ctr"/>
        <c:lblOffset val="100"/>
        <c:noMultiLvlLbl val="0"/>
      </c:catAx>
      <c:valAx>
        <c:axId val="-208094066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0910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a:defRPr sz="1400"/>
            </a:pPr>
            <a:r>
              <a:rPr lang="en-US" sz="1000"/>
              <a:t>(by Data Source &amp; by Year)</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2019</c:v>
          </c:tx>
          <c:spPr>
            <a:gradFill rotWithShape="1">
              <a:gsLst>
                <a:gs pos="0">
                  <a:schemeClr val="accent4">
                    <a:shade val="58000"/>
                    <a:satMod val="103000"/>
                    <a:lumMod val="102000"/>
                    <a:tint val="94000"/>
                  </a:schemeClr>
                </a:gs>
                <a:gs pos="50000">
                  <a:schemeClr val="accent4">
                    <a:shade val="58000"/>
                    <a:satMod val="110000"/>
                    <a:lumMod val="100000"/>
                    <a:shade val="100000"/>
                  </a:schemeClr>
                </a:gs>
                <a:gs pos="100000">
                  <a:schemeClr val="accent4">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19-22'!$AE$21:$AG$21</c:f>
              <c:strCache>
                <c:ptCount val="3"/>
                <c:pt idx="0">
                  <c:v>CMA  Combined</c:v>
                </c:pt>
                <c:pt idx="1">
                  <c:v>Royal College</c:v>
                </c:pt>
                <c:pt idx="2">
                  <c:v>Other</c:v>
                </c:pt>
              </c:strCache>
            </c:strRef>
          </c:cat>
          <c:val>
            <c:numRef>
              <c:f>'Summary 19-22'!$AE$22:$AG$22</c:f>
              <c:numCache>
                <c:formatCode>General</c:formatCode>
                <c:ptCount val="3"/>
                <c:pt idx="0">
                  <c:v>157</c:v>
                </c:pt>
                <c:pt idx="1">
                  <c:v>88</c:v>
                </c:pt>
                <c:pt idx="2">
                  <c:v>218</c:v>
                </c:pt>
              </c:numCache>
            </c:numRef>
          </c:val>
          <c:extLst>
            <c:ext xmlns:c16="http://schemas.microsoft.com/office/drawing/2014/chart" uri="{C3380CC4-5D6E-409C-BE32-E72D297353CC}">
              <c16:uniqueId val="{00000002-3948-DD4C-BE56-DF3C40524AD0}"/>
            </c:ext>
          </c:extLst>
        </c:ser>
        <c:ser>
          <c:idx val="1"/>
          <c:order val="1"/>
          <c:tx>
            <c:v>2020</c:v>
          </c:tx>
          <c:spPr>
            <a:gradFill rotWithShape="1">
              <a:gsLst>
                <a:gs pos="0">
                  <a:schemeClr val="accent4">
                    <a:shade val="86000"/>
                    <a:satMod val="103000"/>
                    <a:lumMod val="102000"/>
                    <a:tint val="94000"/>
                  </a:schemeClr>
                </a:gs>
                <a:gs pos="50000">
                  <a:schemeClr val="accent4">
                    <a:shade val="86000"/>
                    <a:satMod val="110000"/>
                    <a:lumMod val="100000"/>
                    <a:shade val="100000"/>
                  </a:schemeClr>
                </a:gs>
                <a:gs pos="100000">
                  <a:schemeClr val="accent4">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19-22'!$AE$21:$AG$21</c:f>
              <c:strCache>
                <c:ptCount val="3"/>
                <c:pt idx="0">
                  <c:v>CMA  Combined</c:v>
                </c:pt>
                <c:pt idx="1">
                  <c:v>Royal College</c:v>
                </c:pt>
                <c:pt idx="2">
                  <c:v>Other</c:v>
                </c:pt>
              </c:strCache>
            </c:strRef>
          </c:cat>
          <c:val>
            <c:numRef>
              <c:f>'Summary 19-22'!$AE$23:$AG$23</c:f>
              <c:numCache>
                <c:formatCode>General</c:formatCode>
                <c:ptCount val="3"/>
                <c:pt idx="0">
                  <c:v>251</c:v>
                </c:pt>
                <c:pt idx="1">
                  <c:v>95</c:v>
                </c:pt>
                <c:pt idx="2">
                  <c:v>196</c:v>
                </c:pt>
              </c:numCache>
            </c:numRef>
          </c:val>
          <c:extLst>
            <c:ext xmlns:c16="http://schemas.microsoft.com/office/drawing/2014/chart" uri="{C3380CC4-5D6E-409C-BE32-E72D297353CC}">
              <c16:uniqueId val="{00000003-3948-DD4C-BE56-DF3C40524AD0}"/>
            </c:ext>
          </c:extLst>
        </c:ser>
        <c:ser>
          <c:idx val="2"/>
          <c:order val="2"/>
          <c:tx>
            <c:v>2021</c:v>
          </c:tx>
          <c:spPr>
            <a:gradFill rotWithShape="1">
              <a:gsLst>
                <a:gs pos="0">
                  <a:schemeClr val="accent4">
                    <a:tint val="86000"/>
                    <a:satMod val="103000"/>
                    <a:lumMod val="102000"/>
                    <a:tint val="94000"/>
                  </a:schemeClr>
                </a:gs>
                <a:gs pos="50000">
                  <a:schemeClr val="accent4">
                    <a:tint val="86000"/>
                    <a:satMod val="110000"/>
                    <a:lumMod val="100000"/>
                    <a:shade val="100000"/>
                  </a:schemeClr>
                </a:gs>
                <a:gs pos="100000">
                  <a:schemeClr val="accent4">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19-22'!$AE$21:$AG$21</c:f>
              <c:strCache>
                <c:ptCount val="3"/>
                <c:pt idx="0">
                  <c:v>CMA  Combined</c:v>
                </c:pt>
                <c:pt idx="1">
                  <c:v>Royal College</c:v>
                </c:pt>
                <c:pt idx="2">
                  <c:v>Other</c:v>
                </c:pt>
              </c:strCache>
            </c:strRef>
          </c:cat>
          <c:val>
            <c:numRef>
              <c:f>'Summary 19-22'!$AE$24:$AG$24</c:f>
              <c:numCache>
                <c:formatCode>General</c:formatCode>
                <c:ptCount val="3"/>
                <c:pt idx="0">
                  <c:v>402</c:v>
                </c:pt>
                <c:pt idx="1">
                  <c:v>41</c:v>
                </c:pt>
                <c:pt idx="2">
                  <c:v>175</c:v>
                </c:pt>
              </c:numCache>
            </c:numRef>
          </c:val>
          <c:extLst>
            <c:ext xmlns:c16="http://schemas.microsoft.com/office/drawing/2014/chart" uri="{C3380CC4-5D6E-409C-BE32-E72D297353CC}">
              <c16:uniqueId val="{00000004-3948-DD4C-BE56-DF3C40524AD0}"/>
            </c:ext>
          </c:extLst>
        </c:ser>
        <c:ser>
          <c:idx val="3"/>
          <c:order val="3"/>
          <c:tx>
            <c:v>2022</c:v>
          </c:tx>
          <c:spPr>
            <a:gradFill rotWithShape="1">
              <a:gsLst>
                <a:gs pos="0">
                  <a:schemeClr val="accent4">
                    <a:tint val="58000"/>
                    <a:satMod val="103000"/>
                    <a:lumMod val="102000"/>
                    <a:tint val="94000"/>
                  </a:schemeClr>
                </a:gs>
                <a:gs pos="50000">
                  <a:schemeClr val="accent4">
                    <a:tint val="58000"/>
                    <a:satMod val="110000"/>
                    <a:lumMod val="100000"/>
                    <a:shade val="100000"/>
                  </a:schemeClr>
                </a:gs>
                <a:gs pos="100000">
                  <a:schemeClr val="accent4">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19-22'!$AE$21:$AG$21</c:f>
              <c:strCache>
                <c:ptCount val="3"/>
                <c:pt idx="0">
                  <c:v>CMA  Combined</c:v>
                </c:pt>
                <c:pt idx="1">
                  <c:v>Royal College</c:v>
                </c:pt>
                <c:pt idx="2">
                  <c:v>Other</c:v>
                </c:pt>
              </c:strCache>
            </c:strRef>
          </c:cat>
          <c:val>
            <c:numRef>
              <c:f>'Summary 19-22'!$AE$25:$AG$25</c:f>
              <c:numCache>
                <c:formatCode>General</c:formatCode>
                <c:ptCount val="3"/>
                <c:pt idx="0">
                  <c:v>384</c:v>
                </c:pt>
                <c:pt idx="1">
                  <c:v>35</c:v>
                </c:pt>
                <c:pt idx="2">
                  <c:v>295</c:v>
                </c:pt>
              </c:numCache>
            </c:numRef>
          </c:val>
          <c:extLst>
            <c:ext xmlns:c16="http://schemas.microsoft.com/office/drawing/2014/chart" uri="{C3380CC4-5D6E-409C-BE32-E72D297353CC}">
              <c16:uniqueId val="{00000005-3948-DD4C-BE56-DF3C40524AD0}"/>
            </c:ext>
          </c:extLst>
        </c:ser>
        <c:dLbls>
          <c:dLblPos val="outEnd"/>
          <c:showLegendKey val="0"/>
          <c:showVal val="1"/>
          <c:showCatName val="0"/>
          <c:showSerName val="0"/>
          <c:showPercent val="0"/>
          <c:showBubbleSize val="0"/>
        </c:dLbls>
        <c:gapWidth val="219"/>
        <c:overlap val="-27"/>
        <c:axId val="2038789848"/>
        <c:axId val="2039395240"/>
      </c:barChart>
      <c:catAx>
        <c:axId val="203878984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39395240"/>
        <c:crosses val="autoZero"/>
        <c:auto val="1"/>
        <c:lblAlgn val="ctr"/>
        <c:lblOffset val="100"/>
        <c:noMultiLvlLbl val="0"/>
      </c:catAx>
      <c:valAx>
        <c:axId val="2039395240"/>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38789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Cumulative</a:t>
            </a:r>
            <a:r>
              <a:rPr lang="en-US" sz="1200" baseline="0"/>
              <a:t> </a:t>
            </a:r>
            <a:r>
              <a:rPr lang="en-US" sz="1200"/>
              <a:t>Age Group | 2019 - 2022)</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19-22'!$A$22</c:f>
              <c:strCache>
                <c:ptCount val="1"/>
                <c:pt idx="0">
                  <c:v>2019</c:v>
                </c:pt>
              </c:strCache>
            </c:strRef>
          </c:tx>
          <c:spPr>
            <a:gradFill rotWithShape="1">
              <a:gsLst>
                <a:gs pos="0">
                  <a:schemeClr val="accent4">
                    <a:shade val="58000"/>
                    <a:satMod val="103000"/>
                    <a:lumMod val="102000"/>
                    <a:tint val="94000"/>
                  </a:schemeClr>
                </a:gs>
                <a:gs pos="50000">
                  <a:schemeClr val="accent4">
                    <a:shade val="58000"/>
                    <a:satMod val="110000"/>
                    <a:lumMod val="100000"/>
                    <a:shade val="100000"/>
                  </a:schemeClr>
                </a:gs>
                <a:gs pos="100000">
                  <a:schemeClr val="accent4">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19-22'!$E$22:$J$22</c:f>
              <c:numCache>
                <c:formatCode>General</c:formatCode>
                <c:ptCount val="6"/>
                <c:pt idx="0">
                  <c:v>1</c:v>
                </c:pt>
                <c:pt idx="1">
                  <c:v>4</c:v>
                </c:pt>
                <c:pt idx="2">
                  <c:v>13</c:v>
                </c:pt>
                <c:pt idx="3">
                  <c:v>28</c:v>
                </c:pt>
                <c:pt idx="4">
                  <c:v>71</c:v>
                </c:pt>
                <c:pt idx="5">
                  <c:v>159</c:v>
                </c:pt>
              </c:numCache>
            </c:numRef>
          </c:val>
          <c:extLst>
            <c:ext xmlns:c16="http://schemas.microsoft.com/office/drawing/2014/chart" uri="{C3380CC4-5D6E-409C-BE32-E72D297353CC}">
              <c16:uniqueId val="{00000000-4A52-2542-9DDA-1CD4E22C344B}"/>
            </c:ext>
          </c:extLst>
        </c:ser>
        <c:ser>
          <c:idx val="1"/>
          <c:order val="1"/>
          <c:tx>
            <c:strRef>
              <c:f>'Summary 19-22'!$A$23</c:f>
              <c:strCache>
                <c:ptCount val="1"/>
                <c:pt idx="0">
                  <c:v>2020</c:v>
                </c:pt>
              </c:strCache>
            </c:strRef>
          </c:tx>
          <c:spPr>
            <a:gradFill rotWithShape="1">
              <a:gsLst>
                <a:gs pos="0">
                  <a:schemeClr val="accent4">
                    <a:shade val="86000"/>
                    <a:satMod val="103000"/>
                    <a:lumMod val="102000"/>
                    <a:tint val="94000"/>
                  </a:schemeClr>
                </a:gs>
                <a:gs pos="50000">
                  <a:schemeClr val="accent4">
                    <a:shade val="86000"/>
                    <a:satMod val="110000"/>
                    <a:lumMod val="100000"/>
                    <a:shade val="100000"/>
                  </a:schemeClr>
                </a:gs>
                <a:gs pos="100000">
                  <a:schemeClr val="accent4">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19-22'!$E$23:$J$23</c:f>
              <c:numCache>
                <c:formatCode>General</c:formatCode>
                <c:ptCount val="6"/>
                <c:pt idx="0">
                  <c:v>0</c:v>
                </c:pt>
                <c:pt idx="1">
                  <c:v>1</c:v>
                </c:pt>
                <c:pt idx="2">
                  <c:v>12</c:v>
                </c:pt>
                <c:pt idx="3">
                  <c:v>30</c:v>
                </c:pt>
                <c:pt idx="4">
                  <c:v>82</c:v>
                </c:pt>
                <c:pt idx="5">
                  <c:v>177</c:v>
                </c:pt>
              </c:numCache>
            </c:numRef>
          </c:val>
          <c:extLst>
            <c:ext xmlns:c16="http://schemas.microsoft.com/office/drawing/2014/chart" uri="{C3380CC4-5D6E-409C-BE32-E72D297353CC}">
              <c16:uniqueId val="{00000001-4A52-2542-9DDA-1CD4E22C344B}"/>
            </c:ext>
          </c:extLst>
        </c:ser>
        <c:ser>
          <c:idx val="2"/>
          <c:order val="2"/>
          <c:tx>
            <c:strRef>
              <c:f>'Summary 19-22'!$A$24</c:f>
              <c:strCache>
                <c:ptCount val="1"/>
                <c:pt idx="0">
                  <c:v>2021</c:v>
                </c:pt>
              </c:strCache>
            </c:strRef>
          </c:tx>
          <c:spPr>
            <a:gradFill rotWithShape="1">
              <a:gsLst>
                <a:gs pos="0">
                  <a:schemeClr val="accent4">
                    <a:tint val="86000"/>
                    <a:satMod val="103000"/>
                    <a:lumMod val="102000"/>
                    <a:tint val="94000"/>
                  </a:schemeClr>
                </a:gs>
                <a:gs pos="50000">
                  <a:schemeClr val="accent4">
                    <a:tint val="86000"/>
                    <a:satMod val="110000"/>
                    <a:lumMod val="100000"/>
                    <a:shade val="100000"/>
                  </a:schemeClr>
                </a:gs>
                <a:gs pos="100000">
                  <a:schemeClr val="accent4">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19-22'!$E$24:$J$24</c:f>
              <c:numCache>
                <c:formatCode>General</c:formatCode>
                <c:ptCount val="6"/>
                <c:pt idx="0">
                  <c:v>2</c:v>
                </c:pt>
                <c:pt idx="1">
                  <c:v>7</c:v>
                </c:pt>
                <c:pt idx="2">
                  <c:v>20</c:v>
                </c:pt>
                <c:pt idx="3">
                  <c:v>38</c:v>
                </c:pt>
                <c:pt idx="4">
                  <c:v>88</c:v>
                </c:pt>
                <c:pt idx="5">
                  <c:v>195</c:v>
                </c:pt>
              </c:numCache>
            </c:numRef>
          </c:val>
          <c:extLst>
            <c:ext xmlns:c16="http://schemas.microsoft.com/office/drawing/2014/chart" uri="{C3380CC4-5D6E-409C-BE32-E72D297353CC}">
              <c16:uniqueId val="{00000002-4A52-2542-9DDA-1CD4E22C344B}"/>
            </c:ext>
          </c:extLst>
        </c:ser>
        <c:ser>
          <c:idx val="3"/>
          <c:order val="3"/>
          <c:tx>
            <c:strRef>
              <c:f>'Summary 19-22'!$A$25</c:f>
              <c:strCache>
                <c:ptCount val="1"/>
                <c:pt idx="0">
                  <c:v>2022</c:v>
                </c:pt>
              </c:strCache>
            </c:strRef>
          </c:tx>
          <c:spPr>
            <a:gradFill rotWithShape="1">
              <a:gsLst>
                <a:gs pos="0">
                  <a:schemeClr val="accent4">
                    <a:tint val="58000"/>
                    <a:satMod val="103000"/>
                    <a:lumMod val="102000"/>
                    <a:tint val="94000"/>
                  </a:schemeClr>
                </a:gs>
                <a:gs pos="50000">
                  <a:schemeClr val="accent4">
                    <a:tint val="58000"/>
                    <a:satMod val="110000"/>
                    <a:lumMod val="100000"/>
                    <a:shade val="100000"/>
                  </a:schemeClr>
                </a:gs>
                <a:gs pos="100000">
                  <a:schemeClr val="accent4">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19-22'!$E$25:$J$25</c:f>
              <c:numCache>
                <c:formatCode>General</c:formatCode>
                <c:ptCount val="6"/>
                <c:pt idx="0">
                  <c:v>6</c:v>
                </c:pt>
                <c:pt idx="1">
                  <c:v>11</c:v>
                </c:pt>
                <c:pt idx="2">
                  <c:v>26</c:v>
                </c:pt>
                <c:pt idx="3">
                  <c:v>46</c:v>
                </c:pt>
                <c:pt idx="4">
                  <c:v>100</c:v>
                </c:pt>
                <c:pt idx="5">
                  <c:v>251</c:v>
                </c:pt>
              </c:numCache>
            </c:numRef>
          </c:val>
          <c:extLst>
            <c:ext xmlns:c16="http://schemas.microsoft.com/office/drawing/2014/chart" uri="{C3380CC4-5D6E-409C-BE32-E72D297353CC}">
              <c16:uniqueId val="{00000003-4A52-2542-9DDA-1CD4E22C344B}"/>
            </c:ext>
          </c:extLst>
        </c:ser>
        <c:dLbls>
          <c:dLblPos val="outEnd"/>
          <c:showLegendKey val="0"/>
          <c:showVal val="1"/>
          <c:showCatName val="0"/>
          <c:showSerName val="0"/>
          <c:showPercent val="0"/>
          <c:showBubbleSize val="0"/>
        </c:dLbls>
        <c:gapWidth val="219"/>
        <c:overlap val="-27"/>
        <c:axId val="-2129609080"/>
        <c:axId val="-2129449944"/>
      </c:barChart>
      <c:catAx>
        <c:axId val="-212960908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29449944"/>
        <c:crosses val="autoZero"/>
        <c:auto val="1"/>
        <c:lblAlgn val="ctr"/>
        <c:lblOffset val="100"/>
        <c:noMultiLvlLbl val="0"/>
      </c:catAx>
      <c:valAx>
        <c:axId val="-212944994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2960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a:defRPr sz="1400"/>
            </a:pPr>
            <a:r>
              <a:rPr lang="en-US" sz="1000"/>
              <a:t>(Under 70 Age Group| 2019-20 vs 2021-22)</a:t>
            </a:r>
          </a:p>
          <a:p>
            <a:pPr>
              <a:defRPr sz="1400"/>
            </a:pPr>
            <a:r>
              <a:rPr lang="en-US" sz="1000" i="1"/>
              <a:t>as of 2022.12.31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19-22'!$X$21</c:f>
              <c:strCache>
                <c:ptCount val="1"/>
                <c:pt idx="0">
                  <c:v>19 + 20</c:v>
                </c:pt>
              </c:strCache>
            </c:strRef>
          </c:tx>
          <c:spPr>
            <a:solidFill>
              <a:schemeClr val="accent4"/>
            </a:soli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0"/>
            <c:invertIfNegative val="0"/>
            <c:bubble3D val="0"/>
            <c:extLst>
              <c:ext xmlns:c16="http://schemas.microsoft.com/office/drawing/2014/chart" uri="{C3380CC4-5D6E-409C-BE32-E72D297353CC}">
                <c16:uniqueId val="{00000001-5F7B-2E44-978A-DB899D486B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19-22'!$W$31</c:f>
              <c:strCache>
                <c:ptCount val="1"/>
                <c:pt idx="0">
                  <c:v>20 - 69</c:v>
                </c:pt>
              </c:strCache>
            </c:strRef>
          </c:cat>
          <c:val>
            <c:numRef>
              <c:f>'Summary 19-22'!$X$31</c:f>
              <c:numCache>
                <c:formatCode>General</c:formatCode>
                <c:ptCount val="1"/>
                <c:pt idx="0">
                  <c:v>153</c:v>
                </c:pt>
              </c:numCache>
            </c:numRef>
          </c:val>
          <c:extLst>
            <c:ext xmlns:c16="http://schemas.microsoft.com/office/drawing/2014/chart" uri="{C3380CC4-5D6E-409C-BE32-E72D297353CC}">
              <c16:uniqueId val="{00000010-DB37-014D-92A6-98B072DA5987}"/>
            </c:ext>
          </c:extLst>
        </c:ser>
        <c:ser>
          <c:idx val="1"/>
          <c:order val="1"/>
          <c:tx>
            <c:strRef>
              <c:f>'Summary 19-22'!$Y$21</c:f>
              <c:strCache>
                <c:ptCount val="1"/>
                <c:pt idx="0">
                  <c:v>21 + 22</c:v>
                </c:pt>
              </c:strCache>
            </c:strRef>
          </c:tx>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19-22'!$Y$31</c:f>
              <c:numCache>
                <c:formatCode>General</c:formatCode>
                <c:ptCount val="1"/>
                <c:pt idx="0">
                  <c:v>188</c:v>
                </c:pt>
              </c:numCache>
            </c:numRef>
          </c:val>
          <c:extLst>
            <c:ext xmlns:c16="http://schemas.microsoft.com/office/drawing/2014/chart" uri="{C3380CC4-5D6E-409C-BE32-E72D297353CC}">
              <c16:uniqueId val="{00000002-E450-584F-B37D-C23B7D2D43BF}"/>
            </c:ext>
          </c:extLst>
        </c:ser>
        <c:dLbls>
          <c:dLblPos val="outEnd"/>
          <c:showLegendKey val="0"/>
          <c:showVal val="1"/>
          <c:showCatName val="0"/>
          <c:showSerName val="0"/>
          <c:showPercent val="0"/>
          <c:showBubbleSize val="0"/>
        </c:dLbls>
        <c:gapWidth val="219"/>
        <c:overlap val="-27"/>
        <c:axId val="-2080923944"/>
        <c:axId val="-2080768984"/>
      </c:barChart>
      <c:catAx>
        <c:axId val="-20809239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0768984"/>
        <c:crosses val="autoZero"/>
        <c:auto val="1"/>
        <c:lblAlgn val="ctr"/>
        <c:lblOffset val="100"/>
        <c:noMultiLvlLbl val="0"/>
      </c:catAx>
      <c:valAx>
        <c:axId val="-208076898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0923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(2019-22) </a:t>
            </a:r>
          </a:p>
          <a:p>
            <a:pPr>
              <a:defRPr/>
            </a:pPr>
            <a:r>
              <a:rPr lang="en-US" sz="1200"/>
              <a:t>(All Age </a:t>
            </a:r>
            <a:r>
              <a:rPr lang="en-US" sz="12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rPr>
              <a:t>Groups by Year for Top-2 </a:t>
            </a:r>
            <a:r>
              <a:rPr lang="en-US" sz="1200"/>
              <a:t>Months)</a:t>
            </a:r>
            <a:endParaRPr lang="en-CA" sz="1200"/>
          </a:p>
          <a:p>
            <a:pPr>
              <a:defRPr/>
            </a:pPr>
            <a:r>
              <a:rPr lang="en-US" sz="1000" i="1"/>
              <a:t>as of 2022.12.31</a:t>
            </a:r>
            <a:endParaRPr lang="en-CA" sz="1000" i="1"/>
          </a:p>
        </c:rich>
      </c:tx>
      <c:layout>
        <c:manualLayout>
          <c:xMode val="edge"/>
          <c:yMode val="edge"/>
          <c:x val="0.16792114360625901"/>
          <c:y val="4.039528399616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1"/>
        <c:ser>
          <c:idx val="3"/>
          <c:order val="0"/>
          <c:tx>
            <c:strRef>
              <c:f>'Summary 19-22'!$AV$110</c:f>
              <c:strCache>
                <c:ptCount val="1"/>
                <c:pt idx="0">
                  <c:v>Deaths</c:v>
                </c:pt>
              </c:strCache>
            </c:strRef>
          </c:tx>
          <c:spPr>
            <a:scene3d>
              <a:camera prst="orthographicFront"/>
              <a:lightRig rig="threePt" dir="t"/>
            </a:scene3d>
            <a:sp3d>
              <a:bevelT/>
            </a:sp3d>
          </c:spPr>
          <c:invertIfNegative val="0"/>
          <c:dPt>
            <c:idx val="0"/>
            <c:invertIfNegative val="0"/>
            <c:bubble3D val="0"/>
            <c:spPr>
              <a:gradFill rotWithShape="1">
                <a:gsLst>
                  <a:gs pos="0">
                    <a:schemeClr val="accent4">
                      <a:shade val="42000"/>
                      <a:satMod val="103000"/>
                      <a:lumMod val="102000"/>
                      <a:tint val="94000"/>
                    </a:schemeClr>
                  </a:gs>
                  <a:gs pos="50000">
                    <a:schemeClr val="accent4">
                      <a:shade val="42000"/>
                      <a:satMod val="110000"/>
                      <a:lumMod val="100000"/>
                      <a:shade val="100000"/>
                    </a:schemeClr>
                  </a:gs>
                  <a:gs pos="100000">
                    <a:schemeClr val="accent4">
                      <a:shade val="42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1-9451-1C48-B786-304AF866371B}"/>
              </c:ext>
            </c:extLst>
          </c:dPt>
          <c:dPt>
            <c:idx val="1"/>
            <c:invertIfNegative val="0"/>
            <c:bubble3D val="0"/>
            <c:spPr>
              <a:gradFill rotWithShape="1">
                <a:gsLst>
                  <a:gs pos="0">
                    <a:schemeClr val="accent4">
                      <a:shade val="55000"/>
                      <a:satMod val="103000"/>
                      <a:lumMod val="102000"/>
                      <a:tint val="94000"/>
                    </a:schemeClr>
                  </a:gs>
                  <a:gs pos="50000">
                    <a:schemeClr val="accent4">
                      <a:shade val="55000"/>
                      <a:satMod val="110000"/>
                      <a:lumMod val="100000"/>
                      <a:shade val="100000"/>
                    </a:schemeClr>
                  </a:gs>
                  <a:gs pos="100000">
                    <a:schemeClr val="accent4">
                      <a:shade val="55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3-61C4-C540-8720-37A1CBA2FFFE}"/>
              </c:ext>
            </c:extLst>
          </c:dPt>
          <c:dPt>
            <c:idx val="2"/>
            <c:invertIfNegative val="0"/>
            <c:bubble3D val="0"/>
            <c:spPr>
              <a:gradFill rotWithShape="1">
                <a:gsLst>
                  <a:gs pos="0">
                    <a:schemeClr val="accent4">
                      <a:shade val="68000"/>
                      <a:satMod val="103000"/>
                      <a:lumMod val="102000"/>
                      <a:tint val="94000"/>
                    </a:schemeClr>
                  </a:gs>
                  <a:gs pos="50000">
                    <a:schemeClr val="accent4">
                      <a:shade val="68000"/>
                      <a:satMod val="110000"/>
                      <a:lumMod val="100000"/>
                      <a:shade val="100000"/>
                    </a:schemeClr>
                  </a:gs>
                  <a:gs pos="100000">
                    <a:schemeClr val="accent4">
                      <a:shade val="6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5-61C4-C540-8720-37A1CBA2FFFE}"/>
              </c:ext>
            </c:extLst>
          </c:dPt>
          <c:dPt>
            <c:idx val="3"/>
            <c:invertIfNegative val="0"/>
            <c:bubble3D val="0"/>
            <c:spPr>
              <a:gradFill rotWithShape="1">
                <a:gsLst>
                  <a:gs pos="0">
                    <a:schemeClr val="accent4">
                      <a:tint val="94000"/>
                      <a:satMod val="103000"/>
                      <a:lumMod val="102000"/>
                      <a:tint val="94000"/>
                    </a:schemeClr>
                  </a:gs>
                  <a:gs pos="50000">
                    <a:schemeClr val="accent4">
                      <a:tint val="94000"/>
                      <a:satMod val="110000"/>
                      <a:lumMod val="100000"/>
                      <a:shade val="100000"/>
                    </a:schemeClr>
                  </a:gs>
                  <a:gs pos="100000">
                    <a:schemeClr val="accent4">
                      <a:tint val="9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7-61C4-C540-8720-37A1CBA2FFFE}"/>
              </c:ext>
            </c:extLst>
          </c:dPt>
          <c:dPt>
            <c:idx val="4"/>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9-61C4-C540-8720-37A1CBA2FFFE}"/>
              </c:ext>
            </c:extLst>
          </c:dPt>
          <c:dPt>
            <c:idx val="5"/>
            <c:invertIfNegative val="0"/>
            <c:bubble3D val="0"/>
            <c:spPr>
              <a:gradFill rotWithShape="1">
                <a:gsLst>
                  <a:gs pos="0">
                    <a:schemeClr val="accent4">
                      <a:tint val="69000"/>
                      <a:satMod val="103000"/>
                      <a:lumMod val="102000"/>
                      <a:tint val="94000"/>
                    </a:schemeClr>
                  </a:gs>
                  <a:gs pos="50000">
                    <a:schemeClr val="accent4">
                      <a:tint val="69000"/>
                      <a:satMod val="110000"/>
                      <a:lumMod val="100000"/>
                      <a:shade val="100000"/>
                    </a:schemeClr>
                  </a:gs>
                  <a:gs pos="100000">
                    <a:schemeClr val="accent4">
                      <a:tint val="69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B-61C4-C540-8720-37A1CBA2FFFE}"/>
              </c:ext>
            </c:extLst>
          </c:dPt>
          <c:dPt>
            <c:idx val="6"/>
            <c:invertIfNegative val="0"/>
            <c:bubble3D val="0"/>
            <c:spPr>
              <a:gradFill rotWithShape="1">
                <a:gsLst>
                  <a:gs pos="0">
                    <a:schemeClr val="accent4">
                      <a:tint val="56000"/>
                      <a:satMod val="103000"/>
                      <a:lumMod val="102000"/>
                      <a:tint val="94000"/>
                    </a:schemeClr>
                  </a:gs>
                  <a:gs pos="50000">
                    <a:schemeClr val="accent4">
                      <a:tint val="56000"/>
                      <a:satMod val="110000"/>
                      <a:lumMod val="100000"/>
                      <a:shade val="100000"/>
                    </a:schemeClr>
                  </a:gs>
                  <a:gs pos="100000">
                    <a:schemeClr val="accent4">
                      <a:tint val="5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D-61C4-C540-8720-37A1CBA2FFFE}"/>
              </c:ext>
            </c:extLst>
          </c:dPt>
          <c:dPt>
            <c:idx val="7"/>
            <c:invertIfNegative val="0"/>
            <c:bubble3D val="0"/>
            <c:spPr>
              <a:gradFill rotWithShape="1">
                <a:gsLst>
                  <a:gs pos="0">
                    <a:schemeClr val="accent4">
                      <a:tint val="43000"/>
                      <a:satMod val="103000"/>
                      <a:lumMod val="102000"/>
                      <a:tint val="94000"/>
                    </a:schemeClr>
                  </a:gs>
                  <a:gs pos="50000">
                    <a:schemeClr val="accent4">
                      <a:tint val="43000"/>
                      <a:satMod val="110000"/>
                      <a:lumMod val="100000"/>
                      <a:shade val="100000"/>
                    </a:schemeClr>
                  </a:gs>
                  <a:gs pos="100000">
                    <a:schemeClr val="accent4">
                      <a:tint val="4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F-61C4-C540-8720-37A1CBA2FF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'Summary 19-22'!$AT$111:$AU$118</c:f>
              <c:multiLvlStrCache>
                <c:ptCount val="8"/>
                <c:lvl>
                  <c:pt idx="0">
                    <c:v>October</c:v>
                  </c:pt>
                  <c:pt idx="1">
                    <c:v>December</c:v>
                  </c:pt>
                  <c:pt idx="2">
                    <c:v>April</c:v>
                  </c:pt>
                  <c:pt idx="3">
                    <c:v>July</c:v>
                  </c:pt>
                  <c:pt idx="4">
                    <c:v>June</c:v>
                  </c:pt>
                  <c:pt idx="5">
                    <c:v>January	</c:v>
                  </c:pt>
                  <c:pt idx="6">
                    <c:v>January	</c:v>
                  </c:pt>
                  <c:pt idx="7">
                    <c:v>September</c:v>
                  </c:pt>
                </c:lvl>
                <c:lvl>
                  <c:pt idx="0">
                    <c:v>2019</c:v>
                  </c:pt>
                  <c:pt idx="1">
                    <c:v>2019</c:v>
                  </c:pt>
                  <c:pt idx="2">
                    <c:v>2020</c:v>
                  </c:pt>
                  <c:pt idx="3">
                    <c:v>2020</c:v>
                  </c:pt>
                  <c:pt idx="4">
                    <c:v>2021</c:v>
                  </c:pt>
                  <c:pt idx="5">
                    <c:v>2021</c:v>
                  </c:pt>
                  <c:pt idx="6">
                    <c:v>2022</c:v>
                  </c:pt>
                  <c:pt idx="7">
                    <c:v>2022</c:v>
                  </c:pt>
                </c:lvl>
              </c:multiLvlStrCache>
            </c:multiLvlStrRef>
          </c:cat>
          <c:val>
            <c:numRef>
              <c:f>'Summary 19-22'!$AV$111:$AV$118</c:f>
              <c:numCache>
                <c:formatCode>0</c:formatCode>
                <c:ptCount val="8"/>
                <c:pt idx="0">
                  <c:v>45</c:v>
                </c:pt>
                <c:pt idx="1">
                  <c:v>46</c:v>
                </c:pt>
                <c:pt idx="2">
                  <c:v>53</c:v>
                </c:pt>
                <c:pt idx="3">
                  <c:v>57</c:v>
                </c:pt>
                <c:pt idx="4" formatCode="General">
                  <c:v>64</c:v>
                </c:pt>
                <c:pt idx="5">
                  <c:v>67</c:v>
                </c:pt>
                <c:pt idx="6">
                  <c:v>74</c:v>
                </c:pt>
                <c:pt idx="7">
                  <c:v>82</c:v>
                </c:pt>
              </c:numCache>
            </c:numRef>
          </c:val>
          <c:extLst>
            <c:ext xmlns:c16="http://schemas.microsoft.com/office/drawing/2014/chart" uri="{C3380CC4-5D6E-409C-BE32-E72D297353CC}">
              <c16:uniqueId val="{00000002-9451-1C48-B786-304AF866371B}"/>
            </c:ext>
          </c:extLst>
        </c:ser>
        <c:dLbls>
          <c:dLblPos val="inEnd"/>
          <c:showLegendKey val="0"/>
          <c:showVal val="1"/>
          <c:showCatName val="0"/>
          <c:showSerName val="0"/>
          <c:showPercent val="0"/>
          <c:showBubbleSize val="0"/>
        </c:dLbls>
        <c:gapWidth val="100"/>
        <c:overlap val="-24"/>
        <c:axId val="-2087304504"/>
        <c:axId val="-2081414040"/>
      </c:barChart>
      <c:catAx>
        <c:axId val="-2087304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1414040"/>
        <c:crosses val="autoZero"/>
        <c:auto val="1"/>
        <c:lblAlgn val="ctr"/>
        <c:lblOffset val="100"/>
        <c:noMultiLvlLbl val="0"/>
      </c:catAx>
      <c:valAx>
        <c:axId val="-208141404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730450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Gender|</a:t>
            </a:r>
            <a:r>
              <a:rPr lang="en-US" sz="1200" baseline="0"/>
              <a:t> </a:t>
            </a:r>
            <a:r>
              <a:rPr lang="en-US" sz="1200"/>
              <a:t>2019 - 2023)</a:t>
            </a:r>
          </a:p>
          <a:p>
            <a:pPr>
              <a:defRPr sz="1400"/>
            </a:pPr>
            <a:r>
              <a:rPr lang="en-US" sz="1000" i="1"/>
              <a:t>as of 2023.03.01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2916955939029309E-2"/>
          <c:y val="0.26172036251663455"/>
          <c:w val="0.91282410515425172"/>
          <c:h val="0.56988505202226369"/>
        </c:manualLayout>
      </c:layout>
      <c:barChart>
        <c:barDir val="col"/>
        <c:grouping val="clustered"/>
        <c:varyColors val="0"/>
        <c:ser>
          <c:idx val="4"/>
          <c:order val="0"/>
          <c:tx>
            <c:strRef>
              <c:f>'Summary 19-23'!$C$21</c:f>
              <c:strCache>
                <c:ptCount val="1"/>
                <c:pt idx="0">
                  <c:v>Men</c:v>
                </c:pt>
              </c:strCache>
            </c:strRef>
          </c:tx>
          <c:spPr>
            <a:solidFill>
              <a:schemeClr val="accent4">
                <a:lumMod val="75000"/>
              </a:schemeClr>
            </a:solidFill>
            <a:ln>
              <a:noFill/>
            </a:ln>
            <a:effectLst>
              <a:outerShdw blurRad="50800" dist="38100" dir="2700000" algn="tl" rotWithShape="0">
                <a:prstClr val="black">
                  <a:alpha val="40000"/>
                </a:prstClr>
              </a:outerShdw>
            </a:effectLst>
            <a:scene3d>
              <a:camera prst="orthographicFront"/>
              <a:lightRig rig="threePt" dir="t"/>
            </a:scene3d>
            <a:sp3d>
              <a:bevelT/>
            </a:sp3d>
          </c:spPr>
          <c:invertIfNegative val="0"/>
          <c:dLbls>
            <c:dLbl>
              <c:idx val="3"/>
              <c:tx>
                <c:rich>
                  <a:bodyPr/>
                  <a:lstStyle/>
                  <a:p>
                    <a:fld id="{055AA52F-72C4-0A43-B1A3-5BB5C66ABBA2}" type="VALUE">
                      <a:rPr lang="en-US" i="0"/>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E54-CD4C-86DB-4CD9252629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'Summary 19-23'!$A$22:$A$26</c:f>
              <c:numCache>
                <c:formatCode>General</c:formatCode>
                <c:ptCount val="5"/>
                <c:pt idx="0">
                  <c:v>2019</c:v>
                </c:pt>
                <c:pt idx="1">
                  <c:v>2020</c:v>
                </c:pt>
                <c:pt idx="2">
                  <c:v>2021</c:v>
                </c:pt>
                <c:pt idx="3">
                  <c:v>2022</c:v>
                </c:pt>
                <c:pt idx="4">
                  <c:v>2023</c:v>
                </c:pt>
              </c:numCache>
            </c:numRef>
          </c:cat>
          <c:val>
            <c:numRef>
              <c:f>'Summary 19-23'!$C$22:$C$26</c:f>
              <c:numCache>
                <c:formatCode>General</c:formatCode>
                <c:ptCount val="5"/>
                <c:pt idx="0">
                  <c:v>411</c:v>
                </c:pt>
                <c:pt idx="1">
                  <c:v>470</c:v>
                </c:pt>
                <c:pt idx="2">
                  <c:v>538</c:v>
                </c:pt>
                <c:pt idx="3">
                  <c:v>619</c:v>
                </c:pt>
                <c:pt idx="4">
                  <c:v>114</c:v>
                </c:pt>
              </c:numCache>
            </c:numRef>
          </c:val>
          <c:extLst>
            <c:ext xmlns:c16="http://schemas.microsoft.com/office/drawing/2014/chart" uri="{C3380CC4-5D6E-409C-BE32-E72D297353CC}">
              <c16:uniqueId val="{00000001-CE54-CD4C-86DB-4CD9252629F2}"/>
            </c:ext>
          </c:extLst>
        </c:ser>
        <c:ser>
          <c:idx val="5"/>
          <c:order val="1"/>
          <c:tx>
            <c:strRef>
              <c:f>'Summary 19-23'!$D$21</c:f>
              <c:strCache>
                <c:ptCount val="1"/>
                <c:pt idx="0">
                  <c:v>Women</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'Summary 19-23'!$A$22:$A$26</c:f>
              <c:numCache>
                <c:formatCode>General</c:formatCode>
                <c:ptCount val="5"/>
                <c:pt idx="0">
                  <c:v>2019</c:v>
                </c:pt>
                <c:pt idx="1">
                  <c:v>2020</c:v>
                </c:pt>
                <c:pt idx="2">
                  <c:v>2021</c:v>
                </c:pt>
                <c:pt idx="3">
                  <c:v>2022</c:v>
                </c:pt>
                <c:pt idx="4">
                  <c:v>2023</c:v>
                </c:pt>
              </c:numCache>
            </c:numRef>
          </c:cat>
          <c:val>
            <c:numRef>
              <c:f>'Summary 19-23'!$D$22:$D$26</c:f>
              <c:numCache>
                <c:formatCode>General</c:formatCode>
                <c:ptCount val="5"/>
                <c:pt idx="0">
                  <c:v>52</c:v>
                </c:pt>
                <c:pt idx="1">
                  <c:v>72</c:v>
                </c:pt>
                <c:pt idx="2">
                  <c:v>80</c:v>
                </c:pt>
                <c:pt idx="3">
                  <c:v>95</c:v>
                </c:pt>
                <c:pt idx="4">
                  <c:v>22</c:v>
                </c:pt>
              </c:numCache>
            </c:numRef>
          </c:val>
          <c:extLst>
            <c:ext xmlns:c16="http://schemas.microsoft.com/office/drawing/2014/chart" uri="{C3380CC4-5D6E-409C-BE32-E72D297353CC}">
              <c16:uniqueId val="{00000003-CE54-CD4C-86DB-4CD9252629F2}"/>
            </c:ext>
          </c:extLst>
        </c:ser>
        <c:dLbls>
          <c:dLblPos val="outEnd"/>
          <c:showLegendKey val="0"/>
          <c:showVal val="1"/>
          <c:showCatName val="0"/>
          <c:showSerName val="0"/>
          <c:showPercent val="0"/>
          <c:showBubbleSize val="0"/>
        </c:dLbls>
        <c:gapWidth val="219"/>
        <c:overlap val="-27"/>
        <c:axId val="2106632728"/>
        <c:axId val="-2087314072"/>
      </c:barChart>
      <c:catAx>
        <c:axId val="210663272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7314072"/>
        <c:crosses val="autoZero"/>
        <c:auto val="1"/>
        <c:lblAlgn val="ctr"/>
        <c:lblOffset val="100"/>
        <c:noMultiLvlLbl val="0"/>
      </c:catAx>
      <c:valAx>
        <c:axId val="-2087314072"/>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06632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 lastClr="FFFFFF">
                    <a:lumMod val="95000"/>
                  </a:sysClr>
                </a:solidFill>
              </a:defRPr>
            </a:pPr>
            <a:r>
              <a:rPr lang="en-US" sz="1200">
                <a:solidFill>
                  <a:schemeClr val="bg1"/>
                </a:solidFill>
              </a:rPr>
              <a:t>by Year | Percentage under 80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 lastClr="FFFFFF">
                    <a:lumMod val="95000"/>
                  </a:sysClr>
                </a:solidFill>
              </a:defRPr>
            </a:pPr>
            <a:r>
              <a:rPr lang="en-US" sz="900" b="1" i="1" baseline="0">
                <a:effectLst>
                  <a:outerShdw blurRad="50800" dist="38100" dir="5400000" algn="t" rotWithShape="0">
                    <a:srgbClr val="000000">
                      <a:alpha val="40000"/>
                    </a:srgbClr>
                  </a:outerShdw>
                </a:effectLst>
              </a:rPr>
              <a:t>as of 2023.03.01</a:t>
            </a:r>
            <a:endParaRPr lang="en-CA" sz="9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'Summary 19-23'!$A$22</c:f>
              <c:strCache>
                <c:ptCount val="1"/>
                <c:pt idx="0">
                  <c:v>2019</c:v>
                </c:pt>
              </c:strCache>
            </c:strRef>
          </c:tx>
          <c:spPr>
            <a:solidFill>
              <a:schemeClr val="accent4">
                <a:lumMod val="50000"/>
              </a:schemeClr>
            </a:solidFill>
            <a:ln>
              <a:noFill/>
            </a:ln>
            <a:effectLst>
              <a:softEdge rad="12700"/>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19-23'!$L$21</c:f>
              <c:strCache>
                <c:ptCount val="1"/>
                <c:pt idx="0">
                  <c:v> %</c:v>
                </c:pt>
              </c:strCache>
            </c:strRef>
          </c:cat>
          <c:val>
            <c:numRef>
              <c:f>'Summary 19-23'!$N$22</c:f>
              <c:numCache>
                <c:formatCode>0.0%</c:formatCode>
                <c:ptCount val="1"/>
                <c:pt idx="0">
                  <c:v>0.3434125269978402</c:v>
                </c:pt>
              </c:numCache>
            </c:numRef>
          </c:val>
          <c:extLst>
            <c:ext xmlns:c16="http://schemas.microsoft.com/office/drawing/2014/chart" uri="{C3380CC4-5D6E-409C-BE32-E72D297353CC}">
              <c16:uniqueId val="{00000000-1470-4F4B-893C-34FAAD131B80}"/>
            </c:ext>
          </c:extLst>
        </c:ser>
        <c:ser>
          <c:idx val="1"/>
          <c:order val="1"/>
          <c:tx>
            <c:strRef>
              <c:f>'Summary 19-23'!$A$23</c:f>
              <c:strCache>
                <c:ptCount val="1"/>
                <c:pt idx="0">
                  <c:v>2020</c:v>
                </c:pt>
              </c:strCache>
            </c:strRef>
          </c:tx>
          <c:spPr>
            <a:solidFill>
              <a:schemeClr val="accent4">
                <a:lumMod val="75000"/>
              </a:schemeClr>
            </a:solidFill>
            <a:ln>
              <a:noFill/>
            </a:ln>
            <a:effectLst>
              <a:glow rad="63500">
                <a:schemeClr val="accent1">
                  <a:satMod val="175000"/>
                  <a:alpha val="40000"/>
                </a:schemeClr>
              </a:glow>
              <a:softEdge rad="12700"/>
            </a:effectLst>
            <a:scene3d>
              <a:camera prst="orthographicFront"/>
              <a:lightRig rig="threePt" dir="t"/>
            </a:scene3d>
            <a:sp3d>
              <a:bevelT/>
            </a:sp3d>
          </c:spPr>
          <c:invertIfNegative val="0"/>
          <c:dLbls>
            <c:dLbl>
              <c:idx val="0"/>
              <c:tx>
                <c:rich>
                  <a:bodyPr/>
                  <a:lstStyle/>
                  <a:p>
                    <a:fld id="{EC36B67F-B268-724C-B55D-2BAEC7DF1BCC}" type="VALUE">
                      <a:rPr lang="en-US">
                        <a:solidFill>
                          <a:schemeClr val="accent4">
                            <a:lumMod val="40000"/>
                            <a:lumOff val="6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470-4F4B-893C-34FAAD131B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60000"/>
                        <a:lumOff val="4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19-23'!$L$21</c:f>
              <c:strCache>
                <c:ptCount val="1"/>
                <c:pt idx="0">
                  <c:v> %</c:v>
                </c:pt>
              </c:strCache>
            </c:strRef>
          </c:cat>
          <c:val>
            <c:numRef>
              <c:f>'Summary 19-23'!$N$23</c:f>
              <c:numCache>
                <c:formatCode>0.0%</c:formatCode>
                <c:ptCount val="1"/>
                <c:pt idx="0">
                  <c:v>0.32472324723247237</c:v>
                </c:pt>
              </c:numCache>
            </c:numRef>
          </c:val>
          <c:extLst>
            <c:ext xmlns:c16="http://schemas.microsoft.com/office/drawing/2014/chart" uri="{C3380CC4-5D6E-409C-BE32-E72D297353CC}">
              <c16:uniqueId val="{00000002-1470-4F4B-893C-34FAAD131B80}"/>
            </c:ext>
          </c:extLst>
        </c:ser>
        <c:ser>
          <c:idx val="2"/>
          <c:order val="2"/>
          <c:tx>
            <c:strRef>
              <c:f>'Summary 19-23'!$A$24</c:f>
              <c:strCache>
                <c:ptCount val="1"/>
                <c:pt idx="0">
                  <c:v>2021</c:v>
                </c:pt>
              </c:strCache>
            </c:strRef>
          </c:tx>
          <c:spPr>
            <a:solidFill>
              <a:schemeClr val="accent4"/>
            </a:solidFill>
            <a:ln>
              <a:noFill/>
            </a:ln>
            <a:effectLst>
              <a:glow rad="63500">
                <a:schemeClr val="accent1">
                  <a:satMod val="175000"/>
                  <a:alpha val="40000"/>
                </a:schemeClr>
              </a:glow>
              <a:softEdge rad="12700"/>
            </a:effectLst>
            <a:scene3d>
              <a:camera prst="orthographicFront"/>
              <a:lightRig rig="threePt" dir="t"/>
            </a:scene3d>
            <a:sp3d>
              <a:bevelT/>
            </a:sp3d>
          </c:spPr>
          <c:invertIfNegative val="0"/>
          <c:dLbls>
            <c:dLbl>
              <c:idx val="0"/>
              <c:tx>
                <c:rich>
                  <a:bodyPr/>
                  <a:lstStyle/>
                  <a:p>
                    <a:fld id="{E2386645-0022-5449-B0D7-C0B3747F340B}"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470-4F4B-893C-34FAAD131B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19-23'!$L$21</c:f>
              <c:strCache>
                <c:ptCount val="1"/>
                <c:pt idx="0">
                  <c:v> %</c:v>
                </c:pt>
              </c:strCache>
            </c:strRef>
          </c:cat>
          <c:val>
            <c:numRef>
              <c:f>'Summary 19-23'!$N$24</c:f>
              <c:numCache>
                <c:formatCode>0.0%</c:formatCode>
                <c:ptCount val="1"/>
                <c:pt idx="0">
                  <c:v>0.31553398058252424</c:v>
                </c:pt>
              </c:numCache>
            </c:numRef>
          </c:val>
          <c:extLst>
            <c:ext xmlns:c16="http://schemas.microsoft.com/office/drawing/2014/chart" uri="{C3380CC4-5D6E-409C-BE32-E72D297353CC}">
              <c16:uniqueId val="{00000004-1470-4F4B-893C-34FAAD131B80}"/>
            </c:ext>
          </c:extLst>
        </c:ser>
        <c:ser>
          <c:idx val="3"/>
          <c:order val="3"/>
          <c:tx>
            <c:strRef>
              <c:f>'Summary 19-23'!$A$25</c:f>
              <c:strCache>
                <c:ptCount val="1"/>
                <c:pt idx="0">
                  <c:v>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glow rad="63500">
                <a:schemeClr val="accent1">
                  <a:satMod val="175000"/>
                  <a:alpha val="40000"/>
                </a:schemeClr>
              </a:glow>
              <a:softEdge rad="12700"/>
            </a:effectLst>
            <a:scene3d>
              <a:camera prst="orthographicFront"/>
              <a:lightRig rig="threePt" dir="t"/>
            </a:scene3d>
            <a:sp3d>
              <a:bevelT/>
              <a:bevelB/>
            </a:sp3d>
          </c:spPr>
          <c:invertIfNegative val="0"/>
          <c:dPt>
            <c:idx val="0"/>
            <c:invertIfNegative val="0"/>
            <c:bubble3D val="0"/>
            <c:spPr>
              <a:solidFill>
                <a:schemeClr val="accent4">
                  <a:lumMod val="60000"/>
                  <a:lumOff val="40000"/>
                </a:schemeClr>
              </a:solidFill>
              <a:ln>
                <a:noFill/>
              </a:ln>
              <a:effectLst>
                <a:glow rad="63500">
                  <a:schemeClr val="accent1">
                    <a:satMod val="175000"/>
                    <a:alpha val="40000"/>
                  </a:schemeClr>
                </a:glow>
                <a:softEdge rad="12700"/>
              </a:effectLst>
              <a:scene3d>
                <a:camera prst="orthographicFront"/>
                <a:lightRig rig="threePt" dir="t"/>
              </a:scene3d>
              <a:sp3d>
                <a:bevelT/>
                <a:bevelB/>
              </a:sp3d>
            </c:spPr>
            <c:extLst>
              <c:ext xmlns:c16="http://schemas.microsoft.com/office/drawing/2014/chart" uri="{C3380CC4-5D6E-409C-BE32-E72D297353CC}">
                <c16:uniqueId val="{00000006-1470-4F4B-893C-34FAAD131B80}"/>
              </c:ext>
            </c:extLst>
          </c:dPt>
          <c:dLbls>
            <c:dLbl>
              <c:idx val="0"/>
              <c:tx>
                <c:rich>
                  <a:bodyPr/>
                  <a:lstStyle/>
                  <a:p>
                    <a:fld id="{E5688865-B2CA-4E42-BBAF-F8CB24AAD16C}"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470-4F4B-893C-34FAAD131B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19-23'!$L$21</c:f>
              <c:strCache>
                <c:ptCount val="1"/>
                <c:pt idx="0">
                  <c:v> %</c:v>
                </c:pt>
              </c:strCache>
            </c:strRef>
          </c:cat>
          <c:val>
            <c:numRef>
              <c:f>'Summary 19-23'!$N$25</c:f>
              <c:numCache>
                <c:formatCode>0.0%</c:formatCode>
                <c:ptCount val="1"/>
                <c:pt idx="0">
                  <c:v>0.35154061624649857</c:v>
                </c:pt>
              </c:numCache>
            </c:numRef>
          </c:val>
          <c:extLst>
            <c:ext xmlns:c16="http://schemas.microsoft.com/office/drawing/2014/chart" uri="{C3380CC4-5D6E-409C-BE32-E72D297353CC}">
              <c16:uniqueId val="{00000007-1470-4F4B-893C-34FAAD131B80}"/>
            </c:ext>
          </c:extLst>
        </c:ser>
        <c:ser>
          <c:idx val="4"/>
          <c:order val="4"/>
          <c:tx>
            <c:strRef>
              <c:f>'Summary 19-23'!$A$26</c:f>
              <c:strCache>
                <c:ptCount val="1"/>
                <c:pt idx="0">
                  <c:v>2023</c:v>
                </c:pt>
              </c:strCache>
            </c:strRef>
          </c:tx>
          <c:spPr>
            <a:solidFill>
              <a:schemeClr val="accent4">
                <a:lumMod val="40000"/>
                <a:lumOff val="60000"/>
              </a:schemeClr>
            </a:soli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dLbl>
              <c:idx val="0"/>
              <c:tx>
                <c:rich>
                  <a:bodyPr/>
                  <a:lstStyle/>
                  <a:p>
                    <a:fld id="{EF705F87-F9B3-C94F-883F-325BFF328E5F}" type="VALUE">
                      <a:rPr lang="en-US">
                        <a:solidFill>
                          <a:schemeClr val="accent4">
                            <a:lumMod val="50000"/>
                          </a:schemeClr>
                        </a:solidFill>
                      </a:rPr>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C55-FF4C-81A1-A982EDDB07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19-23'!$L$21</c:f>
              <c:strCache>
                <c:ptCount val="1"/>
                <c:pt idx="0">
                  <c:v> %</c:v>
                </c:pt>
              </c:strCache>
            </c:strRef>
          </c:cat>
          <c:val>
            <c:numRef>
              <c:f>'Summary 19-23'!$N$26</c:f>
              <c:numCache>
                <c:formatCode>0.0%</c:formatCode>
                <c:ptCount val="1"/>
                <c:pt idx="0">
                  <c:v>0.46323529411764708</c:v>
                </c:pt>
              </c:numCache>
            </c:numRef>
          </c:val>
          <c:extLst>
            <c:ext xmlns:c16="http://schemas.microsoft.com/office/drawing/2014/chart" uri="{C3380CC4-5D6E-409C-BE32-E72D297353CC}">
              <c16:uniqueId val="{00000002-EB44-D044-8D1B-EBD295C70C4B}"/>
            </c:ext>
          </c:extLst>
        </c:ser>
        <c:dLbls>
          <c:dLblPos val="inEnd"/>
          <c:showLegendKey val="0"/>
          <c:showVal val="1"/>
          <c:showCatName val="0"/>
          <c:showSerName val="0"/>
          <c:showPercent val="0"/>
          <c:showBubbleSize val="0"/>
        </c:dLbls>
        <c:gapWidth val="150"/>
        <c:axId val="-2080738424"/>
        <c:axId val="-2080734872"/>
      </c:barChart>
      <c:catAx>
        <c:axId val="-208073842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4">
                    <a:lumMod val="60000"/>
                    <a:lumOff val="40000"/>
                  </a:schemeClr>
                </a:solidFill>
                <a:latin typeface="+mn-lt"/>
                <a:ea typeface="+mn-ea"/>
                <a:cs typeface="+mn-cs"/>
              </a:defRPr>
            </a:pPr>
            <a:endParaRPr lang="en-US"/>
          </a:p>
        </c:txPr>
        <c:crossAx val="-2080734872"/>
        <c:crosses val="autoZero"/>
        <c:auto val="1"/>
        <c:lblAlgn val="ctr"/>
        <c:lblOffset val="100"/>
        <c:noMultiLvlLbl val="0"/>
      </c:catAx>
      <c:valAx>
        <c:axId val="-2080734872"/>
        <c:scaling>
          <c:orientation val="minMax"/>
        </c:scaling>
        <c:delete val="0"/>
        <c:axPos val="b"/>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080738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lumMod val="75000"/>
        </a:schemeClr>
      </a:solid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By Age Group | 2019 - 2023)</a:t>
            </a:r>
          </a:p>
          <a:p>
            <a:pPr>
              <a:defRPr sz="1400"/>
            </a:pPr>
            <a:r>
              <a:rPr lang="en-US" sz="1000" i="1"/>
              <a:t>as of 2023.03.01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19-23'!$AE$82</c:f>
              <c:strCache>
                <c:ptCount val="1"/>
                <c:pt idx="0">
                  <c:v>2019</c:v>
                </c:pt>
              </c:strCache>
            </c:strRef>
          </c:tx>
          <c:spPr>
            <a:gradFill rotWithShape="1">
              <a:gsLst>
                <a:gs pos="0">
                  <a:schemeClr val="accent4">
                    <a:shade val="53000"/>
                    <a:satMod val="103000"/>
                    <a:lumMod val="102000"/>
                    <a:tint val="94000"/>
                  </a:schemeClr>
                </a:gs>
                <a:gs pos="50000">
                  <a:schemeClr val="accent4">
                    <a:shade val="53000"/>
                    <a:satMod val="110000"/>
                    <a:lumMod val="100000"/>
                    <a:shade val="100000"/>
                  </a:schemeClr>
                </a:gs>
                <a:gs pos="100000">
                  <a:schemeClr val="accent4">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5"/>
            <c:invertIfNegative val="0"/>
            <c:bubble3D val="0"/>
            <c:spPr>
              <a:gradFill rotWithShape="1">
                <a:gsLst>
                  <a:gs pos="0">
                    <a:schemeClr val="accent4">
                      <a:shade val="53000"/>
                      <a:satMod val="103000"/>
                      <a:lumMod val="102000"/>
                      <a:tint val="94000"/>
                    </a:schemeClr>
                  </a:gs>
                  <a:gs pos="50000">
                    <a:schemeClr val="accent4">
                      <a:shade val="53000"/>
                      <a:satMod val="110000"/>
                      <a:lumMod val="100000"/>
                      <a:shade val="100000"/>
                    </a:schemeClr>
                  </a:gs>
                  <a:gs pos="100000">
                    <a:schemeClr val="accent4">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1-943F-1A4D-A745-AFD68B3A20D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19-23'!$AD$83:$AD$88</c:f>
              <c:strCache>
                <c:ptCount val="6"/>
                <c:pt idx="0">
                  <c:v>25 - 29</c:v>
                </c:pt>
                <c:pt idx="1">
                  <c:v>30 - 39</c:v>
                </c:pt>
                <c:pt idx="2">
                  <c:v>40 - 49</c:v>
                </c:pt>
                <c:pt idx="3">
                  <c:v>50 - 59</c:v>
                </c:pt>
                <c:pt idx="4">
                  <c:v>60 - 69</c:v>
                </c:pt>
                <c:pt idx="5">
                  <c:v>70 - 79</c:v>
                </c:pt>
              </c:strCache>
            </c:strRef>
          </c:cat>
          <c:val>
            <c:numRef>
              <c:f>'Summary 19-23'!$AE$83:$AE$88</c:f>
              <c:numCache>
                <c:formatCode>General</c:formatCode>
                <c:ptCount val="6"/>
                <c:pt idx="0">
                  <c:v>1</c:v>
                </c:pt>
                <c:pt idx="1">
                  <c:v>3</c:v>
                </c:pt>
                <c:pt idx="2">
                  <c:v>9</c:v>
                </c:pt>
                <c:pt idx="3">
                  <c:v>15</c:v>
                </c:pt>
                <c:pt idx="4">
                  <c:v>44</c:v>
                </c:pt>
                <c:pt idx="5">
                  <c:v>86</c:v>
                </c:pt>
              </c:numCache>
            </c:numRef>
          </c:val>
          <c:extLst>
            <c:ext xmlns:c16="http://schemas.microsoft.com/office/drawing/2014/chart" uri="{C3380CC4-5D6E-409C-BE32-E72D297353CC}">
              <c16:uniqueId val="{00000000-0064-C740-BF5E-F4BE0D59ECCC}"/>
            </c:ext>
          </c:extLst>
        </c:ser>
        <c:ser>
          <c:idx val="1"/>
          <c:order val="1"/>
          <c:tx>
            <c:strRef>
              <c:f>'Summary 19-23'!$AF$82</c:f>
              <c:strCache>
                <c:ptCount val="1"/>
                <c:pt idx="0">
                  <c:v>2020</c:v>
                </c:pt>
              </c:strCache>
            </c:strRef>
          </c:tx>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5"/>
            <c:invertIfNegative val="0"/>
            <c:bubble3D val="0"/>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3-943F-1A4D-A745-AFD68B3A20D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19-23'!$AD$83:$AD$88</c:f>
              <c:strCache>
                <c:ptCount val="6"/>
                <c:pt idx="0">
                  <c:v>25 - 29</c:v>
                </c:pt>
                <c:pt idx="1">
                  <c:v>30 - 39</c:v>
                </c:pt>
                <c:pt idx="2">
                  <c:v>40 - 49</c:v>
                </c:pt>
                <c:pt idx="3">
                  <c:v>50 - 59</c:v>
                </c:pt>
                <c:pt idx="4">
                  <c:v>60 - 69</c:v>
                </c:pt>
                <c:pt idx="5">
                  <c:v>70 - 79</c:v>
                </c:pt>
              </c:strCache>
            </c:strRef>
          </c:cat>
          <c:val>
            <c:numRef>
              <c:f>'Summary 19-23'!$AF$83:$AF$88</c:f>
              <c:numCache>
                <c:formatCode>General</c:formatCode>
                <c:ptCount val="6"/>
                <c:pt idx="0">
                  <c:v>0</c:v>
                </c:pt>
                <c:pt idx="1">
                  <c:v>1</c:v>
                </c:pt>
                <c:pt idx="2">
                  <c:v>11</c:v>
                </c:pt>
                <c:pt idx="3">
                  <c:v>18</c:v>
                </c:pt>
                <c:pt idx="4">
                  <c:v>52</c:v>
                </c:pt>
                <c:pt idx="5">
                  <c:v>95</c:v>
                </c:pt>
              </c:numCache>
            </c:numRef>
          </c:val>
          <c:extLst>
            <c:ext xmlns:c16="http://schemas.microsoft.com/office/drawing/2014/chart" uri="{C3380CC4-5D6E-409C-BE32-E72D297353CC}">
              <c16:uniqueId val="{00000001-0064-C740-BF5E-F4BE0D59ECCC}"/>
            </c:ext>
          </c:extLst>
        </c:ser>
        <c:ser>
          <c:idx val="2"/>
          <c:order val="2"/>
          <c:tx>
            <c:strRef>
              <c:f>'Summary 19-23'!$AG$82</c:f>
              <c:strCache>
                <c:ptCount val="1"/>
                <c:pt idx="0">
                  <c:v>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5"/>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5-943F-1A4D-A745-AFD68B3A20D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19-23'!$AD$83:$AD$88</c:f>
              <c:strCache>
                <c:ptCount val="6"/>
                <c:pt idx="0">
                  <c:v>25 - 29</c:v>
                </c:pt>
                <c:pt idx="1">
                  <c:v>30 - 39</c:v>
                </c:pt>
                <c:pt idx="2">
                  <c:v>40 - 49</c:v>
                </c:pt>
                <c:pt idx="3">
                  <c:v>50 - 59</c:v>
                </c:pt>
                <c:pt idx="4">
                  <c:v>60 - 69</c:v>
                </c:pt>
                <c:pt idx="5">
                  <c:v>70 - 79</c:v>
                </c:pt>
              </c:strCache>
            </c:strRef>
          </c:cat>
          <c:val>
            <c:numRef>
              <c:f>'Summary 19-23'!$AG$83:$AG$88</c:f>
              <c:numCache>
                <c:formatCode>General</c:formatCode>
                <c:ptCount val="6"/>
                <c:pt idx="0">
                  <c:v>2</c:v>
                </c:pt>
                <c:pt idx="1">
                  <c:v>5</c:v>
                </c:pt>
                <c:pt idx="2">
                  <c:v>13</c:v>
                </c:pt>
                <c:pt idx="3">
                  <c:v>18</c:v>
                </c:pt>
                <c:pt idx="4">
                  <c:v>50</c:v>
                </c:pt>
                <c:pt idx="5">
                  <c:v>108</c:v>
                </c:pt>
              </c:numCache>
            </c:numRef>
          </c:val>
          <c:extLst>
            <c:ext xmlns:c16="http://schemas.microsoft.com/office/drawing/2014/chart" uri="{C3380CC4-5D6E-409C-BE32-E72D297353CC}">
              <c16:uniqueId val="{00000002-0064-C740-BF5E-F4BE0D59ECCC}"/>
            </c:ext>
          </c:extLst>
        </c:ser>
        <c:ser>
          <c:idx val="3"/>
          <c:order val="3"/>
          <c:tx>
            <c:strRef>
              <c:f>'Summary 19-23'!$AH$82</c:f>
              <c:strCache>
                <c:ptCount val="1"/>
                <c:pt idx="0">
                  <c:v>2022</c:v>
                </c:pt>
              </c:strCache>
            </c:strRef>
          </c:tx>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5"/>
            <c:invertIfNegative val="0"/>
            <c:bubble3D val="0"/>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7-943F-1A4D-A745-AFD68B3A20D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19-23'!$AD$83:$AD$88</c:f>
              <c:strCache>
                <c:ptCount val="6"/>
                <c:pt idx="0">
                  <c:v>25 - 29</c:v>
                </c:pt>
                <c:pt idx="1">
                  <c:v>30 - 39</c:v>
                </c:pt>
                <c:pt idx="2">
                  <c:v>40 - 49</c:v>
                </c:pt>
                <c:pt idx="3">
                  <c:v>50 - 59</c:v>
                </c:pt>
                <c:pt idx="4">
                  <c:v>60 - 69</c:v>
                </c:pt>
                <c:pt idx="5">
                  <c:v>70 - 79</c:v>
                </c:pt>
              </c:strCache>
            </c:strRef>
          </c:cat>
          <c:val>
            <c:numRef>
              <c:f>'Summary 19-23'!$AH$83:$AH$88</c:f>
              <c:numCache>
                <c:formatCode>General</c:formatCode>
                <c:ptCount val="6"/>
                <c:pt idx="0">
                  <c:v>6</c:v>
                </c:pt>
                <c:pt idx="1">
                  <c:v>5</c:v>
                </c:pt>
                <c:pt idx="2">
                  <c:v>16</c:v>
                </c:pt>
                <c:pt idx="3">
                  <c:v>19</c:v>
                </c:pt>
                <c:pt idx="4">
                  <c:v>54</c:v>
                </c:pt>
                <c:pt idx="5">
                  <c:v>151</c:v>
                </c:pt>
              </c:numCache>
            </c:numRef>
          </c:val>
          <c:extLst>
            <c:ext xmlns:c16="http://schemas.microsoft.com/office/drawing/2014/chart" uri="{C3380CC4-5D6E-409C-BE32-E72D297353CC}">
              <c16:uniqueId val="{00000003-0064-C740-BF5E-F4BE0D59ECCC}"/>
            </c:ext>
          </c:extLst>
        </c:ser>
        <c:ser>
          <c:idx val="4"/>
          <c:order val="4"/>
          <c:tx>
            <c:strRef>
              <c:f>'Summary 19-23'!$AI$82</c:f>
              <c:strCache>
                <c:ptCount val="1"/>
                <c:pt idx="0">
                  <c:v>2023</c:v>
                </c:pt>
              </c:strCache>
            </c:strRef>
          </c:tx>
          <c:spPr>
            <a:gradFill rotWithShape="1">
              <a:gsLst>
                <a:gs pos="0">
                  <a:schemeClr val="accent4">
                    <a:tint val="54000"/>
                    <a:satMod val="103000"/>
                    <a:lumMod val="102000"/>
                    <a:tint val="94000"/>
                  </a:schemeClr>
                </a:gs>
                <a:gs pos="50000">
                  <a:schemeClr val="accent4">
                    <a:tint val="54000"/>
                    <a:satMod val="110000"/>
                    <a:lumMod val="100000"/>
                    <a:shade val="100000"/>
                  </a:schemeClr>
                </a:gs>
                <a:gs pos="100000">
                  <a:schemeClr val="accent4">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5"/>
            <c:invertIfNegative val="0"/>
            <c:bubble3D val="0"/>
            <c:spPr>
              <a:gradFill rotWithShape="1">
                <a:gsLst>
                  <a:gs pos="0">
                    <a:schemeClr val="accent4">
                      <a:tint val="54000"/>
                      <a:satMod val="103000"/>
                      <a:lumMod val="102000"/>
                      <a:tint val="94000"/>
                    </a:schemeClr>
                  </a:gs>
                  <a:gs pos="50000">
                    <a:schemeClr val="accent4">
                      <a:tint val="54000"/>
                      <a:satMod val="110000"/>
                      <a:lumMod val="100000"/>
                      <a:shade val="100000"/>
                    </a:schemeClr>
                  </a:gs>
                  <a:gs pos="100000">
                    <a:schemeClr val="accent4">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9-943F-1A4D-A745-AFD68B3A20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19-23'!$AD$83:$AD$88</c:f>
              <c:strCache>
                <c:ptCount val="6"/>
                <c:pt idx="0">
                  <c:v>25 - 29</c:v>
                </c:pt>
                <c:pt idx="1">
                  <c:v>30 - 39</c:v>
                </c:pt>
                <c:pt idx="2">
                  <c:v>40 - 49</c:v>
                </c:pt>
                <c:pt idx="3">
                  <c:v>50 - 59</c:v>
                </c:pt>
                <c:pt idx="4">
                  <c:v>60 - 69</c:v>
                </c:pt>
                <c:pt idx="5">
                  <c:v>70 - 79</c:v>
                </c:pt>
              </c:strCache>
            </c:strRef>
          </c:cat>
          <c:val>
            <c:numRef>
              <c:f>'Summary 19-23'!$AI$83:$AI$88</c:f>
              <c:numCache>
                <c:formatCode>General</c:formatCode>
                <c:ptCount val="6"/>
                <c:pt idx="0">
                  <c:v>1</c:v>
                </c:pt>
                <c:pt idx="1">
                  <c:v>1</c:v>
                </c:pt>
                <c:pt idx="2">
                  <c:v>5</c:v>
                </c:pt>
                <c:pt idx="3">
                  <c:v>11</c:v>
                </c:pt>
                <c:pt idx="4">
                  <c:v>20</c:v>
                </c:pt>
                <c:pt idx="5">
                  <c:v>25</c:v>
                </c:pt>
              </c:numCache>
            </c:numRef>
          </c:val>
          <c:extLst>
            <c:ext xmlns:c16="http://schemas.microsoft.com/office/drawing/2014/chart" uri="{C3380CC4-5D6E-409C-BE32-E72D297353CC}">
              <c16:uniqueId val="{00000000-BFFE-644D-8DBC-C5489F0ED349}"/>
            </c:ext>
          </c:extLst>
        </c:ser>
        <c:dLbls>
          <c:dLblPos val="outEnd"/>
          <c:showLegendKey val="0"/>
          <c:showVal val="1"/>
          <c:showCatName val="0"/>
          <c:showSerName val="0"/>
          <c:showPercent val="0"/>
          <c:showBubbleSize val="0"/>
        </c:dLbls>
        <c:gapWidth val="219"/>
        <c:overlap val="-27"/>
        <c:axId val="-2080967640"/>
        <c:axId val="-2080964024"/>
      </c:barChart>
      <c:catAx>
        <c:axId val="-208096764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0964024"/>
        <c:crosses val="autoZero"/>
        <c:auto val="1"/>
        <c:lblAlgn val="ctr"/>
        <c:lblOffset val="100"/>
        <c:noMultiLvlLbl val="0"/>
      </c:catAx>
      <c:valAx>
        <c:axId val="-208096402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096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(2023*) </a:t>
            </a:r>
            <a:endParaRPr lang="en-US">
              <a:solidFill>
                <a:schemeClr val="accent4"/>
              </a:solidFill>
            </a:endParaRPr>
          </a:p>
          <a:p>
            <a:pPr>
              <a:defRPr/>
            </a:pPr>
            <a:r>
              <a:rPr lang="en-US" sz="1200"/>
              <a:t>(All Age Groups by Month)</a:t>
            </a:r>
            <a:endParaRPr lang="en-CA" sz="1200"/>
          </a:p>
          <a:p>
            <a:pPr>
              <a:defRPr/>
            </a:pPr>
            <a:r>
              <a:rPr lang="en-US" sz="1000" i="1"/>
              <a:t>as of 2023.03.01</a:t>
            </a:r>
            <a:endParaRPr lang="en-CA" sz="1000" i="1"/>
          </a:p>
        </c:rich>
      </c:tx>
      <c:layout>
        <c:manualLayout>
          <c:xMode val="edge"/>
          <c:yMode val="edge"/>
          <c:x val="0.186352499186205"/>
          <c:y val="3.23088981502863E-2"/>
        </c:manualLayout>
      </c:layout>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3"/>
          <c:order val="0"/>
          <c:tx>
            <c:strRef>
              <c:f>'Summary 19-23'!$AD$58</c:f>
              <c:strCache>
                <c:ptCount val="1"/>
                <c:pt idx="0">
                  <c:v>January</c:v>
                </c:pt>
              </c:strCache>
            </c:strRef>
          </c:tx>
          <c:spPr>
            <a:gradFill rotWithShape="1">
              <a:gsLst>
                <a:gs pos="0">
                  <a:schemeClr val="accent4">
                    <a:shade val="73000"/>
                    <a:satMod val="103000"/>
                    <a:lumMod val="102000"/>
                    <a:tint val="94000"/>
                  </a:schemeClr>
                </a:gs>
                <a:gs pos="50000">
                  <a:schemeClr val="accent4">
                    <a:shade val="73000"/>
                    <a:satMod val="110000"/>
                    <a:lumMod val="100000"/>
                    <a:shade val="100000"/>
                  </a:schemeClr>
                </a:gs>
                <a:gs pos="100000">
                  <a:schemeClr val="accent4">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73000"/>
                      <a:satMod val="103000"/>
                      <a:lumMod val="102000"/>
                      <a:tint val="94000"/>
                    </a:schemeClr>
                  </a:gs>
                  <a:gs pos="50000">
                    <a:schemeClr val="accent4">
                      <a:shade val="73000"/>
                      <a:satMod val="110000"/>
                      <a:lumMod val="100000"/>
                      <a:shade val="100000"/>
                    </a:schemeClr>
                  </a:gs>
                  <a:gs pos="100000">
                    <a:schemeClr val="accent4">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2-2C19-094A-A84A-D6754C0422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19-23'!$AD$63</c:f>
              <c:numCache>
                <c:formatCode>General</c:formatCode>
                <c:ptCount val="1"/>
                <c:pt idx="0">
                  <c:v>63</c:v>
                </c:pt>
              </c:numCache>
            </c:numRef>
          </c:val>
          <c:extLst>
            <c:ext xmlns:c16="http://schemas.microsoft.com/office/drawing/2014/chart" uri="{C3380CC4-5D6E-409C-BE32-E72D297353CC}">
              <c16:uniqueId val="{00000002-2F3C-074B-94ED-726E2CBD44FC}"/>
            </c:ext>
          </c:extLst>
        </c:ser>
        <c:ser>
          <c:idx val="2"/>
          <c:order val="1"/>
          <c:tx>
            <c:strRef>
              <c:f>'Summary 19-23'!$AE$58</c:f>
              <c:strCache>
                <c:ptCount val="1"/>
                <c:pt idx="0">
                  <c:v>February</c:v>
                </c:pt>
              </c:strCache>
            </c:strRef>
          </c:tx>
          <c:spPr>
            <a:gradFill rotWithShape="1">
              <a:gsLst>
                <a:gs pos="0">
                  <a:schemeClr val="accent4">
                    <a:shade val="62000"/>
                    <a:satMod val="103000"/>
                    <a:lumMod val="102000"/>
                    <a:tint val="94000"/>
                  </a:schemeClr>
                </a:gs>
                <a:gs pos="50000">
                  <a:schemeClr val="accent4">
                    <a:shade val="62000"/>
                    <a:satMod val="110000"/>
                    <a:lumMod val="100000"/>
                    <a:shade val="100000"/>
                  </a:schemeClr>
                </a:gs>
                <a:gs pos="100000">
                  <a:schemeClr val="accent4">
                    <a:shade val="6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62000"/>
                      <a:satMod val="103000"/>
                      <a:lumMod val="102000"/>
                      <a:tint val="94000"/>
                    </a:schemeClr>
                  </a:gs>
                  <a:gs pos="50000">
                    <a:schemeClr val="accent4">
                      <a:shade val="62000"/>
                      <a:satMod val="110000"/>
                      <a:lumMod val="100000"/>
                      <a:shade val="100000"/>
                    </a:schemeClr>
                  </a:gs>
                  <a:gs pos="100000">
                    <a:schemeClr val="accent4">
                      <a:shade val="62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0-5D1C-7F4A-B716-2F1B4E7F60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19-23'!$AE$63</c:f>
              <c:numCache>
                <c:formatCode>General</c:formatCode>
                <c:ptCount val="1"/>
                <c:pt idx="0">
                  <c:v>33</c:v>
                </c:pt>
              </c:numCache>
            </c:numRef>
          </c:val>
          <c:extLst>
            <c:ext xmlns:c16="http://schemas.microsoft.com/office/drawing/2014/chart" uri="{C3380CC4-5D6E-409C-BE32-E72D297353CC}">
              <c16:uniqueId val="{00000005-2F3C-074B-94ED-726E2CBD44FC}"/>
            </c:ext>
          </c:extLst>
        </c:ser>
        <c:ser>
          <c:idx val="0"/>
          <c:order val="2"/>
          <c:tx>
            <c:strRef>
              <c:f>'Summary 19-23'!$AF$58</c:f>
              <c:strCache>
                <c:ptCount val="1"/>
                <c:pt idx="0">
                  <c:v>March</c:v>
                </c:pt>
              </c:strCache>
            </c:strRef>
          </c:tx>
          <c:spPr>
            <a:gradFill rotWithShape="1">
              <a:gsLst>
                <a:gs pos="0">
                  <a:schemeClr val="accent4">
                    <a:shade val="40000"/>
                    <a:satMod val="103000"/>
                    <a:lumMod val="102000"/>
                    <a:tint val="94000"/>
                  </a:schemeClr>
                </a:gs>
                <a:gs pos="50000">
                  <a:schemeClr val="accent4">
                    <a:shade val="40000"/>
                    <a:satMod val="110000"/>
                    <a:lumMod val="100000"/>
                    <a:shade val="100000"/>
                  </a:schemeClr>
                </a:gs>
                <a:gs pos="100000">
                  <a:schemeClr val="accent4">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40000"/>
                      <a:satMod val="103000"/>
                      <a:lumMod val="102000"/>
                      <a:tint val="94000"/>
                    </a:schemeClr>
                  </a:gs>
                  <a:gs pos="50000">
                    <a:schemeClr val="accent4">
                      <a:shade val="40000"/>
                      <a:satMod val="110000"/>
                      <a:lumMod val="100000"/>
                      <a:shade val="100000"/>
                    </a:schemeClr>
                  </a:gs>
                  <a:gs pos="100000">
                    <a:schemeClr val="accent4">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4-2B18-3B4D-B56E-462FDC697D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19-23'!$AF$63</c:f>
              <c:numCache>
                <c:formatCode>General</c:formatCode>
                <c:ptCount val="1"/>
                <c:pt idx="0">
                  <c:v>12</c:v>
                </c:pt>
              </c:numCache>
            </c:numRef>
          </c:val>
          <c:extLst>
            <c:ext xmlns:c16="http://schemas.microsoft.com/office/drawing/2014/chart" uri="{C3380CC4-5D6E-409C-BE32-E72D297353CC}">
              <c16:uniqueId val="{00000008-2F3C-074B-94ED-726E2CBD44FC}"/>
            </c:ext>
          </c:extLst>
        </c:ser>
        <c:ser>
          <c:idx val="1"/>
          <c:order val="3"/>
          <c:tx>
            <c:strRef>
              <c:f>'Summary 19-23'!$AG$58</c:f>
              <c:strCache>
                <c:ptCount val="1"/>
                <c:pt idx="0">
                  <c:v>April</c:v>
                </c:pt>
              </c:strCache>
            </c:strRef>
          </c:tx>
          <c:spPr>
            <a:gradFill rotWithShape="1">
              <a:gsLst>
                <a:gs pos="0">
                  <a:schemeClr val="accent4">
                    <a:shade val="51000"/>
                    <a:satMod val="103000"/>
                    <a:lumMod val="102000"/>
                    <a:tint val="94000"/>
                  </a:schemeClr>
                </a:gs>
                <a:gs pos="50000">
                  <a:schemeClr val="accent4">
                    <a:shade val="51000"/>
                    <a:satMod val="110000"/>
                    <a:lumMod val="100000"/>
                    <a:shade val="100000"/>
                  </a:schemeClr>
                </a:gs>
                <a:gs pos="100000">
                  <a:schemeClr val="accent4">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19-23'!$AG$63</c:f>
              <c:numCache>
                <c:formatCode>General</c:formatCode>
                <c:ptCount val="1"/>
                <c:pt idx="0">
                  <c:v>14</c:v>
                </c:pt>
              </c:numCache>
            </c:numRef>
          </c:val>
          <c:extLst>
            <c:ext xmlns:c16="http://schemas.microsoft.com/office/drawing/2014/chart" uri="{C3380CC4-5D6E-409C-BE32-E72D297353CC}">
              <c16:uniqueId val="{0000000A-2F3C-074B-94ED-726E2CBD44FC}"/>
            </c:ext>
          </c:extLst>
        </c:ser>
        <c:ser>
          <c:idx val="4"/>
          <c:order val="4"/>
          <c:tx>
            <c:strRef>
              <c:f>'Summary 19-23'!$AH$58</c:f>
              <c:strCache>
                <c:ptCount val="1"/>
                <c:pt idx="0">
                  <c:v>May</c:v>
                </c:pt>
              </c:strCache>
            </c:strRef>
          </c:tx>
          <c:spPr>
            <a:gradFill rotWithShape="1">
              <a:gsLst>
                <a:gs pos="0">
                  <a:schemeClr val="accent4">
                    <a:shade val="83000"/>
                    <a:satMod val="103000"/>
                    <a:lumMod val="102000"/>
                    <a:tint val="94000"/>
                  </a:schemeClr>
                </a:gs>
                <a:gs pos="50000">
                  <a:schemeClr val="accent4">
                    <a:shade val="83000"/>
                    <a:satMod val="110000"/>
                    <a:lumMod val="100000"/>
                    <a:shade val="100000"/>
                  </a:schemeClr>
                </a:gs>
                <a:gs pos="100000">
                  <a:schemeClr val="accent4">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4">
                      <a:shade val="83000"/>
                      <a:satMod val="103000"/>
                      <a:lumMod val="102000"/>
                      <a:tint val="94000"/>
                    </a:schemeClr>
                  </a:gs>
                  <a:gs pos="50000">
                    <a:schemeClr val="accent4">
                      <a:shade val="83000"/>
                      <a:satMod val="110000"/>
                      <a:lumMod val="100000"/>
                      <a:shade val="100000"/>
                    </a:schemeClr>
                  </a:gs>
                  <a:gs pos="100000">
                    <a:schemeClr val="accent4">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6-0293-724B-967B-ED27AF8525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19-23'!$AH$63</c:f>
              <c:numCache>
                <c:formatCode>General</c:formatCode>
                <c:ptCount val="1"/>
                <c:pt idx="0">
                  <c:v>9</c:v>
                </c:pt>
              </c:numCache>
            </c:numRef>
          </c:val>
          <c:extLst>
            <c:ext xmlns:c16="http://schemas.microsoft.com/office/drawing/2014/chart" uri="{C3380CC4-5D6E-409C-BE32-E72D297353CC}">
              <c16:uniqueId val="{0000000C-2F3C-074B-94ED-726E2CBD44FC}"/>
            </c:ext>
          </c:extLst>
        </c:ser>
        <c:ser>
          <c:idx val="5"/>
          <c:order val="5"/>
          <c:tx>
            <c:strRef>
              <c:f>'Summary 19-23'!$AI$58</c:f>
              <c:strCache>
                <c:ptCount val="1"/>
                <c:pt idx="0">
                  <c:v>June</c:v>
                </c:pt>
              </c:strCache>
            </c:strRef>
          </c:tx>
          <c:spPr>
            <a:gradFill rotWithShape="1">
              <a:gsLst>
                <a:gs pos="0">
                  <a:schemeClr val="accent4">
                    <a:shade val="94000"/>
                    <a:satMod val="103000"/>
                    <a:lumMod val="102000"/>
                    <a:tint val="94000"/>
                  </a:schemeClr>
                </a:gs>
                <a:gs pos="50000">
                  <a:schemeClr val="accent4">
                    <a:shade val="94000"/>
                    <a:satMod val="110000"/>
                    <a:lumMod val="100000"/>
                    <a:shade val="100000"/>
                  </a:schemeClr>
                </a:gs>
                <a:gs pos="100000">
                  <a:schemeClr val="accent4">
                    <a:shade val="9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19-23'!$AI$63</c:f>
              <c:numCache>
                <c:formatCode>General</c:formatCode>
                <c:ptCount val="1"/>
                <c:pt idx="0">
                  <c:v>5</c:v>
                </c:pt>
              </c:numCache>
            </c:numRef>
          </c:val>
          <c:extLst>
            <c:ext xmlns:c16="http://schemas.microsoft.com/office/drawing/2014/chart" uri="{C3380CC4-5D6E-409C-BE32-E72D297353CC}">
              <c16:uniqueId val="{0000000E-2F3C-074B-94ED-726E2CBD44FC}"/>
            </c:ext>
          </c:extLst>
        </c:ser>
        <c:ser>
          <c:idx val="6"/>
          <c:order val="6"/>
          <c:tx>
            <c:strRef>
              <c:f>'Summary 19-23'!$AJ$58</c:f>
              <c:strCache>
                <c:ptCount val="1"/>
                <c:pt idx="0">
                  <c:v>July</c:v>
                </c:pt>
              </c:strCache>
            </c:strRef>
          </c:tx>
          <c:spPr>
            <a:gradFill rotWithShape="1">
              <a:gsLst>
                <a:gs pos="0">
                  <a:schemeClr val="accent4">
                    <a:tint val="95000"/>
                    <a:satMod val="103000"/>
                    <a:lumMod val="102000"/>
                    <a:tint val="94000"/>
                  </a:schemeClr>
                </a:gs>
                <a:gs pos="50000">
                  <a:schemeClr val="accent4">
                    <a:tint val="95000"/>
                    <a:satMod val="110000"/>
                    <a:lumMod val="100000"/>
                    <a:shade val="100000"/>
                  </a:schemeClr>
                </a:gs>
                <a:gs pos="100000">
                  <a:schemeClr val="accent4">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19-23'!$AJ$63</c:f>
              <c:numCache>
                <c:formatCode>General</c:formatCode>
                <c:ptCount val="1"/>
                <c:pt idx="0">
                  <c:v>0</c:v>
                </c:pt>
              </c:numCache>
            </c:numRef>
          </c:val>
          <c:extLst>
            <c:ext xmlns:c16="http://schemas.microsoft.com/office/drawing/2014/chart" uri="{C3380CC4-5D6E-409C-BE32-E72D297353CC}">
              <c16:uniqueId val="{00000010-2F3C-074B-94ED-726E2CBD44FC}"/>
            </c:ext>
          </c:extLst>
        </c:ser>
        <c:ser>
          <c:idx val="7"/>
          <c:order val="7"/>
          <c:tx>
            <c:strRef>
              <c:f>'Summary 19-23'!$AK$58</c:f>
              <c:strCache>
                <c:ptCount val="1"/>
                <c:pt idx="0">
                  <c:v>August</c:v>
                </c:pt>
              </c:strCache>
            </c:strRef>
          </c:tx>
          <c:spPr>
            <a:gradFill rotWithShape="1">
              <a:gsLst>
                <a:gs pos="0">
                  <a:schemeClr val="accent4">
                    <a:tint val="84000"/>
                    <a:satMod val="103000"/>
                    <a:lumMod val="102000"/>
                    <a:tint val="94000"/>
                  </a:schemeClr>
                </a:gs>
                <a:gs pos="50000">
                  <a:schemeClr val="accent4">
                    <a:tint val="84000"/>
                    <a:satMod val="110000"/>
                    <a:lumMod val="100000"/>
                    <a:shade val="100000"/>
                  </a:schemeClr>
                </a:gs>
                <a:gs pos="100000">
                  <a:schemeClr val="accent4">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19-23'!$AK$63</c:f>
              <c:numCache>
                <c:formatCode>General</c:formatCode>
                <c:ptCount val="1"/>
                <c:pt idx="0">
                  <c:v>0</c:v>
                </c:pt>
              </c:numCache>
            </c:numRef>
          </c:val>
          <c:extLst>
            <c:ext xmlns:c16="http://schemas.microsoft.com/office/drawing/2014/chart" uri="{C3380CC4-5D6E-409C-BE32-E72D297353CC}">
              <c16:uniqueId val="{00000012-2F3C-074B-94ED-726E2CBD44FC}"/>
            </c:ext>
          </c:extLst>
        </c:ser>
        <c:ser>
          <c:idx val="8"/>
          <c:order val="8"/>
          <c:tx>
            <c:strRef>
              <c:f>'Summary 19-23'!$AL$58</c:f>
              <c:strCache>
                <c:ptCount val="1"/>
                <c:pt idx="0">
                  <c:v>September</c:v>
                </c:pt>
              </c:strCache>
            </c:strRef>
          </c:tx>
          <c:spPr>
            <a:gradFill rotWithShape="1">
              <a:gsLst>
                <a:gs pos="0">
                  <a:schemeClr val="accent4">
                    <a:tint val="74000"/>
                    <a:satMod val="103000"/>
                    <a:lumMod val="102000"/>
                    <a:tint val="94000"/>
                  </a:schemeClr>
                </a:gs>
                <a:gs pos="50000">
                  <a:schemeClr val="accent4">
                    <a:tint val="74000"/>
                    <a:satMod val="110000"/>
                    <a:lumMod val="100000"/>
                    <a:shade val="100000"/>
                  </a:schemeClr>
                </a:gs>
                <a:gs pos="100000">
                  <a:schemeClr val="accent4">
                    <a:tint val="7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19-23'!$AL$63</c:f>
              <c:numCache>
                <c:formatCode>General</c:formatCode>
                <c:ptCount val="1"/>
                <c:pt idx="0">
                  <c:v>0</c:v>
                </c:pt>
              </c:numCache>
            </c:numRef>
          </c:val>
          <c:extLst>
            <c:ext xmlns:c16="http://schemas.microsoft.com/office/drawing/2014/chart" uri="{C3380CC4-5D6E-409C-BE32-E72D297353CC}">
              <c16:uniqueId val="{00000014-2F3C-074B-94ED-726E2CBD44FC}"/>
            </c:ext>
          </c:extLst>
        </c:ser>
        <c:ser>
          <c:idx val="9"/>
          <c:order val="9"/>
          <c:tx>
            <c:strRef>
              <c:f>'Summary 19-23'!$AM$58</c:f>
              <c:strCache>
                <c:ptCount val="1"/>
                <c:pt idx="0">
                  <c:v>October</c:v>
                </c:pt>
              </c:strCache>
            </c:strRef>
          </c:tx>
          <c:spPr>
            <a:gradFill rotWithShape="1">
              <a:gsLst>
                <a:gs pos="0">
                  <a:schemeClr val="accent4">
                    <a:tint val="63000"/>
                    <a:satMod val="103000"/>
                    <a:lumMod val="102000"/>
                    <a:tint val="94000"/>
                  </a:schemeClr>
                </a:gs>
                <a:gs pos="50000">
                  <a:schemeClr val="accent4">
                    <a:tint val="63000"/>
                    <a:satMod val="110000"/>
                    <a:lumMod val="100000"/>
                    <a:shade val="100000"/>
                  </a:schemeClr>
                </a:gs>
                <a:gs pos="100000">
                  <a:schemeClr val="accent4">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19-23'!$AM$63</c:f>
              <c:numCache>
                <c:formatCode>General</c:formatCode>
                <c:ptCount val="1"/>
                <c:pt idx="0">
                  <c:v>0</c:v>
                </c:pt>
              </c:numCache>
            </c:numRef>
          </c:val>
          <c:extLst>
            <c:ext xmlns:c16="http://schemas.microsoft.com/office/drawing/2014/chart" uri="{C3380CC4-5D6E-409C-BE32-E72D297353CC}">
              <c16:uniqueId val="{00000016-2F3C-074B-94ED-726E2CBD44FC}"/>
            </c:ext>
          </c:extLst>
        </c:ser>
        <c:ser>
          <c:idx val="10"/>
          <c:order val="10"/>
          <c:tx>
            <c:strRef>
              <c:f>'Summary 19-23'!$AN$58</c:f>
              <c:strCache>
                <c:ptCount val="1"/>
                <c:pt idx="0">
                  <c:v>November</c:v>
                </c:pt>
              </c:strCache>
            </c:strRef>
          </c:tx>
          <c:spPr>
            <a:gradFill rotWithShape="1">
              <a:gsLst>
                <a:gs pos="0">
                  <a:schemeClr val="accent4">
                    <a:tint val="52000"/>
                    <a:satMod val="103000"/>
                    <a:lumMod val="102000"/>
                    <a:tint val="94000"/>
                  </a:schemeClr>
                </a:gs>
                <a:gs pos="50000">
                  <a:schemeClr val="accent4">
                    <a:tint val="52000"/>
                    <a:satMod val="110000"/>
                    <a:lumMod val="100000"/>
                    <a:shade val="100000"/>
                  </a:schemeClr>
                </a:gs>
                <a:gs pos="100000">
                  <a:schemeClr val="accent4">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19-23'!$AN$63</c:f>
              <c:numCache>
                <c:formatCode>General</c:formatCode>
                <c:ptCount val="1"/>
                <c:pt idx="0">
                  <c:v>0</c:v>
                </c:pt>
              </c:numCache>
            </c:numRef>
          </c:val>
          <c:extLst>
            <c:ext xmlns:c16="http://schemas.microsoft.com/office/drawing/2014/chart" uri="{C3380CC4-5D6E-409C-BE32-E72D297353CC}">
              <c16:uniqueId val="{00000018-2F3C-074B-94ED-726E2CBD44FC}"/>
            </c:ext>
          </c:extLst>
        </c:ser>
        <c:ser>
          <c:idx val="11"/>
          <c:order val="11"/>
          <c:tx>
            <c:strRef>
              <c:f>'Summary 19-23'!$AO$58</c:f>
              <c:strCache>
                <c:ptCount val="1"/>
                <c:pt idx="0">
                  <c:v>December</c:v>
                </c:pt>
              </c:strCache>
            </c:strRef>
          </c:tx>
          <c:spPr>
            <a:gradFill rotWithShape="1">
              <a:gsLst>
                <a:gs pos="0">
                  <a:schemeClr val="accent4">
                    <a:tint val="41000"/>
                    <a:satMod val="103000"/>
                    <a:lumMod val="102000"/>
                    <a:tint val="94000"/>
                  </a:schemeClr>
                </a:gs>
                <a:gs pos="50000">
                  <a:schemeClr val="accent4">
                    <a:tint val="41000"/>
                    <a:satMod val="110000"/>
                    <a:lumMod val="100000"/>
                    <a:shade val="100000"/>
                  </a:schemeClr>
                </a:gs>
                <a:gs pos="100000">
                  <a:schemeClr val="accent4">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'Summary 19-23'!$AO$63</c:f>
              <c:numCache>
                <c:formatCode>General</c:formatCode>
                <c:ptCount val="1"/>
                <c:pt idx="0">
                  <c:v>0</c:v>
                </c:pt>
              </c:numCache>
            </c:numRef>
          </c:val>
          <c:extLst>
            <c:ext xmlns:c16="http://schemas.microsoft.com/office/drawing/2014/chart" uri="{C3380CC4-5D6E-409C-BE32-E72D297353CC}">
              <c16:uniqueId val="{0000001A-2F3C-074B-94ED-726E2CBD44FC}"/>
            </c:ext>
          </c:extLst>
        </c:ser>
        <c:dLbls>
          <c:dLblPos val="inEnd"/>
          <c:showLegendKey val="0"/>
          <c:showVal val="1"/>
          <c:showCatName val="0"/>
          <c:showSerName val="0"/>
          <c:showPercent val="0"/>
          <c:showBubbleSize val="0"/>
        </c:dLbls>
        <c:gapWidth val="100"/>
        <c:overlap val="-24"/>
        <c:axId val="-2128648008"/>
        <c:axId val="-2128699016"/>
      </c:barChart>
      <c:catAx>
        <c:axId val="-2128648008"/>
        <c:scaling>
          <c:orientation val="minMax"/>
        </c:scaling>
        <c:delete val="1"/>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crossAx val="-2128699016"/>
        <c:crosses val="autoZero"/>
        <c:auto val="1"/>
        <c:lblAlgn val="ctr"/>
        <c:lblOffset val="100"/>
        <c:noMultiLvlLbl val="0"/>
      </c:catAx>
      <c:valAx>
        <c:axId val="-212869901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28648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200">
                <a:solidFill>
                  <a:schemeClr val="accent4"/>
                </a:solidFill>
              </a:rPr>
              <a:t>Canadian Medical Doctor Deaths </a:t>
            </a:r>
          </a:p>
          <a:p>
            <a:pPr>
              <a:defRPr sz="1400"/>
            </a:pPr>
            <a:r>
              <a:rPr lang="en-US" sz="1000"/>
              <a:t>(by Data Source &amp; by Year)</a:t>
            </a:r>
          </a:p>
          <a:p>
            <a:pPr>
              <a:defRPr sz="1400"/>
            </a:pPr>
            <a:r>
              <a:rPr lang="en-US" sz="1000" i="1"/>
              <a:t>as of 2023.03.01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2019</c:v>
          </c:tx>
          <c:spPr>
            <a:gradFill rotWithShape="1">
              <a:gsLst>
                <a:gs pos="0">
                  <a:schemeClr val="accent4">
                    <a:shade val="53000"/>
                    <a:satMod val="103000"/>
                    <a:lumMod val="102000"/>
                    <a:tint val="94000"/>
                  </a:schemeClr>
                </a:gs>
                <a:gs pos="50000">
                  <a:schemeClr val="accent4">
                    <a:shade val="53000"/>
                    <a:satMod val="110000"/>
                    <a:lumMod val="100000"/>
                    <a:shade val="100000"/>
                  </a:schemeClr>
                </a:gs>
                <a:gs pos="100000">
                  <a:schemeClr val="accent4">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19-23'!$AE$21:$AG$21</c:f>
              <c:strCache>
                <c:ptCount val="3"/>
                <c:pt idx="0">
                  <c:v>CMA  Combined</c:v>
                </c:pt>
                <c:pt idx="1">
                  <c:v>Royal College</c:v>
                </c:pt>
                <c:pt idx="2">
                  <c:v>Other</c:v>
                </c:pt>
              </c:strCache>
            </c:strRef>
          </c:cat>
          <c:val>
            <c:numRef>
              <c:f>'Summary 19-23'!$AE$22:$AG$22</c:f>
              <c:numCache>
                <c:formatCode>General</c:formatCode>
                <c:ptCount val="3"/>
                <c:pt idx="0">
                  <c:v>157</c:v>
                </c:pt>
                <c:pt idx="1">
                  <c:v>88</c:v>
                </c:pt>
                <c:pt idx="2">
                  <c:v>218</c:v>
                </c:pt>
              </c:numCache>
            </c:numRef>
          </c:val>
          <c:extLst>
            <c:ext xmlns:c16="http://schemas.microsoft.com/office/drawing/2014/chart" uri="{C3380CC4-5D6E-409C-BE32-E72D297353CC}">
              <c16:uniqueId val="{00000000-29F9-0644-8A48-F599CC1B3934}"/>
            </c:ext>
          </c:extLst>
        </c:ser>
        <c:ser>
          <c:idx val="1"/>
          <c:order val="1"/>
          <c:tx>
            <c:v>2020</c:v>
          </c:tx>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19-23'!$AE$21:$AG$21</c:f>
              <c:strCache>
                <c:ptCount val="3"/>
                <c:pt idx="0">
                  <c:v>CMA  Combined</c:v>
                </c:pt>
                <c:pt idx="1">
                  <c:v>Royal College</c:v>
                </c:pt>
                <c:pt idx="2">
                  <c:v>Other</c:v>
                </c:pt>
              </c:strCache>
            </c:strRef>
          </c:cat>
          <c:val>
            <c:numRef>
              <c:f>'Summary 19-23'!$AE$23:$AG$23</c:f>
              <c:numCache>
                <c:formatCode>General</c:formatCode>
                <c:ptCount val="3"/>
                <c:pt idx="0">
                  <c:v>251</c:v>
                </c:pt>
                <c:pt idx="1">
                  <c:v>95</c:v>
                </c:pt>
                <c:pt idx="2">
                  <c:v>196</c:v>
                </c:pt>
              </c:numCache>
            </c:numRef>
          </c:val>
          <c:extLst>
            <c:ext xmlns:c16="http://schemas.microsoft.com/office/drawing/2014/chart" uri="{C3380CC4-5D6E-409C-BE32-E72D297353CC}">
              <c16:uniqueId val="{00000001-29F9-0644-8A48-F599CC1B3934}"/>
            </c:ext>
          </c:extLst>
        </c:ser>
        <c:ser>
          <c:idx val="2"/>
          <c:order val="2"/>
          <c:tx>
            <c:v>2021</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19-23'!$AE$21:$AG$21</c:f>
              <c:strCache>
                <c:ptCount val="3"/>
                <c:pt idx="0">
                  <c:v>CMA  Combined</c:v>
                </c:pt>
                <c:pt idx="1">
                  <c:v>Royal College</c:v>
                </c:pt>
                <c:pt idx="2">
                  <c:v>Other</c:v>
                </c:pt>
              </c:strCache>
            </c:strRef>
          </c:cat>
          <c:val>
            <c:numRef>
              <c:f>'Summary 19-23'!$AE$24:$AG$24</c:f>
              <c:numCache>
                <c:formatCode>General</c:formatCode>
                <c:ptCount val="3"/>
                <c:pt idx="0">
                  <c:v>402</c:v>
                </c:pt>
                <c:pt idx="1">
                  <c:v>41</c:v>
                </c:pt>
                <c:pt idx="2">
                  <c:v>175</c:v>
                </c:pt>
              </c:numCache>
            </c:numRef>
          </c:val>
          <c:extLst>
            <c:ext xmlns:c16="http://schemas.microsoft.com/office/drawing/2014/chart" uri="{C3380CC4-5D6E-409C-BE32-E72D297353CC}">
              <c16:uniqueId val="{00000002-29F9-0644-8A48-F599CC1B3934}"/>
            </c:ext>
          </c:extLst>
        </c:ser>
        <c:ser>
          <c:idx val="3"/>
          <c:order val="3"/>
          <c:tx>
            <c:v>2022</c:v>
          </c:tx>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19-23'!$AE$21:$AG$21</c:f>
              <c:strCache>
                <c:ptCount val="3"/>
                <c:pt idx="0">
                  <c:v>CMA  Combined</c:v>
                </c:pt>
                <c:pt idx="1">
                  <c:v>Royal College</c:v>
                </c:pt>
                <c:pt idx="2">
                  <c:v>Other</c:v>
                </c:pt>
              </c:strCache>
            </c:strRef>
          </c:cat>
          <c:val>
            <c:numRef>
              <c:f>'Summary 19-23'!$AE$25:$AG$25</c:f>
              <c:numCache>
                <c:formatCode>General</c:formatCode>
                <c:ptCount val="3"/>
                <c:pt idx="0">
                  <c:v>384</c:v>
                </c:pt>
                <c:pt idx="1">
                  <c:v>35</c:v>
                </c:pt>
                <c:pt idx="2">
                  <c:v>295</c:v>
                </c:pt>
              </c:numCache>
            </c:numRef>
          </c:val>
          <c:extLst>
            <c:ext xmlns:c16="http://schemas.microsoft.com/office/drawing/2014/chart" uri="{C3380CC4-5D6E-409C-BE32-E72D297353CC}">
              <c16:uniqueId val="{00000003-29F9-0644-8A48-F599CC1B3934}"/>
            </c:ext>
          </c:extLst>
        </c:ser>
        <c:ser>
          <c:idx val="4"/>
          <c:order val="4"/>
          <c:tx>
            <c:v>2023</c:v>
          </c:tx>
          <c:spPr>
            <a:gradFill rotWithShape="1">
              <a:gsLst>
                <a:gs pos="0">
                  <a:schemeClr val="accent4">
                    <a:tint val="54000"/>
                    <a:satMod val="103000"/>
                    <a:lumMod val="102000"/>
                    <a:tint val="94000"/>
                  </a:schemeClr>
                </a:gs>
                <a:gs pos="50000">
                  <a:schemeClr val="accent4">
                    <a:tint val="54000"/>
                    <a:satMod val="110000"/>
                    <a:lumMod val="100000"/>
                    <a:shade val="100000"/>
                  </a:schemeClr>
                </a:gs>
                <a:gs pos="100000">
                  <a:schemeClr val="accent4">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19-23'!$AE$21:$AG$21</c:f>
              <c:strCache>
                <c:ptCount val="3"/>
                <c:pt idx="0">
                  <c:v>CMA  Combined</c:v>
                </c:pt>
                <c:pt idx="1">
                  <c:v>Royal College</c:v>
                </c:pt>
                <c:pt idx="2">
                  <c:v>Other</c:v>
                </c:pt>
              </c:strCache>
            </c:strRef>
          </c:cat>
          <c:val>
            <c:numRef>
              <c:f>'Summary 19-23'!$AE$26:$AG$26</c:f>
              <c:numCache>
                <c:formatCode>General</c:formatCode>
                <c:ptCount val="3"/>
                <c:pt idx="0">
                  <c:v>42</c:v>
                </c:pt>
                <c:pt idx="1">
                  <c:v>6</c:v>
                </c:pt>
                <c:pt idx="2">
                  <c:v>88</c:v>
                </c:pt>
              </c:numCache>
            </c:numRef>
          </c:val>
          <c:extLst>
            <c:ext xmlns:c16="http://schemas.microsoft.com/office/drawing/2014/chart" uri="{C3380CC4-5D6E-409C-BE32-E72D297353CC}">
              <c16:uniqueId val="{00000000-E379-1C41-A42F-78C12F07D5C4}"/>
            </c:ext>
          </c:extLst>
        </c:ser>
        <c:dLbls>
          <c:dLblPos val="outEnd"/>
          <c:showLegendKey val="0"/>
          <c:showVal val="1"/>
          <c:showCatName val="0"/>
          <c:showSerName val="0"/>
          <c:showPercent val="0"/>
          <c:showBubbleSize val="0"/>
        </c:dLbls>
        <c:gapWidth val="219"/>
        <c:overlap val="-27"/>
        <c:axId val="2038789848"/>
        <c:axId val="2039395240"/>
      </c:barChart>
      <c:catAx>
        <c:axId val="203878984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39395240"/>
        <c:crosses val="autoZero"/>
        <c:auto val="1"/>
        <c:lblAlgn val="ctr"/>
        <c:lblOffset val="100"/>
        <c:noMultiLvlLbl val="0"/>
      </c:catAx>
      <c:valAx>
        <c:axId val="2039395240"/>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38789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prst="angle"/>
      <a:bevelB prst="angle"/>
    </a:sp3d>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Cumulative</a:t>
            </a:r>
            <a:r>
              <a:rPr lang="en-US" sz="1200" baseline="0"/>
              <a:t> </a:t>
            </a:r>
            <a:r>
              <a:rPr lang="en-US" sz="1200"/>
              <a:t>Age Group | 2019 - 2023)</a:t>
            </a:r>
          </a:p>
          <a:p>
            <a:pPr>
              <a:defRPr sz="1400"/>
            </a:pPr>
            <a:r>
              <a:rPr lang="en-US" sz="1000" i="1"/>
              <a:t>as of 2023.03.01</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19-23'!$A$22</c:f>
              <c:strCache>
                <c:ptCount val="1"/>
                <c:pt idx="0">
                  <c:v>2019</c:v>
                </c:pt>
              </c:strCache>
            </c:strRef>
          </c:tx>
          <c:spPr>
            <a:gradFill rotWithShape="1">
              <a:gsLst>
                <a:gs pos="0">
                  <a:schemeClr val="accent4">
                    <a:shade val="53000"/>
                    <a:satMod val="103000"/>
                    <a:lumMod val="102000"/>
                    <a:tint val="94000"/>
                  </a:schemeClr>
                </a:gs>
                <a:gs pos="50000">
                  <a:schemeClr val="accent4">
                    <a:shade val="53000"/>
                    <a:satMod val="110000"/>
                    <a:lumMod val="100000"/>
                    <a:shade val="100000"/>
                  </a:schemeClr>
                </a:gs>
                <a:gs pos="100000">
                  <a:schemeClr val="accent4">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19-23'!$E$22:$J$22</c:f>
              <c:numCache>
                <c:formatCode>General</c:formatCode>
                <c:ptCount val="6"/>
                <c:pt idx="0">
                  <c:v>1</c:v>
                </c:pt>
                <c:pt idx="1">
                  <c:v>4</c:v>
                </c:pt>
                <c:pt idx="2">
                  <c:v>13</c:v>
                </c:pt>
                <c:pt idx="3">
                  <c:v>28</c:v>
                </c:pt>
                <c:pt idx="4">
                  <c:v>71</c:v>
                </c:pt>
                <c:pt idx="5">
                  <c:v>159</c:v>
                </c:pt>
              </c:numCache>
            </c:numRef>
          </c:val>
          <c:extLst>
            <c:ext xmlns:c16="http://schemas.microsoft.com/office/drawing/2014/chart" uri="{C3380CC4-5D6E-409C-BE32-E72D297353CC}">
              <c16:uniqueId val="{00000000-6661-BE4B-A97E-D7C390E6F055}"/>
            </c:ext>
          </c:extLst>
        </c:ser>
        <c:ser>
          <c:idx val="1"/>
          <c:order val="1"/>
          <c:tx>
            <c:strRef>
              <c:f>'Summary 19-23'!$A$23</c:f>
              <c:strCache>
                <c:ptCount val="1"/>
                <c:pt idx="0">
                  <c:v>2020</c:v>
                </c:pt>
              </c:strCache>
            </c:strRef>
          </c:tx>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19-23'!$E$23:$J$23</c:f>
              <c:numCache>
                <c:formatCode>General</c:formatCode>
                <c:ptCount val="6"/>
                <c:pt idx="0">
                  <c:v>0</c:v>
                </c:pt>
                <c:pt idx="1">
                  <c:v>1</c:v>
                </c:pt>
                <c:pt idx="2">
                  <c:v>12</c:v>
                </c:pt>
                <c:pt idx="3">
                  <c:v>30</c:v>
                </c:pt>
                <c:pt idx="4">
                  <c:v>82</c:v>
                </c:pt>
                <c:pt idx="5">
                  <c:v>176</c:v>
                </c:pt>
              </c:numCache>
            </c:numRef>
          </c:val>
          <c:extLst>
            <c:ext xmlns:c16="http://schemas.microsoft.com/office/drawing/2014/chart" uri="{C3380CC4-5D6E-409C-BE32-E72D297353CC}">
              <c16:uniqueId val="{00000001-6661-BE4B-A97E-D7C390E6F055}"/>
            </c:ext>
          </c:extLst>
        </c:ser>
        <c:ser>
          <c:idx val="2"/>
          <c:order val="2"/>
          <c:tx>
            <c:strRef>
              <c:f>'Summary 19-23'!$A$24</c:f>
              <c:strCache>
                <c:ptCount val="1"/>
                <c:pt idx="0">
                  <c:v>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19-23'!$E$24:$J$24</c:f>
              <c:numCache>
                <c:formatCode>General</c:formatCode>
                <c:ptCount val="6"/>
                <c:pt idx="0">
                  <c:v>2</c:v>
                </c:pt>
                <c:pt idx="1">
                  <c:v>7</c:v>
                </c:pt>
                <c:pt idx="2">
                  <c:v>20</c:v>
                </c:pt>
                <c:pt idx="3">
                  <c:v>38</c:v>
                </c:pt>
                <c:pt idx="4">
                  <c:v>88</c:v>
                </c:pt>
                <c:pt idx="5">
                  <c:v>195</c:v>
                </c:pt>
              </c:numCache>
            </c:numRef>
          </c:val>
          <c:extLst>
            <c:ext xmlns:c16="http://schemas.microsoft.com/office/drawing/2014/chart" uri="{C3380CC4-5D6E-409C-BE32-E72D297353CC}">
              <c16:uniqueId val="{00000002-6661-BE4B-A97E-D7C390E6F055}"/>
            </c:ext>
          </c:extLst>
        </c:ser>
        <c:ser>
          <c:idx val="3"/>
          <c:order val="3"/>
          <c:tx>
            <c:strRef>
              <c:f>'Summary 19-23'!$A$25</c:f>
              <c:strCache>
                <c:ptCount val="1"/>
                <c:pt idx="0">
                  <c:v>2022</c:v>
                </c:pt>
              </c:strCache>
            </c:strRef>
          </c:tx>
          <c:spPr>
            <a:gradFill rotWithShape="1">
              <a:gsLst>
                <a:gs pos="0">
                  <a:schemeClr val="accent4">
                    <a:tint val="77000"/>
                    <a:satMod val="103000"/>
                    <a:lumMod val="102000"/>
                    <a:tint val="94000"/>
                  </a:schemeClr>
                </a:gs>
                <a:gs pos="50000">
                  <a:schemeClr val="accent4">
                    <a:tint val="77000"/>
                    <a:satMod val="110000"/>
                    <a:lumMod val="100000"/>
                    <a:shade val="100000"/>
                  </a:schemeClr>
                </a:gs>
                <a:gs pos="100000">
                  <a:schemeClr val="accent4">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19-23'!$E$25:$J$25</c:f>
              <c:numCache>
                <c:formatCode>General</c:formatCode>
                <c:ptCount val="6"/>
                <c:pt idx="0">
                  <c:v>6</c:v>
                </c:pt>
                <c:pt idx="1">
                  <c:v>11</c:v>
                </c:pt>
                <c:pt idx="2">
                  <c:v>26</c:v>
                </c:pt>
                <c:pt idx="3">
                  <c:v>46</c:v>
                </c:pt>
                <c:pt idx="4">
                  <c:v>100</c:v>
                </c:pt>
                <c:pt idx="5">
                  <c:v>251</c:v>
                </c:pt>
              </c:numCache>
            </c:numRef>
          </c:val>
          <c:extLst>
            <c:ext xmlns:c16="http://schemas.microsoft.com/office/drawing/2014/chart" uri="{C3380CC4-5D6E-409C-BE32-E72D297353CC}">
              <c16:uniqueId val="{00000003-6661-BE4B-A97E-D7C390E6F055}"/>
            </c:ext>
          </c:extLst>
        </c:ser>
        <c:ser>
          <c:idx val="4"/>
          <c:order val="4"/>
          <c:tx>
            <c:strRef>
              <c:f>'Summary 19-23'!$A$26</c:f>
              <c:strCache>
                <c:ptCount val="1"/>
                <c:pt idx="0">
                  <c:v>2023</c:v>
                </c:pt>
              </c:strCache>
            </c:strRef>
          </c:tx>
          <c:spPr>
            <a:gradFill rotWithShape="1">
              <a:gsLst>
                <a:gs pos="0">
                  <a:schemeClr val="accent4">
                    <a:tint val="54000"/>
                    <a:satMod val="103000"/>
                    <a:lumMod val="102000"/>
                    <a:tint val="94000"/>
                  </a:schemeClr>
                </a:gs>
                <a:gs pos="50000">
                  <a:schemeClr val="accent4">
                    <a:tint val="54000"/>
                    <a:satMod val="110000"/>
                    <a:lumMod val="100000"/>
                    <a:shade val="100000"/>
                  </a:schemeClr>
                </a:gs>
                <a:gs pos="100000">
                  <a:schemeClr val="accent4">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19-23'!$E$21:$J$21</c:f>
              <c:strCache>
                <c:ptCount val="6"/>
                <c:pt idx="0">
                  <c:v>Under 30</c:v>
                </c:pt>
                <c:pt idx="1">
                  <c:v>Under 40</c:v>
                </c:pt>
                <c:pt idx="2">
                  <c:v>Under 50</c:v>
                </c:pt>
                <c:pt idx="3">
                  <c:v>Under 60</c:v>
                </c:pt>
                <c:pt idx="4">
                  <c:v>Under 70</c:v>
                </c:pt>
                <c:pt idx="5">
                  <c:v>Under 80</c:v>
                </c:pt>
              </c:strCache>
            </c:strRef>
          </c:cat>
          <c:val>
            <c:numRef>
              <c:f>'Summary 19-23'!$E$26:$J$26</c:f>
              <c:numCache>
                <c:formatCode>General</c:formatCode>
                <c:ptCount val="6"/>
                <c:pt idx="0">
                  <c:v>1</c:v>
                </c:pt>
                <c:pt idx="1">
                  <c:v>2</c:v>
                </c:pt>
                <c:pt idx="2">
                  <c:v>7</c:v>
                </c:pt>
                <c:pt idx="3">
                  <c:v>18</c:v>
                </c:pt>
                <c:pt idx="4">
                  <c:v>39</c:v>
                </c:pt>
                <c:pt idx="5">
                  <c:v>63</c:v>
                </c:pt>
              </c:numCache>
            </c:numRef>
          </c:val>
          <c:extLst>
            <c:ext xmlns:c16="http://schemas.microsoft.com/office/drawing/2014/chart" uri="{C3380CC4-5D6E-409C-BE32-E72D297353CC}">
              <c16:uniqueId val="{00000000-E18E-394D-9E4C-A27CDCE6428E}"/>
            </c:ext>
          </c:extLst>
        </c:ser>
        <c:dLbls>
          <c:dLblPos val="outEnd"/>
          <c:showLegendKey val="0"/>
          <c:showVal val="1"/>
          <c:showCatName val="0"/>
          <c:showSerName val="0"/>
          <c:showPercent val="0"/>
          <c:showBubbleSize val="0"/>
        </c:dLbls>
        <c:gapWidth val="219"/>
        <c:overlap val="-27"/>
        <c:axId val="-2129609080"/>
        <c:axId val="-2129449944"/>
      </c:barChart>
      <c:catAx>
        <c:axId val="-212960908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29449944"/>
        <c:crosses val="autoZero"/>
        <c:auto val="1"/>
        <c:lblAlgn val="ctr"/>
        <c:lblOffset val="100"/>
        <c:noMultiLvlLbl val="0"/>
      </c:catAx>
      <c:valAx>
        <c:axId val="-2129449944"/>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12960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(2019-23*) </a:t>
            </a:r>
          </a:p>
          <a:p>
            <a:pPr>
              <a:defRPr/>
            </a:pPr>
            <a:r>
              <a:rPr lang="en-US" sz="1200"/>
              <a:t>(All Age </a:t>
            </a:r>
            <a:r>
              <a:rPr lang="en-US" sz="12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rPr>
              <a:t>Groups by Year for Top-2 </a:t>
            </a:r>
            <a:r>
              <a:rPr lang="en-US" sz="1200"/>
              <a:t>Months)</a:t>
            </a:r>
            <a:endParaRPr lang="en-CA" sz="1200"/>
          </a:p>
          <a:p>
            <a:pPr>
              <a:defRPr/>
            </a:pPr>
            <a:r>
              <a:rPr lang="en-US" sz="1000" i="1"/>
              <a:t>as of 2023.03.01</a:t>
            </a:r>
          </a:p>
        </c:rich>
      </c:tx>
      <c:layout>
        <c:manualLayout>
          <c:xMode val="edge"/>
          <c:yMode val="edge"/>
          <c:x val="0.16792114360625901"/>
          <c:y val="4.039528399616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1"/>
        <c:ser>
          <c:idx val="3"/>
          <c:order val="0"/>
          <c:tx>
            <c:strRef>
              <c:f>'Summary 19-23'!$AV$124</c:f>
              <c:strCache>
                <c:ptCount val="1"/>
                <c:pt idx="0">
                  <c:v>Deaths</c:v>
                </c:pt>
              </c:strCache>
            </c:strRef>
          </c:tx>
          <c:spPr>
            <a:scene3d>
              <a:camera prst="orthographicFront"/>
              <a:lightRig rig="threePt" dir="t"/>
            </a:scene3d>
            <a:sp3d>
              <a:bevelT/>
            </a:sp3d>
          </c:spPr>
          <c:invertIfNegative val="0"/>
          <c:dPt>
            <c:idx val="0"/>
            <c:invertIfNegative val="0"/>
            <c:bubble3D val="0"/>
            <c:spPr>
              <a:gradFill rotWithShape="1">
                <a:gsLst>
                  <a:gs pos="0">
                    <a:schemeClr val="accent4">
                      <a:shade val="42000"/>
                      <a:satMod val="103000"/>
                      <a:lumMod val="102000"/>
                      <a:tint val="94000"/>
                    </a:schemeClr>
                  </a:gs>
                  <a:gs pos="50000">
                    <a:schemeClr val="accent4">
                      <a:shade val="42000"/>
                      <a:satMod val="110000"/>
                      <a:lumMod val="100000"/>
                      <a:shade val="100000"/>
                    </a:schemeClr>
                  </a:gs>
                  <a:gs pos="100000">
                    <a:schemeClr val="accent4">
                      <a:shade val="42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1-B4CD-434C-9E54-C0103E6D8E6B}"/>
              </c:ext>
            </c:extLst>
          </c:dPt>
          <c:dPt>
            <c:idx val="1"/>
            <c:invertIfNegative val="0"/>
            <c:bubble3D val="0"/>
            <c:spPr>
              <a:gradFill rotWithShape="1">
                <a:gsLst>
                  <a:gs pos="0">
                    <a:schemeClr val="accent4">
                      <a:shade val="55000"/>
                      <a:satMod val="103000"/>
                      <a:lumMod val="102000"/>
                      <a:tint val="94000"/>
                    </a:schemeClr>
                  </a:gs>
                  <a:gs pos="50000">
                    <a:schemeClr val="accent4">
                      <a:shade val="55000"/>
                      <a:satMod val="110000"/>
                      <a:lumMod val="100000"/>
                      <a:shade val="100000"/>
                    </a:schemeClr>
                  </a:gs>
                  <a:gs pos="100000">
                    <a:schemeClr val="accent4">
                      <a:shade val="55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3-B4CD-434C-9E54-C0103E6D8E6B}"/>
              </c:ext>
            </c:extLst>
          </c:dPt>
          <c:dPt>
            <c:idx val="2"/>
            <c:invertIfNegative val="0"/>
            <c:bubble3D val="0"/>
            <c:spPr>
              <a:gradFill rotWithShape="1">
                <a:gsLst>
                  <a:gs pos="0">
                    <a:schemeClr val="accent4">
                      <a:shade val="68000"/>
                      <a:satMod val="103000"/>
                      <a:lumMod val="102000"/>
                      <a:tint val="94000"/>
                    </a:schemeClr>
                  </a:gs>
                  <a:gs pos="50000">
                    <a:schemeClr val="accent4">
                      <a:shade val="68000"/>
                      <a:satMod val="110000"/>
                      <a:lumMod val="100000"/>
                      <a:shade val="100000"/>
                    </a:schemeClr>
                  </a:gs>
                  <a:gs pos="100000">
                    <a:schemeClr val="accent4">
                      <a:shade val="6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5-B4CD-434C-9E54-C0103E6D8E6B}"/>
              </c:ext>
            </c:extLst>
          </c:dPt>
          <c:dPt>
            <c:idx val="3"/>
            <c:invertIfNegative val="0"/>
            <c:bubble3D val="0"/>
            <c:spPr>
              <a:gradFill rotWithShape="1">
                <a:gsLst>
                  <a:gs pos="0">
                    <a:schemeClr val="accent4">
                      <a:tint val="94000"/>
                      <a:satMod val="103000"/>
                      <a:lumMod val="102000"/>
                      <a:tint val="94000"/>
                    </a:schemeClr>
                  </a:gs>
                  <a:gs pos="50000">
                    <a:schemeClr val="accent4">
                      <a:tint val="94000"/>
                      <a:satMod val="110000"/>
                      <a:lumMod val="100000"/>
                      <a:shade val="100000"/>
                    </a:schemeClr>
                  </a:gs>
                  <a:gs pos="100000">
                    <a:schemeClr val="accent4">
                      <a:tint val="94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7-B4CD-434C-9E54-C0103E6D8E6B}"/>
              </c:ext>
            </c:extLst>
          </c:dPt>
          <c:dPt>
            <c:idx val="4"/>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9-B4CD-434C-9E54-C0103E6D8E6B}"/>
              </c:ext>
            </c:extLst>
          </c:dPt>
          <c:dPt>
            <c:idx val="5"/>
            <c:invertIfNegative val="0"/>
            <c:bubble3D val="0"/>
            <c:spPr>
              <a:gradFill rotWithShape="1">
                <a:gsLst>
                  <a:gs pos="0">
                    <a:schemeClr val="accent4">
                      <a:tint val="69000"/>
                      <a:satMod val="103000"/>
                      <a:lumMod val="102000"/>
                      <a:tint val="94000"/>
                    </a:schemeClr>
                  </a:gs>
                  <a:gs pos="50000">
                    <a:schemeClr val="accent4">
                      <a:tint val="69000"/>
                      <a:satMod val="110000"/>
                      <a:lumMod val="100000"/>
                      <a:shade val="100000"/>
                    </a:schemeClr>
                  </a:gs>
                  <a:gs pos="100000">
                    <a:schemeClr val="accent4">
                      <a:tint val="69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B-B4CD-434C-9E54-C0103E6D8E6B}"/>
              </c:ext>
            </c:extLst>
          </c:dPt>
          <c:dPt>
            <c:idx val="6"/>
            <c:invertIfNegative val="0"/>
            <c:bubble3D val="0"/>
            <c:spPr>
              <a:gradFill rotWithShape="1">
                <a:gsLst>
                  <a:gs pos="0">
                    <a:schemeClr val="accent4">
                      <a:tint val="56000"/>
                      <a:satMod val="103000"/>
                      <a:lumMod val="102000"/>
                      <a:tint val="94000"/>
                    </a:schemeClr>
                  </a:gs>
                  <a:gs pos="50000">
                    <a:schemeClr val="accent4">
                      <a:tint val="56000"/>
                      <a:satMod val="110000"/>
                      <a:lumMod val="100000"/>
                      <a:shade val="100000"/>
                    </a:schemeClr>
                  </a:gs>
                  <a:gs pos="100000">
                    <a:schemeClr val="accent4">
                      <a:tint val="5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D-B4CD-434C-9E54-C0103E6D8E6B}"/>
              </c:ext>
            </c:extLst>
          </c:dPt>
          <c:dPt>
            <c:idx val="7"/>
            <c:invertIfNegative val="0"/>
            <c:bubble3D val="0"/>
            <c:spPr>
              <a:gradFill rotWithShape="1">
                <a:gsLst>
                  <a:gs pos="0">
                    <a:schemeClr val="accent4">
                      <a:tint val="43000"/>
                      <a:satMod val="103000"/>
                      <a:lumMod val="102000"/>
                      <a:tint val="94000"/>
                    </a:schemeClr>
                  </a:gs>
                  <a:gs pos="50000">
                    <a:schemeClr val="accent4">
                      <a:tint val="43000"/>
                      <a:satMod val="110000"/>
                      <a:lumMod val="100000"/>
                      <a:shade val="100000"/>
                    </a:schemeClr>
                  </a:gs>
                  <a:gs pos="100000">
                    <a:schemeClr val="accent4">
                      <a:tint val="4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F-B4CD-434C-9E54-C0103E6D8E6B}"/>
              </c:ext>
            </c:extLst>
          </c:dPt>
          <c:dPt>
            <c:idx val="8"/>
            <c:invertIfNegative val="0"/>
            <c:bubble3D val="0"/>
            <c:spPr>
              <a:gradFill rotWithShape="1">
                <a:gsLst>
                  <a:gs pos="0">
                    <a:schemeClr val="accent4">
                      <a:tint val="56000"/>
                      <a:satMod val="103000"/>
                      <a:lumMod val="102000"/>
                      <a:tint val="94000"/>
                    </a:schemeClr>
                  </a:gs>
                  <a:gs pos="50000">
                    <a:schemeClr val="accent4">
                      <a:tint val="56000"/>
                      <a:satMod val="110000"/>
                      <a:lumMod val="100000"/>
                      <a:shade val="100000"/>
                    </a:schemeClr>
                  </a:gs>
                  <a:gs pos="100000">
                    <a:schemeClr val="accent4">
                      <a:tint val="5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1-268E-3D4A-94B7-80FBB2D2A537}"/>
              </c:ext>
            </c:extLst>
          </c:dPt>
          <c:dPt>
            <c:idx val="9"/>
            <c:invertIfNegative val="0"/>
            <c:bubble3D val="0"/>
            <c:spPr>
              <a:gradFill rotWithShape="1">
                <a:gsLst>
                  <a:gs pos="0">
                    <a:schemeClr val="accent4">
                      <a:tint val="43000"/>
                      <a:satMod val="103000"/>
                      <a:lumMod val="102000"/>
                      <a:tint val="94000"/>
                    </a:schemeClr>
                  </a:gs>
                  <a:gs pos="50000">
                    <a:schemeClr val="accent4">
                      <a:tint val="43000"/>
                      <a:satMod val="110000"/>
                      <a:lumMod val="100000"/>
                      <a:shade val="100000"/>
                    </a:schemeClr>
                  </a:gs>
                  <a:gs pos="100000">
                    <a:schemeClr val="accent4">
                      <a:tint val="43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13-268E-3D4A-94B7-80FBB2D2A5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'Summary 19-23'!$AT$125:$AU$134</c:f>
              <c:multiLvlStrCache>
                <c:ptCount val="10"/>
                <c:lvl>
                  <c:pt idx="0">
                    <c:v>October</c:v>
                  </c:pt>
                  <c:pt idx="1">
                    <c:v>December</c:v>
                  </c:pt>
                  <c:pt idx="2">
                    <c:v>April</c:v>
                  </c:pt>
                  <c:pt idx="3">
                    <c:v>July</c:v>
                  </c:pt>
                  <c:pt idx="4">
                    <c:v>June</c:v>
                  </c:pt>
                  <c:pt idx="5">
                    <c:v>January	</c:v>
                  </c:pt>
                  <c:pt idx="6">
                    <c:v>January	</c:v>
                  </c:pt>
                  <c:pt idx="7">
                    <c:v>September</c:v>
                  </c:pt>
                  <c:pt idx="8">
                    <c:v>January	</c:v>
                  </c:pt>
                  <c:pt idx="9">
                    <c:v>February	</c:v>
                  </c:pt>
                </c:lvl>
                <c:lvl>
                  <c:pt idx="0">
                    <c:v>2019</c:v>
                  </c:pt>
                  <c:pt idx="1">
                    <c:v>2019</c:v>
                  </c:pt>
                  <c:pt idx="2">
                    <c:v>2020</c:v>
                  </c:pt>
                  <c:pt idx="3">
                    <c:v>2020</c:v>
                  </c:pt>
                  <c:pt idx="4">
                    <c:v>2021</c:v>
                  </c:pt>
                  <c:pt idx="5">
                    <c:v>2021</c:v>
                  </c:pt>
                  <c:pt idx="6">
                    <c:v>2022</c:v>
                  </c:pt>
                  <c:pt idx="7">
                    <c:v>2022</c:v>
                  </c:pt>
                  <c:pt idx="8">
                    <c:v>2023</c:v>
                  </c:pt>
                  <c:pt idx="9">
                    <c:v>2023</c:v>
                  </c:pt>
                </c:lvl>
              </c:multiLvlStrCache>
            </c:multiLvlStrRef>
          </c:cat>
          <c:val>
            <c:numRef>
              <c:f>'Summary 19-23'!$AV$125:$AV$134</c:f>
              <c:numCache>
                <c:formatCode>0</c:formatCode>
                <c:ptCount val="10"/>
                <c:pt idx="0">
                  <c:v>45</c:v>
                </c:pt>
                <c:pt idx="1">
                  <c:v>46</c:v>
                </c:pt>
                <c:pt idx="2">
                  <c:v>53</c:v>
                </c:pt>
                <c:pt idx="3">
                  <c:v>57</c:v>
                </c:pt>
                <c:pt idx="4" formatCode="General">
                  <c:v>64</c:v>
                </c:pt>
                <c:pt idx="5">
                  <c:v>67</c:v>
                </c:pt>
                <c:pt idx="6">
                  <c:v>74</c:v>
                </c:pt>
                <c:pt idx="7">
                  <c:v>82</c:v>
                </c:pt>
                <c:pt idx="8">
                  <c:v>63</c:v>
                </c:pt>
                <c:pt idx="9">
                  <c:v>33</c:v>
                </c:pt>
              </c:numCache>
            </c:numRef>
          </c:val>
          <c:extLst>
            <c:ext xmlns:c16="http://schemas.microsoft.com/office/drawing/2014/chart" uri="{C3380CC4-5D6E-409C-BE32-E72D297353CC}">
              <c16:uniqueId val="{00000010-B4CD-434C-9E54-C0103E6D8E6B}"/>
            </c:ext>
          </c:extLst>
        </c:ser>
        <c:dLbls>
          <c:dLblPos val="inEnd"/>
          <c:showLegendKey val="0"/>
          <c:showVal val="1"/>
          <c:showCatName val="0"/>
          <c:showSerName val="0"/>
          <c:showPercent val="0"/>
          <c:showBubbleSize val="0"/>
        </c:dLbls>
        <c:gapWidth val="100"/>
        <c:overlap val="-24"/>
        <c:axId val="-2087304504"/>
        <c:axId val="-2081414040"/>
      </c:barChart>
      <c:catAx>
        <c:axId val="-2087304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1414040"/>
        <c:crosses val="autoZero"/>
        <c:auto val="1"/>
        <c:lblAlgn val="ctr"/>
        <c:lblOffset val="100"/>
        <c:noMultiLvlLbl val="0"/>
      </c:catAx>
      <c:valAx>
        <c:axId val="-208141404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deaths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730450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solidFill>
                  <a:schemeClr val="accent4"/>
                </a:solidFill>
              </a:rPr>
              <a:t>Canadian Medical Doctor Deaths </a:t>
            </a:r>
          </a:p>
          <a:p>
            <a:pPr>
              <a:defRPr sz="1400"/>
            </a:pPr>
            <a:r>
              <a:rPr lang="en-US" sz="1200"/>
              <a:t>(Year</a:t>
            </a:r>
            <a:r>
              <a:rPr lang="en-US" sz="1200" baseline="0"/>
              <a:t> </a:t>
            </a:r>
            <a:r>
              <a:rPr lang="en-US" sz="1200"/>
              <a:t>&amp; Cumulative</a:t>
            </a:r>
            <a:r>
              <a:rPr lang="en-US" sz="1200" baseline="0"/>
              <a:t> </a:t>
            </a:r>
            <a:r>
              <a:rPr lang="en-US" sz="1200"/>
              <a:t>Age Group | 2019 - 2022)</a:t>
            </a:r>
          </a:p>
          <a:p>
            <a:pPr>
              <a:defRPr sz="1400"/>
            </a:pPr>
            <a:r>
              <a:rPr lang="en-US" sz="1000" i="1"/>
              <a:t>as of 2022.11.12</a:t>
            </a:r>
          </a:p>
        </c:rich>
      </c:tx>
      <c:overlay val="0"/>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'Summary 19-22'!$A$22</c:f>
              <c:strCache>
                <c:ptCount val="1"/>
                <c:pt idx="0">
                  <c:v>2019</c:v>
                </c:pt>
              </c:strCache>
            </c:strRef>
          </c:tx>
          <c:spPr>
            <a:gradFill rotWithShape="1">
              <a:gsLst>
                <a:gs pos="0">
                  <a:schemeClr val="accent4">
                    <a:shade val="58000"/>
                    <a:satMod val="103000"/>
                    <a:lumMod val="102000"/>
                    <a:tint val="94000"/>
                  </a:schemeClr>
                </a:gs>
                <a:gs pos="50000">
                  <a:schemeClr val="accent4">
                    <a:shade val="58000"/>
                    <a:satMod val="110000"/>
                    <a:lumMod val="100000"/>
                    <a:shade val="100000"/>
                  </a:schemeClr>
                </a:gs>
                <a:gs pos="100000">
                  <a:schemeClr val="accent4">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19-22'!$E$22:$J$22</c:f>
              <c:numCache>
                <c:formatCode>General</c:formatCode>
                <c:ptCount val="6"/>
                <c:pt idx="0">
                  <c:v>1</c:v>
                </c:pt>
                <c:pt idx="1">
                  <c:v>4</c:v>
                </c:pt>
                <c:pt idx="2">
                  <c:v>13</c:v>
                </c:pt>
                <c:pt idx="3">
                  <c:v>28</c:v>
                </c:pt>
                <c:pt idx="4">
                  <c:v>71</c:v>
                </c:pt>
                <c:pt idx="5">
                  <c:v>159</c:v>
                </c:pt>
              </c:numCache>
            </c:numRef>
          </c:val>
          <c:extLst>
            <c:ext xmlns:c16="http://schemas.microsoft.com/office/drawing/2014/chart" uri="{C3380CC4-5D6E-409C-BE32-E72D297353CC}">
              <c16:uniqueId val="{00000000-4A52-2542-9DDA-1CD4E22C344B}"/>
            </c:ext>
          </c:extLst>
        </c:ser>
        <c:ser>
          <c:idx val="1"/>
          <c:order val="1"/>
          <c:tx>
            <c:strRef>
              <c:f>'Summary 19-22'!$A$23</c:f>
              <c:strCache>
                <c:ptCount val="1"/>
                <c:pt idx="0">
                  <c:v>2020</c:v>
                </c:pt>
              </c:strCache>
            </c:strRef>
          </c:tx>
          <c:spPr>
            <a:gradFill rotWithShape="1">
              <a:gsLst>
                <a:gs pos="0">
                  <a:schemeClr val="accent4">
                    <a:shade val="86000"/>
                    <a:satMod val="103000"/>
                    <a:lumMod val="102000"/>
                    <a:tint val="94000"/>
                  </a:schemeClr>
                </a:gs>
                <a:gs pos="50000">
                  <a:schemeClr val="accent4">
                    <a:shade val="86000"/>
                    <a:satMod val="110000"/>
                    <a:lumMod val="100000"/>
                    <a:shade val="100000"/>
                  </a:schemeClr>
                </a:gs>
                <a:gs pos="100000">
                  <a:schemeClr val="accent4">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19-22'!$E$23:$J$23</c:f>
              <c:numCache>
                <c:formatCode>General</c:formatCode>
                <c:ptCount val="6"/>
                <c:pt idx="0">
                  <c:v>0</c:v>
                </c:pt>
                <c:pt idx="1">
                  <c:v>1</c:v>
                </c:pt>
                <c:pt idx="2">
                  <c:v>12</c:v>
                </c:pt>
                <c:pt idx="3">
                  <c:v>30</c:v>
                </c:pt>
                <c:pt idx="4">
                  <c:v>82</c:v>
                </c:pt>
                <c:pt idx="5">
                  <c:v>177</c:v>
                </c:pt>
              </c:numCache>
            </c:numRef>
          </c:val>
          <c:extLst>
            <c:ext xmlns:c16="http://schemas.microsoft.com/office/drawing/2014/chart" uri="{C3380CC4-5D6E-409C-BE32-E72D297353CC}">
              <c16:uniqueId val="{00000001-4A52-2542-9DDA-1CD4E22C344B}"/>
            </c:ext>
          </c:extLst>
        </c:ser>
        <c:ser>
          <c:idx val="2"/>
          <c:order val="2"/>
          <c:tx>
            <c:strRef>
              <c:f>'Summary 19-22'!$A$24</c:f>
              <c:strCache>
                <c:ptCount val="1"/>
                <c:pt idx="0">
                  <c:v>2021</c:v>
                </c:pt>
              </c:strCache>
            </c:strRef>
          </c:tx>
          <c:spPr>
            <a:gradFill rotWithShape="1">
              <a:gsLst>
                <a:gs pos="0">
                  <a:schemeClr val="accent4">
                    <a:tint val="86000"/>
                    <a:satMod val="103000"/>
                    <a:lumMod val="102000"/>
                    <a:tint val="94000"/>
                  </a:schemeClr>
                </a:gs>
                <a:gs pos="50000">
                  <a:schemeClr val="accent4">
                    <a:tint val="86000"/>
                    <a:satMod val="110000"/>
                    <a:lumMod val="100000"/>
                    <a:shade val="100000"/>
                  </a:schemeClr>
                </a:gs>
                <a:gs pos="100000">
                  <a:schemeClr val="accent4">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19-22'!$E$24:$J$24</c:f>
              <c:numCache>
                <c:formatCode>General</c:formatCode>
                <c:ptCount val="6"/>
                <c:pt idx="0">
                  <c:v>2</c:v>
                </c:pt>
                <c:pt idx="1">
                  <c:v>7</c:v>
                </c:pt>
                <c:pt idx="2">
                  <c:v>20</c:v>
                </c:pt>
                <c:pt idx="3">
                  <c:v>38</c:v>
                </c:pt>
                <c:pt idx="4">
                  <c:v>88</c:v>
                </c:pt>
                <c:pt idx="5">
                  <c:v>195</c:v>
                </c:pt>
              </c:numCache>
            </c:numRef>
          </c:val>
          <c:extLst>
            <c:ext xmlns:c16="http://schemas.microsoft.com/office/drawing/2014/chart" uri="{C3380CC4-5D6E-409C-BE32-E72D297353CC}">
              <c16:uniqueId val="{00000002-4A52-2542-9DDA-1CD4E22C344B}"/>
            </c:ext>
          </c:extLst>
        </c:ser>
        <c:ser>
          <c:idx val="3"/>
          <c:order val="3"/>
          <c:tx>
            <c:strRef>
              <c:f>'Summary 19-22'!$A$25</c:f>
              <c:strCache>
                <c:ptCount val="1"/>
                <c:pt idx="0">
                  <c:v>2022</c:v>
                </c:pt>
              </c:strCache>
            </c:strRef>
          </c:tx>
          <c:spPr>
            <a:gradFill rotWithShape="1">
              <a:gsLst>
                <a:gs pos="0">
                  <a:schemeClr val="accent4">
                    <a:tint val="58000"/>
                    <a:satMod val="103000"/>
                    <a:lumMod val="102000"/>
                    <a:tint val="94000"/>
                  </a:schemeClr>
                </a:gs>
                <a:gs pos="50000">
                  <a:schemeClr val="accent4">
                    <a:tint val="58000"/>
                    <a:satMod val="110000"/>
                    <a:lumMod val="100000"/>
                    <a:shade val="100000"/>
                  </a:schemeClr>
                </a:gs>
                <a:gs pos="100000">
                  <a:schemeClr val="accent4">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'Summary 19-22'!$E$21:$J$21</c:f>
              <c:strCache>
                <c:ptCount val="6"/>
                <c:pt idx="0">
                  <c:v>Under 30</c:v>
                </c:pt>
                <c:pt idx="1">
                  <c:v>Under 40</c:v>
                </c:pt>
                <c:pt idx="2">
                  <c:v>Under 50</c:v>
                </c:pt>
                <c:pt idx="3">
                  <c:v>Under 60</c:v>
                </c:pt>
                <c:pt idx="4">
                  <c:v>Under 70</c:v>
                </c:pt>
                <c:pt idx="5">
                  <c:v>Under 80</c:v>
                </c:pt>
              </c:strCache>
            </c:strRef>
          </c:cat>
          <c:val>
            <c:numRef>
              <c:f>'Summary 19-22'!$E$25:$J$25</c:f>
              <c:numCache>
                <c:formatCode>General</c:formatCode>
                <c:ptCount val="6"/>
                <c:pt idx="0">
                  <c:v>6</c:v>
                </c:pt>
                <c:pt idx="1">
                  <c:v>11</c:v>
                </c:pt>
                <c:pt idx="2">
                  <c:v>26</c:v>
                </c:pt>
                <c:pt idx="3">
                  <c:v>46</c:v>
                </c:pt>
                <c:pt idx="4">
                  <c:v>100</c:v>
                </c:pt>
                <c:pt idx="5">
                  <c:v>251</c:v>
                </c:pt>
              </c:numCache>
            </c:numRef>
          </c:val>
          <c:extLst>
            <c:ext xmlns:c16="http://schemas.microsoft.com/office/drawing/2014/chart" uri="{C3380CC4-5D6E-409C-BE32-E72D297353CC}">
              <c16:uniqueId val="{00000003-4A52-2542-9DDA-1CD4E22C344B}"/>
            </c:ext>
          </c:extLst>
        </c:ser>
        <c:dLbls>
          <c:dLblPos val="outEnd"/>
          <c:showLegendKey val="0"/>
          <c:showVal val="1"/>
          <c:showCatName val="0"/>
          <c:showSerName val="0"/>
          <c:showPercent val="0"/>
          <c:showBubbleSize val="0"/>
        </c:dLbls>
        <c:gapWidth val="219"/>
        <c:overlap val="-27"/>
        <c:axId val="-2082347624"/>
        <c:axId val="-2082344008"/>
      </c:barChart>
      <c:catAx>
        <c:axId val="-208234762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82344008"/>
        <c:crosses val="autoZero"/>
        <c:auto val="1"/>
        <c:lblAlgn val="ctr"/>
        <c:lblOffset val="100"/>
        <c:noMultiLvlLbl val="0"/>
      </c:catAx>
      <c:valAx>
        <c:axId val="-2082344008"/>
        <c:scaling>
          <c:orientation val="minMax"/>
        </c:scaling>
        <c:delete val="0"/>
        <c:axPos val="l"/>
        <c:majorGridlines>
          <c:spPr>
            <a:ln w="9525" cap="flat" cmpd="sng" algn="ctr">
              <a:solidFill>
                <a:schemeClr val="accent4">
                  <a:lumMod val="60000"/>
                  <a:lumOff val="40000"/>
                  <a:alpha val="10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solidFill>
                <a:latin typeface="+mn-lt"/>
                <a:ea typeface="+mn-ea"/>
                <a:cs typeface="+mn-cs"/>
              </a:defRPr>
            </a:pPr>
            <a:endParaRPr lang="en-US"/>
          </a:p>
        </c:txPr>
        <c:crossAx val="-2082347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solidFill>
        <a:schemeClr val="accent4"/>
      </a:solidFill>
    </a:ln>
    <a:effectLst>
      <a:outerShdw blurRad="50800" dist="38100" dir="2700000" algn="tl" rotWithShape="0">
        <a:schemeClr val="accent4">
          <a:lumMod val="75000"/>
          <a:alpha val="40000"/>
        </a:scheme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201586</xdr:rowOff>
    </xdr:from>
    <xdr:to>
      <xdr:col>10</xdr:col>
      <xdr:colOff>20159</xdr:colOff>
      <xdr:row>17</xdr:row>
      <xdr:rowOff>26878</xdr:rowOff>
    </xdr:to>
    <xdr:graphicFrame macro="">
      <xdr:nvGraphicFramePr>
        <xdr:cNvPr id="2" name="Chart 1">
          <a:extLst>
            <a:ext uri="{FF2B5EF4-FFF2-40B4-BE49-F238E27FC236}">
              <a16:creationId xmlns:a16="http://schemas.microsoft.com/office/drawing/2014/main" id="{0B35E061-A4BB-C84F-AC30-31527FDF5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15565</xdr:colOff>
      <xdr:row>1</xdr:row>
      <xdr:rowOff>19621</xdr:rowOff>
    </xdr:from>
    <xdr:to>
      <xdr:col>31</xdr:col>
      <xdr:colOff>42333</xdr:colOff>
      <xdr:row>17</xdr:row>
      <xdr:rowOff>16934</xdr:rowOff>
    </xdr:to>
    <xdr:graphicFrame macro="">
      <xdr:nvGraphicFramePr>
        <xdr:cNvPr id="3" name="Chart 2">
          <a:extLst>
            <a:ext uri="{FF2B5EF4-FFF2-40B4-BE49-F238E27FC236}">
              <a16:creationId xmlns:a16="http://schemas.microsoft.com/office/drawing/2014/main" id="{002CEF01-6BF2-8A47-A7E5-4D0D6009A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610419</xdr:colOff>
      <xdr:row>19</xdr:row>
      <xdr:rowOff>9673</xdr:rowOff>
    </xdr:from>
    <xdr:to>
      <xdr:col>20</xdr:col>
      <xdr:colOff>594367</xdr:colOff>
      <xdr:row>28</xdr:row>
      <xdr:rowOff>174108</xdr:rowOff>
    </xdr:to>
    <xdr:graphicFrame macro="">
      <xdr:nvGraphicFramePr>
        <xdr:cNvPr id="5" name="Chart 4">
          <a:extLst>
            <a:ext uri="{FF2B5EF4-FFF2-40B4-BE49-F238E27FC236}">
              <a16:creationId xmlns:a16="http://schemas.microsoft.com/office/drawing/2014/main" id="{504BD6E3-10CE-7C40-8523-08973D9F9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618067</xdr:colOff>
      <xdr:row>0</xdr:row>
      <xdr:rowOff>195385</xdr:rowOff>
    </xdr:from>
    <xdr:to>
      <xdr:col>21</xdr:col>
      <xdr:colOff>67734</xdr:colOff>
      <xdr:row>17</xdr:row>
      <xdr:rowOff>76200</xdr:rowOff>
    </xdr:to>
    <xdr:graphicFrame macro="">
      <xdr:nvGraphicFramePr>
        <xdr:cNvPr id="6" name="Chart 5">
          <a:extLst>
            <a:ext uri="{FF2B5EF4-FFF2-40B4-BE49-F238E27FC236}">
              <a16:creationId xmlns:a16="http://schemas.microsoft.com/office/drawing/2014/main" id="{FEED9171-8DF3-A34B-BE45-BF8B183F2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33867</xdr:colOff>
      <xdr:row>19</xdr:row>
      <xdr:rowOff>7937</xdr:rowOff>
    </xdr:from>
    <xdr:to>
      <xdr:col>43</xdr:col>
      <xdr:colOff>120121</xdr:colOff>
      <xdr:row>32</xdr:row>
      <xdr:rowOff>106741</xdr:rowOff>
    </xdr:to>
    <xdr:graphicFrame macro="">
      <xdr:nvGraphicFramePr>
        <xdr:cNvPr id="7" name="Chart 6">
          <a:extLst>
            <a:ext uri="{FF2B5EF4-FFF2-40B4-BE49-F238E27FC236}">
              <a16:creationId xmlns:a16="http://schemas.microsoft.com/office/drawing/2014/main" id="{CBA98C50-CFC6-C84F-B459-F24D647A4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31</xdr:row>
      <xdr:rowOff>1</xdr:rowOff>
    </xdr:from>
    <xdr:to>
      <xdr:col>32</xdr:col>
      <xdr:colOff>770467</xdr:colOff>
      <xdr:row>42</xdr:row>
      <xdr:rowOff>8466</xdr:rowOff>
    </xdr:to>
    <xdr:graphicFrame macro="">
      <xdr:nvGraphicFramePr>
        <xdr:cNvPr id="9" name="Chart 8">
          <a:extLst>
            <a:ext uri="{FF2B5EF4-FFF2-40B4-BE49-F238E27FC236}">
              <a16:creationId xmlns:a16="http://schemas.microsoft.com/office/drawing/2014/main" id="{60454180-5994-6342-A095-247DBB419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xdr:row>
      <xdr:rowOff>38301</xdr:rowOff>
    </xdr:from>
    <xdr:to>
      <xdr:col>10</xdr:col>
      <xdr:colOff>20159</xdr:colOff>
      <xdr:row>17</xdr:row>
      <xdr:rowOff>63164</xdr:rowOff>
    </xdr:to>
    <xdr:graphicFrame macro="">
      <xdr:nvGraphicFramePr>
        <xdr:cNvPr id="10" name="Chart 9">
          <a:extLst>
            <a:ext uri="{FF2B5EF4-FFF2-40B4-BE49-F238E27FC236}">
              <a16:creationId xmlns:a16="http://schemas.microsoft.com/office/drawing/2014/main" id="{8B7F5FDF-59D1-6447-A99D-779D051E9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1</xdr:colOff>
      <xdr:row>33</xdr:row>
      <xdr:rowOff>8467</xdr:rowOff>
    </xdr:from>
    <xdr:to>
      <xdr:col>43</xdr:col>
      <xdr:colOff>135466</xdr:colOff>
      <xdr:row>45</xdr:row>
      <xdr:rowOff>270934</xdr:rowOff>
    </xdr:to>
    <xdr:graphicFrame macro="">
      <xdr:nvGraphicFramePr>
        <xdr:cNvPr id="12" name="Chart 11">
          <a:extLst>
            <a:ext uri="{FF2B5EF4-FFF2-40B4-BE49-F238E27FC236}">
              <a16:creationId xmlns:a16="http://schemas.microsoft.com/office/drawing/2014/main" id="{C75CC3CB-CA67-814D-BF2F-9DF42CCE2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201586</xdr:rowOff>
    </xdr:from>
    <xdr:to>
      <xdr:col>10</xdr:col>
      <xdr:colOff>20159</xdr:colOff>
      <xdr:row>17</xdr:row>
      <xdr:rowOff>26878</xdr:rowOff>
    </xdr:to>
    <xdr:graphicFrame macro="">
      <xdr:nvGraphicFramePr>
        <xdr:cNvPr id="3" name="Chart 2">
          <a:extLst>
            <a:ext uri="{FF2B5EF4-FFF2-40B4-BE49-F238E27FC236}">
              <a16:creationId xmlns:a16="http://schemas.microsoft.com/office/drawing/2014/main" id="{1F1914D7-DDE3-A64B-A3E4-91C400309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15565</xdr:colOff>
      <xdr:row>1</xdr:row>
      <xdr:rowOff>19621</xdr:rowOff>
    </xdr:from>
    <xdr:to>
      <xdr:col>31</xdr:col>
      <xdr:colOff>42333</xdr:colOff>
      <xdr:row>17</xdr:row>
      <xdr:rowOff>16934</xdr:rowOff>
    </xdr:to>
    <xdr:graphicFrame macro="">
      <xdr:nvGraphicFramePr>
        <xdr:cNvPr id="2" name="Chart 1">
          <a:extLst>
            <a:ext uri="{FF2B5EF4-FFF2-40B4-BE49-F238E27FC236}">
              <a16:creationId xmlns:a16="http://schemas.microsoft.com/office/drawing/2014/main" id="{DD14F8E0-DFE1-E9B4-070E-E02A363D73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821267</xdr:colOff>
      <xdr:row>0</xdr:row>
      <xdr:rowOff>201561</xdr:rowOff>
    </xdr:from>
    <xdr:to>
      <xdr:col>37</xdr:col>
      <xdr:colOff>338667</xdr:colOff>
      <xdr:row>16</xdr:row>
      <xdr:rowOff>194734</xdr:rowOff>
    </xdr:to>
    <xdr:graphicFrame macro="">
      <xdr:nvGraphicFramePr>
        <xdr:cNvPr id="4" name="Chart 3">
          <a:extLst>
            <a:ext uri="{FF2B5EF4-FFF2-40B4-BE49-F238E27FC236}">
              <a16:creationId xmlns:a16="http://schemas.microsoft.com/office/drawing/2014/main" id="{823D256E-AD0B-CA4B-B245-21CF6E6FE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7069</xdr:colOff>
      <xdr:row>19</xdr:row>
      <xdr:rowOff>16828</xdr:rowOff>
    </xdr:from>
    <xdr:to>
      <xdr:col>20</xdr:col>
      <xdr:colOff>575732</xdr:colOff>
      <xdr:row>28</xdr:row>
      <xdr:rowOff>8465</xdr:rowOff>
    </xdr:to>
    <xdr:graphicFrame macro="">
      <xdr:nvGraphicFramePr>
        <xdr:cNvPr id="7" name="Chart 6">
          <a:extLst>
            <a:ext uri="{FF2B5EF4-FFF2-40B4-BE49-F238E27FC236}">
              <a16:creationId xmlns:a16="http://schemas.microsoft.com/office/drawing/2014/main" id="{5749CE28-3077-7341-68D6-6A2C887C5D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618067</xdr:colOff>
      <xdr:row>0</xdr:row>
      <xdr:rowOff>195385</xdr:rowOff>
    </xdr:from>
    <xdr:to>
      <xdr:col>21</xdr:col>
      <xdr:colOff>67734</xdr:colOff>
      <xdr:row>17</xdr:row>
      <xdr:rowOff>76200</xdr:rowOff>
    </xdr:to>
    <xdr:graphicFrame macro="">
      <xdr:nvGraphicFramePr>
        <xdr:cNvPr id="9" name="Chart 8">
          <a:extLst>
            <a:ext uri="{FF2B5EF4-FFF2-40B4-BE49-F238E27FC236}">
              <a16:creationId xmlns:a16="http://schemas.microsoft.com/office/drawing/2014/main" id="{9BF3A1A7-70C9-D100-5479-1CA6156D3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33867</xdr:colOff>
      <xdr:row>19</xdr:row>
      <xdr:rowOff>7937</xdr:rowOff>
    </xdr:from>
    <xdr:to>
      <xdr:col>43</xdr:col>
      <xdr:colOff>120121</xdr:colOff>
      <xdr:row>32</xdr:row>
      <xdr:rowOff>106741</xdr:rowOff>
    </xdr:to>
    <xdr:graphicFrame macro="">
      <xdr:nvGraphicFramePr>
        <xdr:cNvPr id="5" name="Chart 4">
          <a:extLst>
            <a:ext uri="{FF2B5EF4-FFF2-40B4-BE49-F238E27FC236}">
              <a16:creationId xmlns:a16="http://schemas.microsoft.com/office/drawing/2014/main" id="{5416575D-DB6C-694D-9A6F-4BB07E3D7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189289</xdr:colOff>
      <xdr:row>19</xdr:row>
      <xdr:rowOff>16931</xdr:rowOff>
    </xdr:from>
    <xdr:to>
      <xdr:col>37</xdr:col>
      <xdr:colOff>616856</xdr:colOff>
      <xdr:row>28</xdr:row>
      <xdr:rowOff>27213</xdr:rowOff>
    </xdr:to>
    <xdr:graphicFrame macro="">
      <xdr:nvGraphicFramePr>
        <xdr:cNvPr id="8" name="Chart 7">
          <a:extLst>
            <a:ext uri="{FF2B5EF4-FFF2-40B4-BE49-F238E27FC236}">
              <a16:creationId xmlns:a16="http://schemas.microsoft.com/office/drawing/2014/main" id="{03C69077-1D82-7947-9045-81DE4104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31</xdr:row>
      <xdr:rowOff>1</xdr:rowOff>
    </xdr:from>
    <xdr:to>
      <xdr:col>32</xdr:col>
      <xdr:colOff>770467</xdr:colOff>
      <xdr:row>42</xdr:row>
      <xdr:rowOff>8466</xdr:rowOff>
    </xdr:to>
    <xdr:graphicFrame macro="">
      <xdr:nvGraphicFramePr>
        <xdr:cNvPr id="10" name="Chart 9">
          <a:extLst>
            <a:ext uri="{FF2B5EF4-FFF2-40B4-BE49-F238E27FC236}">
              <a16:creationId xmlns:a16="http://schemas.microsoft.com/office/drawing/2014/main" id="{69AD71C4-7164-264B-B6DA-92E80296B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xdr:row>
      <xdr:rowOff>38301</xdr:rowOff>
    </xdr:from>
    <xdr:to>
      <xdr:col>10</xdr:col>
      <xdr:colOff>20159</xdr:colOff>
      <xdr:row>17</xdr:row>
      <xdr:rowOff>63164</xdr:rowOff>
    </xdr:to>
    <xdr:graphicFrame macro="">
      <xdr:nvGraphicFramePr>
        <xdr:cNvPr id="6" name="Chart 5">
          <a:extLst>
            <a:ext uri="{FF2B5EF4-FFF2-40B4-BE49-F238E27FC236}">
              <a16:creationId xmlns:a16="http://schemas.microsoft.com/office/drawing/2014/main" id="{4F883DA7-1449-FE55-B5B4-B8B6EC234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172351</xdr:colOff>
      <xdr:row>31</xdr:row>
      <xdr:rowOff>25394</xdr:rowOff>
    </xdr:from>
    <xdr:to>
      <xdr:col>37</xdr:col>
      <xdr:colOff>626533</xdr:colOff>
      <xdr:row>42</xdr:row>
      <xdr:rowOff>8467</xdr:rowOff>
    </xdr:to>
    <xdr:graphicFrame macro="">
      <xdr:nvGraphicFramePr>
        <xdr:cNvPr id="11" name="Chart 10">
          <a:extLst>
            <a:ext uri="{FF2B5EF4-FFF2-40B4-BE49-F238E27FC236}">
              <a16:creationId xmlns:a16="http://schemas.microsoft.com/office/drawing/2014/main" id="{902C9887-4D4E-9C85-7228-EB9C6E76A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38</xdr:col>
      <xdr:colOff>1</xdr:colOff>
      <xdr:row>33</xdr:row>
      <xdr:rowOff>8467</xdr:rowOff>
    </xdr:from>
    <xdr:to>
      <xdr:col>43</xdr:col>
      <xdr:colOff>135466</xdr:colOff>
      <xdr:row>45</xdr:row>
      <xdr:rowOff>270934</xdr:rowOff>
    </xdr:to>
    <xdr:graphicFrame macro="">
      <xdr:nvGraphicFramePr>
        <xdr:cNvPr id="16" name="Chart 15">
          <a:extLst>
            <a:ext uri="{FF2B5EF4-FFF2-40B4-BE49-F238E27FC236}">
              <a16:creationId xmlns:a16="http://schemas.microsoft.com/office/drawing/2014/main" id="{7AFD2C43-3F1D-1B4D-8A6A-B836AF811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47</xdr:row>
      <xdr:rowOff>0</xdr:rowOff>
    </xdr:from>
    <xdr:to>
      <xdr:col>10</xdr:col>
      <xdr:colOff>304800</xdr:colOff>
      <xdr:row>48</xdr:row>
      <xdr:rowOff>98136</xdr:rowOff>
    </xdr:to>
    <xdr:sp macro="" textlink="">
      <xdr:nvSpPr>
        <xdr:cNvPr id="16385" name="AutoShape 1" descr="🩸">
          <a:extLst>
            <a:ext uri="{FF2B5EF4-FFF2-40B4-BE49-F238E27FC236}">
              <a16:creationId xmlns:a16="http://schemas.microsoft.com/office/drawing/2014/main" id="{ACD3D8EB-1758-59E4-43F1-D370111EDAE7}"/>
            </a:ext>
          </a:extLst>
        </xdr:cNvPr>
        <xdr:cNvSpPr>
          <a:spLocks noChangeAspect="1" noChangeArrowheads="1"/>
        </xdr:cNvSpPr>
      </xdr:nvSpPr>
      <xdr:spPr bwMode="auto">
        <a:xfrm>
          <a:off x="9296400" y="2810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35</xdr:row>
      <xdr:rowOff>0</xdr:rowOff>
    </xdr:from>
    <xdr:to>
      <xdr:col>13</xdr:col>
      <xdr:colOff>304800</xdr:colOff>
      <xdr:row>36</xdr:row>
      <xdr:rowOff>105833</xdr:rowOff>
    </xdr:to>
    <xdr:sp macro="" textlink="">
      <xdr:nvSpPr>
        <xdr:cNvPr id="16385" name="AutoShape 1" descr="🇨🇦">
          <a:extLst>
            <a:ext uri="{FF2B5EF4-FFF2-40B4-BE49-F238E27FC236}">
              <a16:creationId xmlns:a16="http://schemas.microsoft.com/office/drawing/2014/main" id="{DCF09989-53F2-ED57-2AEC-4A4B92DD29FE}"/>
            </a:ext>
          </a:extLst>
        </xdr:cNvPr>
        <xdr:cNvSpPr>
          <a:spLocks noChangeAspect="1" noChangeArrowheads="1"/>
        </xdr:cNvSpPr>
      </xdr:nvSpPr>
      <xdr:spPr bwMode="auto">
        <a:xfrm>
          <a:off x="18186400" y="725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241300</xdr:colOff>
      <xdr:row>2</xdr:row>
      <xdr:rowOff>114300</xdr:rowOff>
    </xdr:from>
    <xdr:to>
      <xdr:col>13</xdr:col>
      <xdr:colOff>520700</xdr:colOff>
      <xdr:row>49</xdr:row>
      <xdr:rowOff>198438</xdr:rowOff>
    </xdr:to>
    <xdr:pic>
      <xdr:nvPicPr>
        <xdr:cNvPr id="2" name="Picture 1">
          <a:extLst>
            <a:ext uri="{FF2B5EF4-FFF2-40B4-BE49-F238E27FC236}">
              <a16:creationId xmlns:a16="http://schemas.microsoft.com/office/drawing/2014/main" id="{6B9C5223-3E68-E349-266F-4136DC7155DE}"/>
            </a:ext>
          </a:extLst>
        </xdr:cNvPr>
        <xdr:cNvPicPr>
          <a:picLocks noChangeAspect="1"/>
        </xdr:cNvPicPr>
      </xdr:nvPicPr>
      <xdr:blipFill>
        <a:blip xmlns:r="http://schemas.openxmlformats.org/officeDocument/2006/relationships" r:embed="rId1"/>
        <a:stretch>
          <a:fillRect/>
        </a:stretch>
      </xdr:blipFill>
      <xdr:spPr>
        <a:xfrm>
          <a:off x="241300" y="520700"/>
          <a:ext cx="11010900" cy="9634538"/>
        </a:xfrm>
        <a:prstGeom prst="rect">
          <a:avLst/>
        </a:prstGeom>
      </xdr:spPr>
    </xdr:pic>
    <xdr:clientData/>
  </xdr:twoCellAnchor>
  <xdr:twoCellAnchor editAs="oneCell">
    <xdr:from>
      <xdr:col>0</xdr:col>
      <xdr:colOff>266700</xdr:colOff>
      <xdr:row>52</xdr:row>
      <xdr:rowOff>197866</xdr:rowOff>
    </xdr:from>
    <xdr:to>
      <xdr:col>14</xdr:col>
      <xdr:colOff>254000</xdr:colOff>
      <xdr:row>95</xdr:row>
      <xdr:rowOff>37681</xdr:rowOff>
    </xdr:to>
    <xdr:pic>
      <xdr:nvPicPr>
        <xdr:cNvPr id="3" name="Picture 2">
          <a:extLst>
            <a:ext uri="{FF2B5EF4-FFF2-40B4-BE49-F238E27FC236}">
              <a16:creationId xmlns:a16="http://schemas.microsoft.com/office/drawing/2014/main" id="{39CF127C-5340-88B5-0F33-06DAF3EEA525}"/>
            </a:ext>
          </a:extLst>
        </xdr:cNvPr>
        <xdr:cNvPicPr>
          <a:picLocks noChangeAspect="1"/>
        </xdr:cNvPicPr>
      </xdr:nvPicPr>
      <xdr:blipFill>
        <a:blip xmlns:r="http://schemas.openxmlformats.org/officeDocument/2006/relationships" r:embed="rId2"/>
        <a:stretch>
          <a:fillRect/>
        </a:stretch>
      </xdr:blipFill>
      <xdr:spPr>
        <a:xfrm>
          <a:off x="266700" y="11958066"/>
          <a:ext cx="11544300" cy="857741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1310070901-eng" connectionId="1" xr16:uid="{00000000-0016-0000-0A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s://newsroom.royalcollege.ca/category/in-memoriam/" TargetMode="External"/><Relationship Id="rId1" Type="http://schemas.openxmlformats.org/officeDocument/2006/relationships/hyperlink" Target="https://newsroom.royalcollege.ca/category/in-memoriam/"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algaryherald.remembering.ca/obituary/jonathan-lee-1079937629" TargetMode="External"/><Relationship Id="rId18" Type="http://schemas.openxmlformats.org/officeDocument/2006/relationships/hyperlink" Target="https://www.facebook.com/shawkat.michel/photos" TargetMode="External"/><Relationship Id="rId26" Type="http://schemas.openxmlformats.org/officeDocument/2006/relationships/hyperlink" Target="https://edmontonjournal.remembering.ca/obituary/ernest-rogan-1079098422" TargetMode="External"/><Relationship Id="rId39" Type="http://schemas.openxmlformats.org/officeDocument/2006/relationships/hyperlink" Target="https://www.facebook.com/gppcn/" TargetMode="External"/><Relationship Id="rId21" Type="http://schemas.openxmlformats.org/officeDocument/2006/relationships/hyperlink" Target="https://www.sylvanlakenews.com/community/sylvan-lake-remembers-the-life-of-dr-joe-myburgh/" TargetMode="External"/><Relationship Id="rId34" Type="http://schemas.openxmlformats.org/officeDocument/2006/relationships/hyperlink" Target="https://search.cpsa.ca/PhysicianProfile?e=26d850ba-b40a-49fc-a101-f3ad353b6f09&amp;i=0" TargetMode="External"/><Relationship Id="rId42" Type="http://schemas.openxmlformats.org/officeDocument/2006/relationships/hyperlink" Target="https://cpsa.ca/MedicalDirectory/Obituaries%20Listing.pdf" TargetMode="External"/><Relationship Id="rId47" Type="http://schemas.openxmlformats.org/officeDocument/2006/relationships/hyperlink" Target="http://hamms.org/grpf02585.htm" TargetMode="External"/><Relationship Id="rId7" Type="http://schemas.openxmlformats.org/officeDocument/2006/relationships/hyperlink" Target="https://www.rmotoday.com/obituaries/louise-feddema-4947359" TargetMode="External"/><Relationship Id="rId2" Type="http://schemas.openxmlformats.org/officeDocument/2006/relationships/hyperlink" Target="https://www.dignitymemorial.com/obituaries/vancouver-bc/daniel-bester-9310263" TargetMode="External"/><Relationship Id="rId16" Type="http://schemas.openxmlformats.org/officeDocument/2006/relationships/hyperlink" Target="https://www.remembering.ca/obituary/gordon-maxwell-1072577706" TargetMode="External"/><Relationship Id="rId29" Type="http://schemas.openxmlformats.org/officeDocument/2006/relationships/hyperlink" Target="https://live-ucalgary.ucalgary.ca/sites/default/files/teams/14/2020-Fall-Convocation-Program.pdf" TargetMode="External"/><Relationship Id="rId1" Type="http://schemas.openxmlformats.org/officeDocument/2006/relationships/hyperlink" Target="https://www.countryhillscrematorium.ca/sanjay-achal/" TargetMode="External"/><Relationship Id="rId6" Type="http://schemas.openxmlformats.org/officeDocument/2006/relationships/hyperlink" Target="https://lethbridgenewsnow.com/listing/edwards-wayne-john/" TargetMode="External"/><Relationship Id="rId11" Type="http://schemas.openxmlformats.org/officeDocument/2006/relationships/hyperlink" Target="https://www.remembering.ca/obituary/michelle-hucul-1078188077" TargetMode="External"/><Relationship Id="rId24" Type="http://schemas.openxmlformats.org/officeDocument/2006/relationships/hyperlink" Target="https://www.cornerstonefuneralhome.com/obituary/owen-michael" TargetMode="External"/><Relationship Id="rId32" Type="http://schemas.openxmlformats.org/officeDocument/2006/relationships/hyperlink" Target="https://open.alberta.ca/dataset/af520d50-4b0f-4baf-9e3f-ec052ff27986/resource/c5cd9f3c-93ae-4c29-a3bb-a29bcee8cc44/download/jsg-public-fatality-inquiry-01493.pdf" TargetMode="External"/><Relationship Id="rId37" Type="http://schemas.openxmlformats.org/officeDocument/2006/relationships/hyperlink" Target="https://mhfh.com/tribute/details/38319/Dr-Sean-Grondin/obituary.html" TargetMode="External"/><Relationship Id="rId40" Type="http://schemas.openxmlformats.org/officeDocument/2006/relationships/hyperlink" Target="https://familypractice-now.com/practitioner/dr-thamsanqa-joseph-goso-family-doctor-grande-prairie-ab" TargetMode="External"/><Relationship Id="rId45" Type="http://schemas.openxmlformats.org/officeDocument/2006/relationships/hyperlink" Target="https://ca.linkedin.com/in/eric-klapatiuk-b3891a107" TargetMode="External"/><Relationship Id="rId5" Type="http://schemas.openxmlformats.org/officeDocument/2006/relationships/hyperlink" Target="https://www.ps752justice.com/victims/shekoufeh-choupannejad/" TargetMode="External"/><Relationship Id="rId15" Type="http://schemas.openxmlformats.org/officeDocument/2006/relationships/hyperlink" Target="https://vancouversunandprovince.remembering.ca/obituary/stephanie-mah-1083531753" TargetMode="External"/><Relationship Id="rId23" Type="http://schemas.openxmlformats.org/officeDocument/2006/relationships/hyperlink" Target="https://www.cornerstonefuneralhome.com/obituary/nsisi-dr-michael" TargetMode="External"/><Relationship Id="rId28" Type="http://schemas.openxmlformats.org/officeDocument/2006/relationships/hyperlink" Target="https://www.ualberta.ca/psychiatry/news-and-events/news/2020/september/for-more-than-half-a-century,-dr.-lorne-warneke-was-albertas-foremost-trans-rights-advocate-and-trailblazer.html" TargetMode="External"/><Relationship Id="rId36" Type="http://schemas.openxmlformats.org/officeDocument/2006/relationships/hyperlink" Target="https://www.sts.org/memoriam-sean-c-grondin-md-mph-frcsc" TargetMode="External"/><Relationship Id="rId10" Type="http://schemas.openxmlformats.org/officeDocument/2006/relationships/hyperlink" Target="https://www.cbc.ca/news/canada/edmonton/chris-hoskins-tribute-18-000-babies-1.6597883" TargetMode="External"/><Relationship Id="rId19" Type="http://schemas.openxmlformats.org/officeDocument/2006/relationships/hyperlink" Target="https://cpsa.ca/MedicalDirectory/Obituaries%20Listing.pdf" TargetMode="External"/><Relationship Id="rId31" Type="http://schemas.openxmlformats.org/officeDocument/2006/relationships/hyperlink" Target="https://edmontonjournal.remembering.ca/obituary/geoffrey-taylor-1079573681" TargetMode="External"/><Relationship Id="rId44" Type="http://schemas.openxmlformats.org/officeDocument/2006/relationships/hyperlink" Target="https://search.cpsa.ca/PhysicianProfile?e=862107ee-daab-4811-b612-77cd0f8a183c&amp;i=0" TargetMode="External"/><Relationship Id="rId4" Type="http://schemas.openxmlformats.org/officeDocument/2006/relationships/hyperlink" Target="https://www.remembering.ca/obituary/aseem-chakravorty-1072309590" TargetMode="External"/><Relationship Id="rId9" Type="http://schemas.openxmlformats.org/officeDocument/2006/relationships/hyperlink" Target="https://www.remembering.ca/obituary/louis-grondin-1081724899" TargetMode="External"/><Relationship Id="rId14" Type="http://schemas.openxmlformats.org/officeDocument/2006/relationships/hyperlink" Target="https://mhfh.com/tribute/details/30517/Glenda-MacQUEEN/obituary.html" TargetMode="External"/><Relationship Id="rId22" Type="http://schemas.openxmlformats.org/officeDocument/2006/relationships/hyperlink" Target="https://www.dignitymemorial.com/obituaries/edmonton-ab/dr-someshwar-nick-nakai-10515286" TargetMode="External"/><Relationship Id="rId27" Type="http://schemas.openxmlformats.org/officeDocument/2006/relationships/hyperlink" Target="https://www.parklandfuneralhome.com/book-of-memories/4002632/Sinton-Dr.+Eric/obit.php?&amp;printable=true" TargetMode="External"/><Relationship Id="rId30" Type="http://schemas.openxmlformats.org/officeDocument/2006/relationships/hyperlink" Target="https://www.connelly-mckinley.com/obituaries/ernest-stephen-takacs/" TargetMode="External"/><Relationship Id="rId35" Type="http://schemas.openxmlformats.org/officeDocument/2006/relationships/hyperlink" Target="https://search.cpsa.ca/PhysicianProfile?e=31051c14-490e-46fd-b13d-bc473879bfa1&amp;i=0" TargetMode="External"/><Relationship Id="rId43" Type="http://schemas.openxmlformats.org/officeDocument/2006/relationships/hyperlink" Target="https://www.gofundme.com/f/6skae-bring-eric-home" TargetMode="External"/><Relationship Id="rId8" Type="http://schemas.openxmlformats.org/officeDocument/2006/relationships/hyperlink" Target="https://www.youtube.com/watch?v=KyfPp-Cyjv4" TargetMode="External"/><Relationship Id="rId3" Type="http://schemas.openxmlformats.org/officeDocument/2006/relationships/hyperlink" Target="https://www.cma.ca/catherall-malcolm-s" TargetMode="External"/><Relationship Id="rId12" Type="http://schemas.openxmlformats.org/officeDocument/2006/relationships/hyperlink" Target="https://www.racgp.org.au/the-racgp/history/obituaries/dr-nizar-kassam" TargetMode="External"/><Relationship Id="rId17" Type="http://schemas.openxmlformats.org/officeDocument/2006/relationships/hyperlink" Target="https://www.remembering.ca/obituary/william-jim-mayhew-1083081543" TargetMode="External"/><Relationship Id="rId25" Type="http://schemas.openxmlformats.org/officeDocument/2006/relationships/hyperlink" Target="https://www.news24.com/news24/southafrica/news/tributes-for-sa-doctor-murdered-in-canada-we-lost-a-person-who-lived-life-to-the-fullest-20200814" TargetMode="External"/><Relationship Id="rId33" Type="http://schemas.openxmlformats.org/officeDocument/2006/relationships/hyperlink" Target="https://mhfh.com/tribute/details/36207/Dr-David-Patry/obituary.html" TargetMode="External"/><Relationship Id="rId38" Type="http://schemas.openxmlformats.org/officeDocument/2006/relationships/hyperlink" Target="https://search.cpsa.ca/PhysicianProfile?e=bd71b3c4-ff74-477f-b7cc-27999079bc1c&amp;i=0" TargetMode="External"/><Relationship Id="rId46" Type="http://schemas.openxmlformats.org/officeDocument/2006/relationships/hyperlink" Target="https://www.newspapers.com/image/483738576/?clipping_id=118944529&amp;fcfToken=eyJhbGciOiJIUzI1NiIsInR5cCI6IkpXVCJ9.eyJmcmVlLXZpZXctaWQiOjQ4MzczODU3NiwiaWF0IjoxNjc3ODY2MTc5LCJleHAiOjE2Nzc5NTI1Nzl9.kRMHPwbIUdXbKHrfOv_DPPj1uCdl52TbNejP-gKSMzU" TargetMode="External"/><Relationship Id="rId20" Type="http://schemas.openxmlformats.org/officeDocument/2006/relationships/hyperlink" Target="https://www.myalternatives.ca/acme/obituaries/2020-morava-protzner-izabella" TargetMode="External"/><Relationship Id="rId41" Type="http://schemas.openxmlformats.org/officeDocument/2006/relationships/hyperlink" Target="https://mhfh.com/tribute/details/38517/Dr-Warren-Yunker/obituary.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albertadoctors.org/leaders-partners/governance/agm/agm-reports-memoriam"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policyalternatives.ca/authors/andrew-longhurst" TargetMode="External"/><Relationship Id="rId21" Type="http://schemas.openxmlformats.org/officeDocument/2006/relationships/hyperlink" Target="https://www.vidc.ca/" TargetMode="External"/><Relationship Id="rId34" Type="http://schemas.openxmlformats.org/officeDocument/2006/relationships/hyperlink" Target="https://www.drchrisle.com/blog" TargetMode="External"/><Relationship Id="rId42" Type="http://schemas.openxmlformats.org/officeDocument/2006/relationships/hyperlink" Target="https://draarya.myportfolio.com/" TargetMode="External"/><Relationship Id="rId47" Type="http://schemas.openxmlformats.org/officeDocument/2006/relationships/hyperlink" Target="https://www.jonathanjarry.com/" TargetMode="External"/><Relationship Id="rId50" Type="http://schemas.openxmlformats.org/officeDocument/2006/relationships/hyperlink" Target="https://www.parkprescriptions.ca/" TargetMode="External"/><Relationship Id="rId55" Type="http://schemas.openxmlformats.org/officeDocument/2006/relationships/hyperlink" Target="https://www.19tozero.ca/" TargetMode="External"/><Relationship Id="rId63" Type="http://schemas.openxmlformats.org/officeDocument/2006/relationships/hyperlink" Target="https://ca.linkedin.com/in/jiahumd?trk=organization_guest_main-feed-card-text" TargetMode="External"/><Relationship Id="rId7" Type="http://schemas.openxmlformats.org/officeDocument/2006/relationships/hyperlink" Target="https://drgigiosler.com/" TargetMode="External"/><Relationship Id="rId2" Type="http://schemas.openxmlformats.org/officeDocument/2006/relationships/hyperlink" Target="https://www.ualberta.ca/law/faculty-and-research/health-law-institute/people/timothycaulfield.html" TargetMode="External"/><Relationship Id="rId16" Type="http://schemas.openxmlformats.org/officeDocument/2006/relationships/hyperlink" Target="https://ischool.utoronto.ca/" TargetMode="External"/><Relationship Id="rId29" Type="http://schemas.openxmlformats.org/officeDocument/2006/relationships/hyperlink" Target="https://www.royalroads.ca/people/jaigris-hodson" TargetMode="External"/><Relationship Id="rId11" Type="http://schemas.openxmlformats.org/officeDocument/2006/relationships/hyperlink" Target="https://bodyofevidence.ca/" TargetMode="External"/><Relationship Id="rId24" Type="http://schemas.openxmlformats.org/officeDocument/2006/relationships/hyperlink" Target="https://www.projectbiglife.ca/" TargetMode="External"/><Relationship Id="rId32" Type="http://schemas.openxmlformats.org/officeDocument/2006/relationships/hyperlink" Target="https://carleton.ca/sjc/profile/greenberg-josh/" TargetMode="External"/><Relationship Id="rId37" Type="http://schemas.openxmlformats.org/officeDocument/2006/relationships/hyperlink" Target="http://www.sfu.ca/geography/about/our-people/profiles/Valorie-Crooks.html" TargetMode="External"/><Relationship Id="rId40" Type="http://schemas.openxmlformats.org/officeDocument/2006/relationships/hyperlink" Target="http://pihealth.ca/long-covid/%20%20%20%20%20%20%20%20%20%20Edify%20Edmonton%E2%80%99s%20Top%2040%20Under%2040%20(2022)" TargetMode="External"/><Relationship Id="rId45" Type="http://schemas.openxmlformats.org/officeDocument/2006/relationships/hyperlink" Target="https://popab.ca/" TargetMode="External"/><Relationship Id="rId53" Type="http://schemas.openxmlformats.org/officeDocument/2006/relationships/hyperlink" Target="https://justanoldcountrydoctor.com/" TargetMode="External"/><Relationship Id="rId58" Type="http://schemas.openxmlformats.org/officeDocument/2006/relationships/hyperlink" Target="https://informedopinions.org/view-expert-profile/?expert-id=45189" TargetMode="External"/><Relationship Id="rId5" Type="http://schemas.openxmlformats.org/officeDocument/2006/relationships/hyperlink" Target="https://oarinfo.ca/about/oar-presidents-message" TargetMode="External"/><Relationship Id="rId61" Type="http://schemas.openxmlformats.org/officeDocument/2006/relationships/hyperlink" Target="https://ccleighton.medium.com/" TargetMode="External"/><Relationship Id="rId19" Type="http://schemas.openxmlformats.org/officeDocument/2006/relationships/hyperlink" Target="https://www.sickkids.ca/en/staff/b/diego-bassani/" TargetMode="External"/><Relationship Id="rId14" Type="http://schemas.openxmlformats.org/officeDocument/2006/relationships/hyperlink" Target="https://www.sajjadfazel.ca/" TargetMode="External"/><Relationship Id="rId22" Type="http://schemas.openxmlformats.org/officeDocument/2006/relationships/hyperlink" Target="https://www.canadahelps.org/en/charities/SAHF/p2p/take-to-the-lake/team/castellani-kids/" TargetMode="External"/><Relationship Id="rId27" Type="http://schemas.openxmlformats.org/officeDocument/2006/relationships/hyperlink" Target="https://public.tableau.com/app/profile/bill.comeau" TargetMode="External"/><Relationship Id="rId30" Type="http://schemas.openxmlformats.org/officeDocument/2006/relationships/hyperlink" Target="https://ca.linkedin.com/in/mariecarignan" TargetMode="External"/><Relationship Id="rId35" Type="http://schemas.openxmlformats.org/officeDocument/2006/relationships/hyperlink" Target="https://www.marcozenone.ca/" TargetMode="External"/><Relationship Id="rId43" Type="http://schemas.openxmlformats.org/officeDocument/2006/relationships/hyperlink" Target="https://www.speakrj.com/" TargetMode="External"/><Relationship Id="rId48" Type="http://schemas.openxmlformats.org/officeDocument/2006/relationships/hyperlink" Target="https://lnk.bio/naheedd" TargetMode="External"/><Relationship Id="rId56" Type="http://schemas.openxmlformats.org/officeDocument/2006/relationships/hyperlink" Target="https://www.unambiguous-science.com/" TargetMode="External"/><Relationship Id="rId64" Type="http://schemas.openxmlformats.org/officeDocument/2006/relationships/hyperlink" Target="https://kemedical.ca/about/" TargetMode="External"/><Relationship Id="rId8" Type="http://schemas.openxmlformats.org/officeDocument/2006/relationships/hyperlink" Target="https://www.dlsph.utoronto.ca/faculty-profile/fisman-david-n/" TargetMode="External"/><Relationship Id="rId51" Type="http://schemas.openxmlformats.org/officeDocument/2006/relationships/hyperlink" Target="https://www.drcadesky.com/" TargetMode="External"/><Relationship Id="rId3" Type="http://schemas.openxmlformats.org/officeDocument/2006/relationships/hyperlink" Target="https://www.canada.ca/en/public-health.html?utm_campaign=not-applicable&amp;utm_medium=vanity-url&amp;utm_source=canada-ca_publichealth" TargetMode="External"/><Relationship Id="rId12" Type="http://schemas.openxmlformats.org/officeDocument/2006/relationships/hyperlink" Target="https://psyc.ucalgary.ca/profiles/jonathan-n-stea" TargetMode="External"/><Relationship Id="rId17" Type="http://schemas.openxmlformats.org/officeDocument/2006/relationships/hyperlink" Target="https://www.carexcanada.ca/" TargetMode="External"/><Relationship Id="rId25" Type="http://schemas.openxmlformats.org/officeDocument/2006/relationships/hyperlink" Target="https://moriartylab.org/" TargetMode="External"/><Relationship Id="rId33" Type="http://schemas.openxmlformats.org/officeDocument/2006/relationships/hyperlink" Target="https://gordonpennycook.com/" TargetMode="External"/><Relationship Id="rId38" Type="http://schemas.openxmlformats.org/officeDocument/2006/relationships/hyperlink" Target="https://www.rakatz.com/" TargetMode="External"/><Relationship Id="rId46" Type="http://schemas.openxmlformats.org/officeDocument/2006/relationships/hyperlink" Target="https://imogencoeconsulting.ca/" TargetMode="External"/><Relationship Id="rId59" Type="http://schemas.openxmlformats.org/officeDocument/2006/relationships/hyperlink" Target="https://tnc.news/2023/02/23/ubc-prof-masks/" TargetMode="External"/><Relationship Id="rId20" Type="http://schemas.openxmlformats.org/officeDocument/2006/relationships/hyperlink" Target="https://about.me/krishanasankar" TargetMode="External"/><Relationship Id="rId41" Type="http://schemas.openxmlformats.org/officeDocument/2006/relationships/hyperlink" Target="https://ca.linkedin.com/in/steffen-christensen-530a5321b" TargetMode="External"/><Relationship Id="rId54" Type="http://schemas.openxmlformats.org/officeDocument/2006/relationships/hyperlink" Target="https://www.pharmacists.ca/news-events/news/cpha-announces-danielle-paes-as-chief-pharmacist-officer/" TargetMode="External"/><Relationship Id="rId62" Type="http://schemas.openxmlformats.org/officeDocument/2006/relationships/hyperlink" Target="https://linktr.ee/drshazmamithani" TargetMode="External"/><Relationship Id="rId1" Type="http://schemas.openxmlformats.org/officeDocument/2006/relationships/hyperlink" Target="https://t.co/ptKgUukOiG" TargetMode="External"/><Relationship Id="rId6" Type="http://schemas.openxmlformats.org/officeDocument/2006/relationships/hyperlink" Target="https://www.advisorymd.com/" TargetMode="External"/><Relationship Id="rId15" Type="http://schemas.openxmlformats.org/officeDocument/2006/relationships/hyperlink" Target="http://quackerywatch.com/" TargetMode="External"/><Relationship Id="rId23" Type="http://schemas.openxmlformats.org/officeDocument/2006/relationships/hyperlink" Target="https://scholar.google.ca/citations?user=YKzzALoAAAAJ&amp;hl=en" TargetMode="External"/><Relationship Id="rId28" Type="http://schemas.openxmlformats.org/officeDocument/2006/relationships/hyperlink" Target="https://philipmai.com/" TargetMode="External"/><Relationship Id="rId36" Type="http://schemas.openxmlformats.org/officeDocument/2006/relationships/hyperlink" Target="https://www.mayagoldenberg.ca/" TargetMode="External"/><Relationship Id="rId49" Type="http://schemas.openxmlformats.org/officeDocument/2006/relationships/hyperlink" Target="https://uwaterloo.ca/communication-arts/people-profiles/shana-macdonald" TargetMode="External"/><Relationship Id="rId57" Type="http://schemas.openxmlformats.org/officeDocument/2006/relationships/hyperlink" Target="https://socialscienceandhumanities.ontariotechu.ca/research/researcher-profiles/dr.-vivian-stamatopoulos.php" TargetMode="External"/><Relationship Id="rId10" Type="http://schemas.openxmlformats.org/officeDocument/2006/relationships/hyperlink" Target="https://linktr.ee/kwadcast" TargetMode="External"/><Relationship Id="rId31" Type="http://schemas.openxmlformats.org/officeDocument/2006/relationships/hyperlink" Target="https://science.gc.ca/site/science/en/office-chief-science-advisor" TargetMode="External"/><Relationship Id="rId44" Type="http://schemas.openxmlformats.org/officeDocument/2006/relationships/hyperlink" Target="https://www.trendsmap.com/" TargetMode="External"/><Relationship Id="rId52" Type="http://schemas.openxmlformats.org/officeDocument/2006/relationships/hyperlink" Target="https://www.drjossreimer.ca/" TargetMode="External"/><Relationship Id="rId60" Type="http://schemas.openxmlformats.org/officeDocument/2006/relationships/hyperlink" Target="https://www.drnadiaalam.com/" TargetMode="External"/><Relationship Id="rId65" Type="http://schemas.openxmlformats.org/officeDocument/2006/relationships/drawing" Target="../drawings/drawing3.xml"/><Relationship Id="rId4" Type="http://schemas.openxmlformats.org/officeDocument/2006/relationships/hyperlink" Target="https://t.co/OwktpeOD0W" TargetMode="External"/><Relationship Id="rId9" Type="http://schemas.openxmlformats.org/officeDocument/2006/relationships/hyperlink" Target="https://www.tylerblack.com/" TargetMode="External"/><Relationship Id="rId13" Type="http://schemas.openxmlformats.org/officeDocument/2006/relationships/hyperlink" Target="https://powerofteamworkbook.com/" TargetMode="External"/><Relationship Id="rId18" Type="http://schemas.openxmlformats.org/officeDocument/2006/relationships/hyperlink" Target="https://thesgem.com/" TargetMode="External"/><Relationship Id="rId39" Type="http://schemas.openxmlformats.org/officeDocument/2006/relationships/hyperlink" Target="https://cumming.ucalgary.ca/departments/obstetrics-gynaecology/department/fiona-mattatal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twitter.com/Denny_Morrison/status/1392230685402828802/photo/1" TargetMode="External"/><Relationship Id="rId21" Type="http://schemas.openxmlformats.org/officeDocument/2006/relationships/hyperlink" Target="https://twitter.com/BeckieScott4/status/1387548095961915394" TargetMode="External"/><Relationship Id="rId42" Type="http://schemas.openxmlformats.org/officeDocument/2006/relationships/hyperlink" Target="https://twitter.com/Lizmanley88/status/1390053140511215617" TargetMode="External"/><Relationship Id="rId47" Type="http://schemas.openxmlformats.org/officeDocument/2006/relationships/hyperlink" Target="https://twitter.com/JeffBlay/status/1389966566448640003" TargetMode="External"/><Relationship Id="rId63" Type="http://schemas.openxmlformats.org/officeDocument/2006/relationships/hyperlink" Target="https://www.cbc.ca/news/canada/hamilton/covid-19-vaccines-hamilton-1.6020948" TargetMode="External"/><Relationship Id="rId68" Type="http://schemas.openxmlformats.org/officeDocument/2006/relationships/hyperlink" Target="https://www.darpanmagazine.com/people/spotlights/the-power-of-women-dr-navdeep-grewal/" TargetMode="External"/><Relationship Id="rId84" Type="http://schemas.openxmlformats.org/officeDocument/2006/relationships/hyperlink" Target="https://sababc.com/portfolio/jessie-k-sunner/" TargetMode="External"/><Relationship Id="rId16" Type="http://schemas.openxmlformats.org/officeDocument/2006/relationships/hyperlink" Target="https://twitter.com/wick_22/status/1403490467149500416" TargetMode="External"/><Relationship Id="rId11" Type="http://schemas.openxmlformats.org/officeDocument/2006/relationships/hyperlink" Target="https://twitter.com/VancityReynolds/status/1387365343534977024" TargetMode="External"/><Relationship Id="rId32" Type="http://schemas.openxmlformats.org/officeDocument/2006/relationships/hyperlink" Target="https://twitter.com/marktewks/status/1387407321752432641" TargetMode="External"/><Relationship Id="rId37" Type="http://schemas.openxmlformats.org/officeDocument/2006/relationships/hyperlink" Target="https://www.youtube.com/watch?v=TRcVJz0x76Q" TargetMode="External"/><Relationship Id="rId53" Type="http://schemas.openxmlformats.org/officeDocument/2006/relationships/hyperlink" Target="https://twitter.com/TaraSlone/status/1386808745691336708" TargetMode="External"/><Relationship Id="rId58" Type="http://schemas.openxmlformats.org/officeDocument/2006/relationships/hyperlink" Target="https://www.linkedin.com/posts/roccorossi_thisisourshot-activity-6879446397632966656-WvPw" TargetMode="External"/><Relationship Id="rId74" Type="http://schemas.openxmlformats.org/officeDocument/2006/relationships/hyperlink" Target="https://www.cbc.ca/player/play/1828387907897" TargetMode="External"/><Relationship Id="rId79" Type="http://schemas.openxmlformats.org/officeDocument/2006/relationships/hyperlink" Target="https://twitter.com/ConvenienceCan/status/1369336378883010575" TargetMode="External"/><Relationship Id="rId5" Type="http://schemas.openxmlformats.org/officeDocument/2006/relationships/hyperlink" Target="https://twitter.com/DrRGrewal/status/1466085530123350019" TargetMode="External"/><Relationship Id="rId19" Type="http://schemas.openxmlformats.org/officeDocument/2006/relationships/hyperlink" Target="https://twitter.com/J16H/status/143028173407621529" TargetMode="External"/><Relationship Id="rId14" Type="http://schemas.openxmlformats.org/officeDocument/2006/relationships/hyperlink" Target="https://twitter.com/Cmdr_Hadfield/status/1427744254953197569" TargetMode="External"/><Relationship Id="rId22" Type="http://schemas.openxmlformats.org/officeDocument/2006/relationships/hyperlink" Target="https://www.facebook.com/photo/?fbid=10157865174440766&amp;set=ecnf.509750765" TargetMode="External"/><Relationship Id="rId27" Type="http://schemas.openxmlformats.org/officeDocument/2006/relationships/hyperlink" Target="https://webcache.googleusercontent.com/search?q=cache:e4l63XsKo2IJ:https://www.thestar.com/opinion/editorials/2021/07/14/time-to-get-tougher-and-tell-people-get-your-shots-or-face-consequences.html&amp;cd=10&amp;hl=en&amp;ct=clnk&amp;gl=ca&amp;client=safari" TargetMode="External"/><Relationship Id="rId30" Type="http://schemas.openxmlformats.org/officeDocument/2006/relationships/hyperlink" Target="https://twitter.com/L_Kirch/status/1387497716100567043" TargetMode="External"/><Relationship Id="rId35" Type="http://schemas.openxmlformats.org/officeDocument/2006/relationships/hyperlink" Target="https://twitter.com/thisisourshotca/status/1390292749501435905" TargetMode="External"/><Relationship Id="rId43" Type="http://schemas.openxmlformats.org/officeDocument/2006/relationships/hyperlink" Target="https://twitter.com/thisisourshotca/status/1442452174341091328" TargetMode="External"/><Relationship Id="rId48" Type="http://schemas.openxmlformats.org/officeDocument/2006/relationships/hyperlink" Target="https://twitter.com/leannekgibson/status/1414749959161794562" TargetMode="External"/><Relationship Id="rId56" Type="http://schemas.openxmlformats.org/officeDocument/2006/relationships/hyperlink" Target="https://ucalgary.ca/news/wanted-vaccine-champions" TargetMode="External"/><Relationship Id="rId64" Type="http://schemas.openxmlformats.org/officeDocument/2006/relationships/hyperlink" Target="https://twitter.com/RipudamanMinhas/status/1463146595202088963" TargetMode="External"/><Relationship Id="rId69" Type="http://schemas.openxmlformats.org/officeDocument/2006/relationships/hyperlink" Target="https://www.darpanmagazine.com/people/spotlights/the-power-of-women-dr-madhu-jawanda/" TargetMode="External"/><Relationship Id="rId77" Type="http://schemas.openxmlformats.org/officeDocument/2006/relationships/hyperlink" Target="https://ca.linkedin.com/in/anne-kothawala-98540713" TargetMode="External"/><Relationship Id="rId8" Type="http://schemas.openxmlformats.org/officeDocument/2006/relationships/hyperlink" Target="https://twitter.com/thisisourshotca/status/1468681776260395010?" TargetMode="External"/><Relationship Id="rId51" Type="http://schemas.openxmlformats.org/officeDocument/2006/relationships/hyperlink" Target="https://www.princanada.com/2023/04/17/breaking-tamar-nersesian-exits-labatt-breweries-of-canada/" TargetMode="External"/><Relationship Id="rId72" Type="http://schemas.openxmlformats.org/officeDocument/2006/relationships/hyperlink" Target="https://ca.linkedin.com/in/bobby-houston-54371538?original_referer=https%3A%2F%2Fwww.google.com%2F" TargetMode="External"/><Relationship Id="rId80" Type="http://schemas.openxmlformats.org/officeDocument/2006/relationships/hyperlink" Target="https://twitter.com/DrEricHoskins/status/1409310969969451012" TargetMode="External"/><Relationship Id="rId85" Type="http://schemas.openxmlformats.org/officeDocument/2006/relationships/hyperlink" Target="https://ca.linkedin.com/in/sassanazad?original_referer=https%3A%2F%2Fwww.google.com%2F" TargetMode="External"/><Relationship Id="rId3" Type="http://schemas.openxmlformats.org/officeDocument/2006/relationships/hyperlink" Target="https://twitter.com/thelungdr/status/1578244932342796288" TargetMode="External"/><Relationship Id="rId12" Type="http://schemas.openxmlformats.org/officeDocument/2006/relationships/hyperlink" Target="https://twitter.com/ArleneDickinson/status/1387506221343592448" TargetMode="External"/><Relationship Id="rId17" Type="http://schemas.openxmlformats.org/officeDocument/2006/relationships/hyperlink" Target="https://twitter.com/jannarden/status/1386909482500820993" TargetMode="External"/><Relationship Id="rId25" Type="http://schemas.openxmlformats.org/officeDocument/2006/relationships/hyperlink" Target="https://twitter.com/CNezzy/status/1387440850993500163" TargetMode="External"/><Relationship Id="rId33" Type="http://schemas.openxmlformats.org/officeDocument/2006/relationships/hyperlink" Target="https://twitter.com/BirinderNarang/status/1521892804443598849" TargetMode="External"/><Relationship Id="rId38" Type="http://schemas.openxmlformats.org/officeDocument/2006/relationships/hyperlink" Target="https://www.doctorsofbc.ca/news/our-shot-bc-new-doctors-bc-video-part-campaign-counter-vaccine-hesitancy" TargetMode="External"/><Relationship Id="rId46" Type="http://schemas.openxmlformats.org/officeDocument/2006/relationships/hyperlink" Target="https://strategyonline.ca/2021/05/04/labatt-rallies-against-vaccine-hesitancy/" TargetMode="External"/><Relationship Id="rId59" Type="http://schemas.openxmlformats.org/officeDocument/2006/relationships/hyperlink" Target="https://www.cbc.ca/news/canada/toronto/ontario-chamber-vaccination-proof-1.6151504" TargetMode="External"/><Relationship Id="rId67" Type="http://schemas.openxmlformats.org/officeDocument/2006/relationships/hyperlink" Target="https://www.drbaldevsanghera.com/about" TargetMode="External"/><Relationship Id="rId20" Type="http://schemas.openxmlformats.org/officeDocument/2006/relationships/hyperlink" Target="https://www.youtube.com/watch?v=wFwy2kPjRig" TargetMode="External"/><Relationship Id="rId41" Type="http://schemas.openxmlformats.org/officeDocument/2006/relationships/hyperlink" Target="https://twitter.com/drgigiosler/status/1387457779321950211" TargetMode="External"/><Relationship Id="rId54" Type="http://schemas.openxmlformats.org/officeDocument/2006/relationships/hyperlink" Target="https://twitter.com/JennHeil/status/1387516401938694144" TargetMode="External"/><Relationship Id="rId62" Type="http://schemas.openxmlformats.org/officeDocument/2006/relationships/hyperlink" Target="https://www.doctorsat326wilson.ca/our-doctors" TargetMode="External"/><Relationship Id="rId70" Type="http://schemas.openxmlformats.org/officeDocument/2006/relationships/hyperlink" Target="https://twitter.com/doc_iron_mike/status/1465089390208761859" TargetMode="External"/><Relationship Id="rId75" Type="http://schemas.openxmlformats.org/officeDocument/2006/relationships/hyperlink" Target="https://www.newmarkettoday.ca/local-news/york-public-health-shifts-focus-from-covid-19-to-other-vaccines-6678908" TargetMode="External"/><Relationship Id="rId83" Type="http://schemas.openxmlformats.org/officeDocument/2006/relationships/hyperlink" Target="https://www.linkedin.com/posts/casey-witkowicz-10b1659_great-meeting-last-night-with-the-ontario-activity-6877348625090015232-PEQT" TargetMode="External"/><Relationship Id="rId88" Type="http://schemas.openxmlformats.org/officeDocument/2006/relationships/drawing" Target="../drawings/drawing4.xml"/><Relationship Id="rId1" Type="http://schemas.openxmlformats.org/officeDocument/2006/relationships/hyperlink" Target="https://twitter.com/TeamCanada/status/1387195399828656140" TargetMode="External"/><Relationship Id="rId6" Type="http://schemas.openxmlformats.org/officeDocument/2006/relationships/hyperlink" Target="https://twitter.com/thisisourshotca/status/1491576246702125058" TargetMode="External"/><Relationship Id="rId15" Type="http://schemas.openxmlformats.org/officeDocument/2006/relationships/hyperlink" Target="https://twitter.com/RobertaBondar/status/1387256940451991552" TargetMode="External"/><Relationship Id="rId23" Type="http://schemas.openxmlformats.org/officeDocument/2006/relationships/hyperlink" Target="https://www.facebook.com/photo/?fbid=377931107049621&amp;set=pcb.377931273716271" TargetMode="External"/><Relationship Id="rId28" Type="http://schemas.openxmlformats.org/officeDocument/2006/relationships/hyperlink" Target="https://lfpress.com/opinion/columnists/sims-after-covid-ordeal-london-olympian-joins-vaccination-push" TargetMode="External"/><Relationship Id="rId36" Type="http://schemas.openxmlformats.org/officeDocument/2006/relationships/hyperlink" Target="https://twitter.com/DrKathleenRoss1/status/1387520246664208385" TargetMode="External"/><Relationship Id="rId49" Type="http://schemas.openxmlformats.org/officeDocument/2006/relationships/hyperlink" Target="https://ca.linkedin.com/posts/adena-goldberg-80a99279_activity-6806639216211099648-uR7W" TargetMode="External"/><Relationship Id="rId57" Type="http://schemas.openxmlformats.org/officeDocument/2006/relationships/hyperlink" Target="https://my.clevelandclinic.org/canada/staff/hu-jia" TargetMode="External"/><Relationship Id="rId10" Type="http://schemas.openxmlformats.org/officeDocument/2006/relationships/hyperlink" Target="https://twitter.com/thisisourshotca/status/1394055473028943873" TargetMode="External"/><Relationship Id="rId31" Type="http://schemas.openxmlformats.org/officeDocument/2006/relationships/hyperlink" Target="https://twitter.com/vankayak/status/1390819326991667206?s=20" TargetMode="External"/><Relationship Id="rId44" Type="http://schemas.openxmlformats.org/officeDocument/2006/relationships/hyperlink" Target="https://twitter.com/thelungdr/status/1414721492689035267" TargetMode="External"/><Relationship Id="rId52" Type="http://schemas.openxmlformats.org/officeDocument/2006/relationships/hyperlink" Target="https://twitter.com/thisisourshotca/status/1407918210150801413" TargetMode="External"/><Relationship Id="rId60" Type="http://schemas.openxmlformats.org/officeDocument/2006/relationships/hyperlink" Target="https://www.theorca.ca/residentpod/this-is-your-shot-take-it-6400316" TargetMode="External"/><Relationship Id="rId65" Type="http://schemas.openxmlformats.org/officeDocument/2006/relationships/hyperlink" Target="mailto:mastodon.social/@DrMCGregoire" TargetMode="External"/><Relationship Id="rId73" Type="http://schemas.openxmlformats.org/officeDocument/2006/relationships/hyperlink" Target="https://ca.linkedin.com/in/barry-pakes-55992292" TargetMode="External"/><Relationship Id="rId78" Type="http://schemas.openxmlformats.org/officeDocument/2006/relationships/hyperlink" Target="https://convenienceindustry.ca/wp-content/uploads/2021/03/CICC-Press-Release-on-Vaccine-Distribution-Offer_March-9-2021_EN-1.pdf" TargetMode="External"/><Relationship Id="rId81" Type="http://schemas.openxmlformats.org/officeDocument/2006/relationships/hyperlink" Target="https://twitter.com/DrEricHoskins/status/1328341373464952833" TargetMode="External"/><Relationship Id="rId86" Type="http://schemas.openxmlformats.org/officeDocument/2006/relationships/hyperlink" Target="https://www.linkedin.com/posts/roccorossi_thisisourshotca-fasterisbetter-activity-6877980962123202560-k3Te" TargetMode="External"/><Relationship Id="rId4" Type="http://schemas.openxmlformats.org/officeDocument/2006/relationships/hyperlink" Target="https://twitter.com/DrNGrewal/status/1468239348453752842" TargetMode="External"/><Relationship Id="rId9" Type="http://schemas.openxmlformats.org/officeDocument/2006/relationships/hyperlink" Target="https://twitter.com/MacEmerg/status/1412016663281770496" TargetMode="External"/><Relationship Id="rId13" Type="http://schemas.openxmlformats.org/officeDocument/2006/relationships/hyperlink" Target="https://twitter.com/MichaelBuble/status/1387437135569977344" TargetMode="External"/><Relationship Id="rId18" Type="http://schemas.openxmlformats.org/officeDocument/2006/relationships/hyperlink" Target="https://twitter.com/SarahMcLachlan/status/1387502510693228549" TargetMode="External"/><Relationship Id="rId39" Type="http://schemas.openxmlformats.org/officeDocument/2006/relationships/hyperlink" Target="https://twitter.com/GurdeepPandher/status/1387410908406767618" TargetMode="External"/><Relationship Id="rId34" Type="http://schemas.openxmlformats.org/officeDocument/2006/relationships/hyperlink" Target="https://twitter.com/MadhuJawanda/status/1498889754665914373" TargetMode="External"/><Relationship Id="rId50" Type="http://schemas.openxmlformats.org/officeDocument/2006/relationships/hyperlink" Target="https://ca.linkedin.com/in/jalees-razavi-4437864?original_referer=https%3A%2F%2Fwww.google.com%2F" TargetMode="External"/><Relationship Id="rId55" Type="http://schemas.openxmlformats.org/officeDocument/2006/relationships/hyperlink" Target="https://twitter.com/perditafelicien/status/1394323931834863617" TargetMode="External"/><Relationship Id="rId76" Type="http://schemas.openxmlformats.org/officeDocument/2006/relationships/hyperlink" Target="https://ccentral.ca/author-profile/AnneKothawala" TargetMode="External"/><Relationship Id="rId7" Type="http://schemas.openxmlformats.org/officeDocument/2006/relationships/hyperlink" Target="https://twitter.com/thisisourshotca/status/1491028034064945154" TargetMode="External"/><Relationship Id="rId71" Type="http://schemas.openxmlformats.org/officeDocument/2006/relationships/hyperlink" Target="https://www.linkedin.com/in/dillon-mcbain-10824753?original_referer=https%3A%2F%2Fwww.google.com%2F" TargetMode="External"/><Relationship Id="rId2" Type="http://schemas.openxmlformats.org/officeDocument/2006/relationships/hyperlink" Target="https://twitter.com/MarnieMcB/status/1384902640492965897" TargetMode="External"/><Relationship Id="rId29" Type="http://schemas.openxmlformats.org/officeDocument/2006/relationships/hyperlink" Target="https://twitter.com/KahlonRav/status/1472256257864048644" TargetMode="External"/><Relationship Id="rId24" Type="http://schemas.openxmlformats.org/officeDocument/2006/relationships/hyperlink" Target="https://www.uwindsor.ca/dailynews/2021-05-14/law-alum-aims-reduce-vaccine-hesitancy" TargetMode="External"/><Relationship Id="rId40" Type="http://schemas.openxmlformats.org/officeDocument/2006/relationships/hyperlink" Target="https://twitter.com/thisisourshotca/status/1425132515149369346" TargetMode="External"/><Relationship Id="rId45" Type="http://schemas.openxmlformats.org/officeDocument/2006/relationships/hyperlink" Target="https://twitter.com/ghis_landry/status/1405983707945525251" TargetMode="External"/><Relationship Id="rId66" Type="http://schemas.openxmlformats.org/officeDocument/2006/relationships/hyperlink" Target="https://twitter.com/DrMCGregoire/status/1449488571249815557" TargetMode="External"/><Relationship Id="rId87" Type="http://schemas.openxmlformats.org/officeDocument/2006/relationships/hyperlink" Target="https://www.gavi.org/investing-gavi/funding/donor-profiles/mastercard" TargetMode="External"/><Relationship Id="rId61" Type="http://schemas.openxmlformats.org/officeDocument/2006/relationships/hyperlink" Target="https://twitter.com/jodyvance/status/1395774000580599812" TargetMode="External"/><Relationship Id="rId82" Type="http://schemas.openxmlformats.org/officeDocument/2006/relationships/hyperlink" Target="https://rycom.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hyperlink" Target="https://www150.statcan.gc.ca/t1/tbl1/en/tv.action?pid=1310070901"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statcan.gc.ca/en/subjects-start/population_and_demography" TargetMode="External"/><Relationship Id="rId2" Type="http://schemas.openxmlformats.org/officeDocument/2006/relationships/hyperlink" Target="https://www150.statcan.gc.ca/t1/tbl1/en/tv.action?pid=9810000301" TargetMode="External"/><Relationship Id="rId1" Type="http://schemas.openxmlformats.org/officeDocument/2006/relationships/hyperlink" Target="https://www12.statcan.gc.ca/census-recensement/2021/ref/symb-ab-acr-eng.cf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enjaminsparkmemorialchapel.ca/ServiceDetails.aspx?snum=138622&amp;fg=0&amp;AspxAutoDetectCookieSupport=1" TargetMode="External"/><Relationship Id="rId13" Type="http://schemas.openxmlformats.org/officeDocument/2006/relationships/drawing" Target="../drawings/drawing2.xml"/><Relationship Id="rId3" Type="http://schemas.openxmlformats.org/officeDocument/2006/relationships/hyperlink" Target="https://www.forevermissed.com/drwilsonidami/about" TargetMode="External"/><Relationship Id="rId7" Type="http://schemas.openxmlformats.org/officeDocument/2006/relationships/hyperlink" Target="https://www.insauga.com/scholarship-created-in-late-mississauga-doctors-honour/" TargetMode="External"/><Relationship Id="rId12" Type="http://schemas.openxmlformats.org/officeDocument/2006/relationships/hyperlink" Target="https://www.uottawa.ca/about-us/news-all/memoriam-abeera-shahid" TargetMode="External"/><Relationship Id="rId2" Type="http://schemas.openxmlformats.org/officeDocument/2006/relationships/hyperlink" Target="https://www.oma.org/newsroom/in-memoriam/dr-michael-stefanos/" TargetMode="External"/><Relationship Id="rId1" Type="http://schemas.openxmlformats.org/officeDocument/2006/relationships/hyperlink" Target="https://www.oma.org/newsroom/in-memoriam/dr-wayne-wing-chung-auyeung/" TargetMode="External"/><Relationship Id="rId6" Type="http://schemas.openxmlformats.org/officeDocument/2006/relationships/hyperlink" Target="https://mountpleasantgroup.permavita.com/site/LorneSegall.html" TargetMode="External"/><Relationship Id="rId11" Type="http://schemas.openxmlformats.org/officeDocument/2006/relationships/hyperlink" Target="https://anesthesia.utoronto.ca/news/remembering-dr-hany-youssef" TargetMode="External"/><Relationship Id="rId5" Type="http://schemas.openxmlformats.org/officeDocument/2006/relationships/hyperlink" Target="https://www.legacy.com/ca/obituaries/theglobeandmail/name/paul-hannam-obituary?pid=202436186" TargetMode="External"/><Relationship Id="rId10" Type="http://schemas.openxmlformats.org/officeDocument/2006/relationships/hyperlink" Target="https://healthsci.mcmaster.ca/labs-temp/home/2022/09/20/satyam-choudhuri-remembered-by-his-mcmaster-community" TargetMode="External"/><Relationship Id="rId4" Type="http://schemas.openxmlformats.org/officeDocument/2006/relationships/hyperlink" Target="https://www.oma.org/newsroom/in-memoriam/dr-ramin-safakish/" TargetMode="External"/><Relationship Id="rId9" Type="http://schemas.openxmlformats.org/officeDocument/2006/relationships/hyperlink" Target="https://healthsci.mcmaster.ca/labs-temp/home/2022/09/20/satyam-choudhuri-remembered-by-his-mcmaster-community"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journaldemontreal.com/2021/12/15/10da3f761c/larochelle-dr-remi" TargetMode="External"/><Relationship Id="rId170" Type="http://schemas.openxmlformats.org/officeDocument/2006/relationships/hyperlink" Target="https://www.legacy.com/ca/obituaries/thestar/name/marlyn-livermore-obituary?pid=199564041" TargetMode="External"/><Relationship Id="rId987" Type="http://schemas.openxmlformats.org/officeDocument/2006/relationships/hyperlink" Target="https://bcmj.org/obituaries/dr-kenneth-walter-turnbull-1937-2022" TargetMode="External"/><Relationship Id="rId847" Type="http://schemas.openxmlformats.org/officeDocument/2006/relationships/hyperlink" Target="https://www.westviewfuneralchapel.com/obituaries/dr-varagur-victor-mohan-prabhakaran/" TargetMode="External"/><Relationship Id="rId1477" Type="http://schemas.openxmlformats.org/officeDocument/2006/relationships/hyperlink" Target="https://waggfuneralhome.com/tribute/details/5480/Marie-Dr-Quantz-Moreland/obituary.html" TargetMode="External"/><Relationship Id="rId1684" Type="http://schemas.openxmlformats.org/officeDocument/2006/relationships/hyperlink" Target="https://anesthesia.utoronto.ca/faculty/hany-youssef" TargetMode="External"/><Relationship Id="rId1891" Type="http://schemas.openxmlformats.org/officeDocument/2006/relationships/hyperlink" Target="https://grays.ca/tribute/details/2540/Dr-David-Crawford/obituary.html" TargetMode="External"/><Relationship Id="rId707" Type="http://schemas.openxmlformats.org/officeDocument/2006/relationships/hyperlink" Target="https://doctors.cpso.on.ca/DoctorDetails/Somska-Elena/0050167-64146" TargetMode="External"/><Relationship Id="rId914" Type="http://schemas.openxmlformats.org/officeDocument/2006/relationships/hyperlink" Target="https://www.remembering.ca/obituary/dr-bryan-dawson-1077796609" TargetMode="External"/><Relationship Id="rId1337" Type="http://schemas.openxmlformats.org/officeDocument/2006/relationships/hyperlink" Target="https://doctors.cpso.on.ca/DoctorDetails/Sobers-Godfrey/0024051-28873" TargetMode="External"/><Relationship Id="rId1544" Type="http://schemas.openxmlformats.org/officeDocument/2006/relationships/hyperlink" Target="https://www.maison-desnoyers.com/avis-de-deces/grenier-dr-laurent/" TargetMode="External"/><Relationship Id="rId1751" Type="http://schemas.openxmlformats.org/officeDocument/2006/relationships/hyperlink" Target="https://doctors.cpso.on.ca/DoctorDetails/Staples-Thomas-Edgar/0011386-16161" TargetMode="External"/><Relationship Id="rId43" Type="http://schemas.openxmlformats.org/officeDocument/2006/relationships/hyperlink" Target="https://www.legacy.com/ca/obituaries/theglobeandmail/name/paul-hannam-obituary?pid=202436186" TargetMode="External"/><Relationship Id="rId1404" Type="http://schemas.openxmlformats.org/officeDocument/2006/relationships/hyperlink" Target="https://ca.linkedin.com/in/dr-neil-dhalla-78676650" TargetMode="External"/><Relationship Id="rId1611" Type="http://schemas.openxmlformats.org/officeDocument/2006/relationships/hyperlink" Target="https://www.agoomd.com/component/k2/item/266-memory-dr-sampalis" TargetMode="External"/><Relationship Id="rId497" Type="http://schemas.openxmlformats.org/officeDocument/2006/relationships/hyperlink" Target="https://www.oma.org/newsroom/in-memoriam/2021/dr-robert-prentice/" TargetMode="External"/><Relationship Id="rId2178" Type="http://schemas.openxmlformats.org/officeDocument/2006/relationships/hyperlink" Target="https://www.cpsbc.ca/public/registrant-directory/search-result/348900/Paredes%2CJaime" TargetMode="External"/><Relationship Id="rId2385" Type="http://schemas.openxmlformats.org/officeDocument/2006/relationships/hyperlink" Target="https://www.henrywalser.com/memorials/dr-anne-lehan/5159079/index.php" TargetMode="External"/><Relationship Id="rId357" Type="http://schemas.openxmlformats.org/officeDocument/2006/relationships/hyperlink" Target="https://lougheedfuneralhomes.com/book-of-memories/4057984/Waldmann-Istvan/index.php" TargetMode="External"/><Relationship Id="rId1194" Type="http://schemas.openxmlformats.org/officeDocument/2006/relationships/hyperlink" Target="https://search.cpsa.ca/PhysicianProfile?e=83436409-05c9-48d6-a286-4f29ce79c0cc&amp;i=0" TargetMode="External"/><Relationship Id="rId2038" Type="http://schemas.openxmlformats.org/officeDocument/2006/relationships/hyperlink" Target="https://bcmj.org/obituaries/dr-geoffrey-parker-sutton-1930-2019" TargetMode="External"/><Relationship Id="rId217" Type="http://schemas.openxmlformats.org/officeDocument/2006/relationships/hyperlink" Target="https://www.legacy.com/ca/obituaries/simcoe/name/h-wagg-obituary?pid=201422646" TargetMode="External"/><Relationship Id="rId564" Type="http://schemas.openxmlformats.org/officeDocument/2006/relationships/hyperlink" Target="https://www.arbormemorial.ca/dbancaster/obituaries/dr-richard-thomas-wales/61836" TargetMode="External"/><Relationship Id="rId771" Type="http://schemas.openxmlformats.org/officeDocument/2006/relationships/hyperlink" Target="https://www.arbormemorial.ca/lynett/obituaries/dr-robert-lee-dickey/44426" TargetMode="External"/><Relationship Id="rId2245" Type="http://schemas.openxmlformats.org/officeDocument/2006/relationships/hyperlink" Target="https://morleybedford.wordpress.com/2021/07/06/dr-mary-pat-davies/" TargetMode="External"/><Relationship Id="rId2452" Type="http://schemas.openxmlformats.org/officeDocument/2006/relationships/hyperlink" Target="https://maautoronto.ca/winter2022/in-memoriam-4/" TargetMode="External"/><Relationship Id="rId424" Type="http://schemas.openxmlformats.org/officeDocument/2006/relationships/hyperlink" Target="https://www.olympedia.org/athletes/93345" TargetMode="External"/><Relationship Id="rId631" Type="http://schemas.openxmlformats.org/officeDocument/2006/relationships/hyperlink" Target="https://www.legacy.com/ca/obituaries/theglobeandmail/name/donald-lawrence-obituary?pid=202804999" TargetMode="External"/><Relationship Id="rId1054" Type="http://schemas.openxmlformats.org/officeDocument/2006/relationships/hyperlink" Target="https://www.coopfuneraireestrie.com/avis-de-deces/yves-bouchereau-193236/" TargetMode="External"/><Relationship Id="rId1261" Type="http://schemas.openxmlformats.org/officeDocument/2006/relationships/hyperlink" Target="https://humphreymiles.com/tribute/details/6030/Dr-Ruth-Davis/obituary.html" TargetMode="External"/><Relationship Id="rId2105" Type="http://schemas.openxmlformats.org/officeDocument/2006/relationships/hyperlink" Target="https://www.came-acem.ca/awards/came-rising-star-certificate-of-excellence/" TargetMode="External"/><Relationship Id="rId2312" Type="http://schemas.openxmlformats.org/officeDocument/2006/relationships/hyperlink" Target="https://www.cpsbc.ca/public/registrant-directory/search-result/351521/Chen%2CChi" TargetMode="External"/><Relationship Id="rId1121" Type="http://schemas.openxmlformats.org/officeDocument/2006/relationships/hyperlink" Target="https://www.cma.ca/davis-frederick" TargetMode="External"/><Relationship Id="rId1938" Type="http://schemas.openxmlformats.org/officeDocument/2006/relationships/hyperlink" Target="https://www.cps.sk.ca/imis/CPSS/Physician_Summary/Physician_Profile.aspx?ID=709" TargetMode="External"/><Relationship Id="rId281" Type="http://schemas.openxmlformats.org/officeDocument/2006/relationships/hyperlink" Target="https://leaderpost.remembering.ca/obituary/reynaldo-cardoso-medinilla-1078173165" TargetMode="External"/><Relationship Id="rId141" Type="http://schemas.openxmlformats.org/officeDocument/2006/relationships/hyperlink" Target="https://www.echovita.com/ca/obituaries/on/ajax/william-arthur-tilly-14369845" TargetMode="External"/><Relationship Id="rId7" Type="http://schemas.openxmlformats.org/officeDocument/2006/relationships/hyperlink" Target="https://www.oma.org/newsroom/in-memoriam/dr-gonzalo-zevallos/" TargetMode="External"/><Relationship Id="rId958" Type="http://schemas.openxmlformats.org/officeDocument/2006/relationships/hyperlink" Target="https://www.remembering.ca/obituary/ronald-garson-1084200501" TargetMode="External"/><Relationship Id="rId1588" Type="http://schemas.openxmlformats.org/officeDocument/2006/relationships/hyperlink" Target="https://santequebec.ca/medecin/normand-plante" TargetMode="External"/><Relationship Id="rId1795" Type="http://schemas.openxmlformats.org/officeDocument/2006/relationships/hyperlink" Target="https://ccforum.biomedcentral.com/articles/10.1186/s13054-019-2556-9" TargetMode="External"/><Relationship Id="rId87" Type="http://schemas.openxmlformats.org/officeDocument/2006/relationships/hyperlink" Target="https://obituaries.tj.news/obituary/michael-cochran-1082991963" TargetMode="External"/><Relationship Id="rId818" Type="http://schemas.openxmlformats.org/officeDocument/2006/relationships/hyperlink" Target="https://www.remembering.ca/obituary/granville-nickerson-1081071150" TargetMode="External"/><Relationship Id="rId1448" Type="http://schemas.openxmlformats.org/officeDocument/2006/relationships/hyperlink" Target="https://lfpress.remembering.ca/obituary/peter-fowler-1086717831" TargetMode="External"/><Relationship Id="rId1655" Type="http://schemas.openxmlformats.org/officeDocument/2006/relationships/hyperlink" Target="https://mcadamsfh.com/tribute/details/409/W-Macaulay/obituary.html" TargetMode="External"/><Relationship Id="rId1308" Type="http://schemas.openxmlformats.org/officeDocument/2006/relationships/hyperlink" Target="https://doctors.cpso.on.ca/DoctorDetails/D-Leishman/0022782-27573" TargetMode="External"/><Relationship Id="rId1862" Type="http://schemas.openxmlformats.org/officeDocument/2006/relationships/hyperlink" Target="https://www.tributearchive.com/obituaries/22730307/melville-roberts" TargetMode="External"/><Relationship Id="rId1515" Type="http://schemas.openxmlformats.org/officeDocument/2006/relationships/hyperlink" Target="https://calgarycrematorium.com/tribute/details/2434/Dr-Gope-CHABLANI/obituary.html" TargetMode="External"/><Relationship Id="rId1722" Type="http://schemas.openxmlformats.org/officeDocument/2006/relationships/hyperlink" Target="https://www.cma.ca/biagioni-eugene-dr-b" TargetMode="External"/><Relationship Id="rId14" Type="http://schemas.openxmlformats.org/officeDocument/2006/relationships/hyperlink" Target="https://bcmj.org/obituaries/dr-michael-mccann-1958-2021" TargetMode="External"/><Relationship Id="rId2289" Type="http://schemas.openxmlformats.org/officeDocument/2006/relationships/hyperlink" Target="https://www.logansfuneralhome.com/death-notice/edward-istvan/" TargetMode="External"/><Relationship Id="rId468" Type="http://schemas.openxmlformats.org/officeDocument/2006/relationships/hyperlink" Target="https://www.oma.org/newsroom/in-memoriam/2021/dr-clifford-courtenay-taylor/" TargetMode="External"/><Relationship Id="rId675" Type="http://schemas.openxmlformats.org/officeDocument/2006/relationships/hyperlink" Target="https://ottawacitizen.remembering.ca/obituary/thomas-dufour-1084034292" TargetMode="External"/><Relationship Id="rId882" Type="http://schemas.openxmlformats.org/officeDocument/2006/relationships/hyperlink" Target="https://www.remembering.ca/obituary/robert-glasgow-1072309592" TargetMode="External"/><Relationship Id="rId1098" Type="http://schemas.openxmlformats.org/officeDocument/2006/relationships/hyperlink" Target="https://www.tributearchive.com/obituaries/4466151/dr-david-b-peddle/mount-pearl/newfoundland-and-labrador/barretts-funeral-homes-ltd" TargetMode="External"/><Relationship Id="rId2149" Type="http://schemas.openxmlformats.org/officeDocument/2006/relationships/hyperlink" Target="https://doctors.cpso.on.ca/DoctorDetails/Elliott-Robert-Charles/0007745-12503" TargetMode="External"/><Relationship Id="rId2356" Type="http://schemas.openxmlformats.org/officeDocument/2006/relationships/hyperlink" Target="https://www.residencefunerairelacstjean.com/avis-de-deces/paul-emile-tremblay-189488/" TargetMode="External"/><Relationship Id="rId328" Type="http://schemas.openxmlformats.org/officeDocument/2006/relationships/hyperlink" Target="https://www.arbormemorial.ca/fairhaven/obituaries/dr-edgar-a-macleod/89237" TargetMode="External"/><Relationship Id="rId535" Type="http://schemas.openxmlformats.org/officeDocument/2006/relationships/hyperlink" Target="https://www.arbormemorial.ca/dbburlington/obituaries/dr-andrew-wardle/40033" TargetMode="External"/><Relationship Id="rId742" Type="http://schemas.openxmlformats.org/officeDocument/2006/relationships/hyperlink" Target="https://www.netnewsledger.com/2021/10/23/update-opp-release-name-of-deceased-in-mapleward-road-fatal-collision/" TargetMode="External"/><Relationship Id="rId1165" Type="http://schemas.openxmlformats.org/officeDocument/2006/relationships/hyperlink" Target="https://www.cmaj.ca/content/cmaj/178/10/1387.full.pdf" TargetMode="External"/><Relationship Id="rId1372" Type="http://schemas.openxmlformats.org/officeDocument/2006/relationships/hyperlink" Target="https://doctors.cpso.on.ca/DoctorDetails/T-Mainprize/0132552-70268" TargetMode="External"/><Relationship Id="rId2009" Type="http://schemas.openxmlformats.org/officeDocument/2006/relationships/hyperlink" Target="https://www.chly.ca/daily-news-update/2021/01/29/hornby-island-trustees-deny-controversial-subdivision" TargetMode="External"/><Relationship Id="rId2216" Type="http://schemas.openxmlformats.org/officeDocument/2006/relationships/hyperlink" Target="https://santequebec.ca/medecin/chantal-caron-1" TargetMode="External"/><Relationship Id="rId2423" Type="http://schemas.openxmlformats.org/officeDocument/2006/relationships/hyperlink" Target="https://twitter.com/jamiematheson/status/1593010047797579776?s=20" TargetMode="External"/><Relationship Id="rId602" Type="http://schemas.openxmlformats.org/officeDocument/2006/relationships/hyperlink" Target="https://bcmj.org/obituaries/dr-donald-wilson-lang-1931-2019" TargetMode="External"/><Relationship Id="rId1025" Type="http://schemas.openxmlformats.org/officeDocument/2006/relationships/hyperlink" Target="https://www.legacy.com/ca/obituaries/theglobeandmail/name/melva-nobbs-obituary?pid=202842457" TargetMode="External"/><Relationship Id="rId1232" Type="http://schemas.openxmlformats.org/officeDocument/2006/relationships/hyperlink" Target="https://search.cpsa.ca/PhysicianProfile?e=16621593-0a30-4b79-aafd-51e61b65088d&amp;i=0" TargetMode="External"/><Relationship Id="rId185" Type="http://schemas.openxmlformats.org/officeDocument/2006/relationships/hyperlink" Target="https://www.dignitymemorial.com/obituaries/north-vancouver-bc/alexander-goumeniouk-8742908" TargetMode="External"/><Relationship Id="rId1909" Type="http://schemas.openxmlformats.org/officeDocument/2006/relationships/hyperlink" Target="https://www.cma.ca/myers-louis-lou" TargetMode="External"/><Relationship Id="rId392" Type="http://schemas.openxmlformats.org/officeDocument/2006/relationships/hyperlink" Target="https://www.tributearchive.com/obituaries/12794765/Dr-David-John-Scott" TargetMode="External"/><Relationship Id="rId2073" Type="http://schemas.openxmlformats.org/officeDocument/2006/relationships/hyperlink" Target="https://doctors.cpso.on.ca/DoctorDetails/Mahon-William-Kingsley/0014388-19171" TargetMode="External"/><Relationship Id="rId2280" Type="http://schemas.openxmlformats.org/officeDocument/2006/relationships/hyperlink" Target="https://doctors.cpso.on.ca/DoctorDetails/Lauzon-Jean-Gilles/0044374-58352" TargetMode="External"/><Relationship Id="rId252" Type="http://schemas.openxmlformats.org/officeDocument/2006/relationships/hyperlink" Target="https://thewhig.remembering.ca/obituary/john-alexander-rankin-1079171936" TargetMode="External"/><Relationship Id="rId2140" Type="http://schemas.openxmlformats.org/officeDocument/2006/relationships/hyperlink" Target="https://doctors.cpso.on.ca/DoctorDetails/Whitty-Charles---Dennis/0024487-29309" TargetMode="External"/><Relationship Id="rId112" Type="http://schemas.openxmlformats.org/officeDocument/2006/relationships/hyperlink" Target="https://vancouversunandprovince.remembering.ca/obituary/arnold-pieron-1080226580" TargetMode="External"/><Relationship Id="rId1699" Type="http://schemas.openxmlformats.org/officeDocument/2006/relationships/hyperlink" Target="https://www.facebook.com/gppcn/" TargetMode="External"/><Relationship Id="rId2000" Type="http://schemas.openxmlformats.org/officeDocument/2006/relationships/hyperlink" Target="https://bcmj.org/obituaries/dr-heather-fay-1948-2020" TargetMode="External"/><Relationship Id="rId929" Type="http://schemas.openxmlformats.org/officeDocument/2006/relationships/hyperlink" Target="https://vancouversunandprovince.remembering.ca/obituary/kenneth-turnbull-1086144140" TargetMode="External"/><Relationship Id="rId1559" Type="http://schemas.openxmlformats.org/officeDocument/2006/relationships/hyperlink" Target="https://www.telfordtoneffboyd.ca/obituary/DRHenry-Kirby" TargetMode="External"/><Relationship Id="rId1766" Type="http://schemas.openxmlformats.org/officeDocument/2006/relationships/hyperlink" Target="https://www.frenettefuneralhome.com/obituaries/134082/" TargetMode="External"/><Relationship Id="rId1973" Type="http://schemas.openxmlformats.org/officeDocument/2006/relationships/hyperlink" Target="https://www.ominecaexpress.com/obituaries/alexander-letham-black/" TargetMode="External"/><Relationship Id="rId58" Type="http://schemas.openxmlformats.org/officeDocument/2006/relationships/hyperlink" Target="https://www.journaldequebec.com/2021/02/11/d00566facb/molin-franck" TargetMode="External"/><Relationship Id="rId1419" Type="http://schemas.openxmlformats.org/officeDocument/2006/relationships/hyperlink" Target="https://www.sootoday.com/obituaries/kelly-dr-michael-ja-2512245" TargetMode="External"/><Relationship Id="rId1626" Type="http://schemas.openxmlformats.org/officeDocument/2006/relationships/hyperlink" Target="https://www.legacy.com/ca/obituaries/carlyleobserver/name/sheila-neil-obituary?pid=203283559" TargetMode="External"/><Relationship Id="rId1833" Type="http://schemas.openxmlformats.org/officeDocument/2006/relationships/hyperlink" Target="https://santequebec.ca/medecin/jacques-martin" TargetMode="External"/><Relationship Id="rId1900" Type="http://schemas.openxmlformats.org/officeDocument/2006/relationships/hyperlink" Target="https://doctors.cpso.on.ca/DoctorDetails/Pradier-Silva-Mariana/0044903-58881" TargetMode="External"/><Relationship Id="rId579" Type="http://schemas.openxmlformats.org/officeDocument/2006/relationships/hyperlink" Target="https://www.reddeeradvocate.com/obituaries/dr-wilford-tetz/" TargetMode="External"/><Relationship Id="rId786" Type="http://schemas.openxmlformats.org/officeDocument/2006/relationships/hyperlink" Target="https://www.remembering.ca/obituary/kenneth-adams-1083226339" TargetMode="External"/><Relationship Id="rId993" Type="http://schemas.openxmlformats.org/officeDocument/2006/relationships/hyperlink" Target="https://ca.linkedin.com/in/lindsay-rawling-485516109?original_referer=https%3A%2F%2Fwww.google.com%2F" TargetMode="External"/><Relationship Id="rId439" Type="http://schemas.openxmlformats.org/officeDocument/2006/relationships/hyperlink" Target="https://www.arbormemorial.ca/dbancaster/obituaries/dr-peter-alan-loveless/80237" TargetMode="External"/><Relationship Id="rId646" Type="http://schemas.openxmlformats.org/officeDocument/2006/relationships/hyperlink" Target="https://www.legacy.com/ca/obituaries/thespec/name/alan-hebb-obituary?pid=202902739" TargetMode="External"/><Relationship Id="rId1069" Type="http://schemas.openxmlformats.org/officeDocument/2006/relationships/hyperlink" Target="https://passages.winnipegfreepress.com/passage-details/id-308552/CHOPTIANY_ROBERT" TargetMode="External"/><Relationship Id="rId1276" Type="http://schemas.openxmlformats.org/officeDocument/2006/relationships/hyperlink" Target="https://www.cbc.ca/news/canada/saskatoon/covid-19-saskatchewan-icu-patients-dead-transfer-ontario-1.6241299" TargetMode="External"/><Relationship Id="rId1483" Type="http://schemas.openxmlformats.org/officeDocument/2006/relationships/hyperlink" Target="https://www.smithsfh.com/memorials/arthur-bill-karr/4006068/obit.php?&amp;printable=true" TargetMode="External"/><Relationship Id="rId2327" Type="http://schemas.openxmlformats.org/officeDocument/2006/relationships/hyperlink" Target="https://doctors.cpso.on.ca/DoctorDetails/Hobbs-William-Kenneth/0008343-13103" TargetMode="External"/><Relationship Id="rId506" Type="http://schemas.openxmlformats.org/officeDocument/2006/relationships/hyperlink" Target="https://www.oma.org/newsroom/in-memoriam/2021/dr-donald-rolf-blechschmidt/" TargetMode="External"/><Relationship Id="rId853" Type="http://schemas.openxmlformats.org/officeDocument/2006/relationships/hyperlink" Target="https://necrologie.cn2i.ca/dr-luc-laferriere/avis-de-deces/le-soleil/100004799" TargetMode="External"/><Relationship Id="rId1136" Type="http://schemas.openxmlformats.org/officeDocument/2006/relationships/hyperlink" Target="https://doctors.cpso.on.ca/DoctorDetails/Brubacher-Lloyd-Elverne/0015167-19951" TargetMode="External"/><Relationship Id="rId1690" Type="http://schemas.openxmlformats.org/officeDocument/2006/relationships/hyperlink" Target="https://www.annfrancestropeafoundation.org/the-foundation/acknowledgement/" TargetMode="External"/><Relationship Id="rId713" Type="http://schemas.openxmlformats.org/officeDocument/2006/relationships/hyperlink" Target="https://doctors.cpso.on.ca/DoctorDetails/Rizos-Nick/0028572-33395" TargetMode="External"/><Relationship Id="rId920" Type="http://schemas.openxmlformats.org/officeDocument/2006/relationships/hyperlink" Target="https://www.remembering.ca/obituary/dr-glennie-1077506652" TargetMode="External"/><Relationship Id="rId1343" Type="http://schemas.openxmlformats.org/officeDocument/2006/relationships/hyperlink" Target="https://www.cpsbc.ca/public/registrant-directory/search-result/325887/van%20Rensburg%2CEsias" TargetMode="External"/><Relationship Id="rId1550" Type="http://schemas.openxmlformats.org/officeDocument/2006/relationships/hyperlink" Target="https://www.ethicaldeathcare.com/robertson-andrew" TargetMode="External"/><Relationship Id="rId1203" Type="http://schemas.openxmlformats.org/officeDocument/2006/relationships/hyperlink" Target="https://chatham.mckinlayfuneralhome.com/tribute/details/8818/Dr-Robert-Fairbairn/obituary.html" TargetMode="External"/><Relationship Id="rId1410" Type="http://schemas.openxmlformats.org/officeDocument/2006/relationships/hyperlink" Target="https://doctors.cpso.on.ca/DoctorDetails/Stephen-Wayne-McKenzie/0025200-30023" TargetMode="External"/><Relationship Id="rId296" Type="http://schemas.openxmlformats.org/officeDocument/2006/relationships/hyperlink" Target="https://dartefuneralhome.com/tribute/details/6784/Dr-Andrew-Donnelly/obituary.html" TargetMode="External"/><Relationship Id="rId2184" Type="http://schemas.openxmlformats.org/officeDocument/2006/relationships/hyperlink" Target="https://chapelridgefh.frontrunnerpro.com/book-of-memories/3830299/Jonathan-Ernest/index.php" TargetMode="External"/><Relationship Id="rId2391" Type="http://schemas.openxmlformats.org/officeDocument/2006/relationships/hyperlink" Target="https://www.cpsbc.ca/public/registrant-directory/search-result/330227/Mirhady%2CKatharine" TargetMode="External"/><Relationship Id="rId156" Type="http://schemas.openxmlformats.org/officeDocument/2006/relationships/hyperlink" Target="https://www.legacy.com/ca/obituaries/theglobeandmail/name/james-warren-obituary?n=james-warren&amp;pid=197018114" TargetMode="External"/><Relationship Id="rId363" Type="http://schemas.openxmlformats.org/officeDocument/2006/relationships/hyperlink" Target="https://www.parklandfuneralhome.com/book-of-memories/4002632/Sinton-Dr.+Eric/obit.php?&amp;printable=true" TargetMode="External"/><Relationship Id="rId570" Type="http://schemas.openxmlformats.org/officeDocument/2006/relationships/hyperlink" Target="https://www.arbormemorial.ca/regina/obituaries/dr-colin-mcpherson-smith/63371" TargetMode="External"/><Relationship Id="rId2044" Type="http://schemas.openxmlformats.org/officeDocument/2006/relationships/hyperlink" Target="https://bcmj.org/obituaries/dr-stanley-basil-briggs-1940-2020" TargetMode="External"/><Relationship Id="rId2251" Type="http://schemas.openxmlformats.org/officeDocument/2006/relationships/hyperlink" Target="https://chatham.mckinlayfuneralhome.com/tribute/details/8732/Dr-George-Walker/obituary.html" TargetMode="External"/><Relationship Id="rId223" Type="http://schemas.openxmlformats.org/officeDocument/2006/relationships/hyperlink" Target="https://www.lepinecloutier.com/necrologie-avis-de-deces/64967-dr-robert-tanguay" TargetMode="External"/><Relationship Id="rId430" Type="http://schemas.openxmlformats.org/officeDocument/2006/relationships/hyperlink" Target="https://sunnybrook.ca/media/item.asp?c=&amp;i=2189&amp;f=alan-harrison" TargetMode="External"/><Relationship Id="rId1060" Type="http://schemas.openxmlformats.org/officeDocument/2006/relationships/hyperlink" Target="https://doctors.cpso.on.ca/DoctorDetails/SadekBotros-Gamal-Edward/0041303-55279" TargetMode="External"/><Relationship Id="rId2111" Type="http://schemas.openxmlformats.org/officeDocument/2006/relationships/hyperlink" Target="https://lougheedfuneralhomes.com/book-of-memories/4854363/Dunn-Roy%20Elwood/index.php" TargetMode="External"/><Relationship Id="rId1877" Type="http://schemas.openxmlformats.org/officeDocument/2006/relationships/hyperlink" Target="https://www.cma.ca/macintosh-lachlan-m-dr-mac" TargetMode="External"/><Relationship Id="rId1737" Type="http://schemas.openxmlformats.org/officeDocument/2006/relationships/hyperlink" Target="https://anesthesia.utoronto.ca/news/remembering-dr-hany-youssef" TargetMode="External"/><Relationship Id="rId1944" Type="http://schemas.openxmlformats.org/officeDocument/2006/relationships/hyperlink" Target="https://www.maison-marc-leclerc.com/avis-de-deces/5029-dr-gerard-lavoie-dre-clarice-mary-mckiernan" TargetMode="External"/><Relationship Id="rId29" Type="http://schemas.openxmlformats.org/officeDocument/2006/relationships/hyperlink" Target="https://obituaries.tj.news/obituary/lee-stickles-1085812996" TargetMode="External"/><Relationship Id="rId1804" Type="http://schemas.openxmlformats.org/officeDocument/2006/relationships/hyperlink" Target="https://doctors.cpso.on.ca/DoctorDetails/Morris-Leo-Charles/0024310-29132" TargetMode="External"/><Relationship Id="rId897" Type="http://schemas.openxmlformats.org/officeDocument/2006/relationships/hyperlink" Target="https://doctors.cpso.on.ca/DoctorDetails/Doherty-Francis/0016438-21223" TargetMode="External"/><Relationship Id="rId757" Type="http://schemas.openxmlformats.org/officeDocument/2006/relationships/hyperlink" Target="https://www.remembering.ca/obituary/gary-steinhoff-1084688714" TargetMode="External"/><Relationship Id="rId964" Type="http://schemas.openxmlformats.org/officeDocument/2006/relationships/hyperlink" Target="https://www.remembering.ca/obituary/debra-andrews-1079323184" TargetMode="External"/><Relationship Id="rId1387" Type="http://schemas.openxmlformats.org/officeDocument/2006/relationships/hyperlink" Target="https://www.naut.ca/blog/2020/01/04/on-flexible-and-fixed-identities/" TargetMode="External"/><Relationship Id="rId1594" Type="http://schemas.openxmlformats.org/officeDocument/2006/relationships/hyperlink" Target="https://www.echovita.com/ca/obituaries/bc/maple-ridge/douglass-b-md-yackel-13685316" TargetMode="External"/><Relationship Id="rId2438" Type="http://schemas.openxmlformats.org/officeDocument/2006/relationships/hyperlink" Target="https://memorials.squamishfuneralchapel.com/dr-bruce-mohr/5201096/index.php" TargetMode="External"/><Relationship Id="rId93" Type="http://schemas.openxmlformats.org/officeDocument/2006/relationships/hyperlink" Target="https://ottawacitizen.remembering.ca/obituary/dr-francis-quan-1083136250" TargetMode="External"/><Relationship Id="rId617" Type="http://schemas.openxmlformats.org/officeDocument/2006/relationships/hyperlink" Target="https://www.dignitymemorial.com/obituaries/windsor-on/edward-roemmele-9302546" TargetMode="External"/><Relationship Id="rId824" Type="http://schemas.openxmlformats.org/officeDocument/2006/relationships/hyperlink" Target="https://www.remembering.ca/obituary/andre-clermont-1080418791" TargetMode="External"/><Relationship Id="rId1247" Type="http://schemas.openxmlformats.org/officeDocument/2006/relationships/hyperlink" Target="https://www.legacy.com/ca/obituaries/thestar/name/cassim-bhabha-obituary?pid=203202017" TargetMode="External"/><Relationship Id="rId1454" Type="http://schemas.openxmlformats.org/officeDocument/2006/relationships/hyperlink" Target="https://www.cranbrooktownsman.com/obituaries/Dr-Edward-Ted-Sheppard/" TargetMode="External"/><Relationship Id="rId1661" Type="http://schemas.openxmlformats.org/officeDocument/2006/relationships/hyperlink" Target="https://necrologie.cn2i.ca/dr-aurelien-carre/avis-de-deces/le-quotidien/100008716" TargetMode="External"/><Relationship Id="rId1107" Type="http://schemas.openxmlformats.org/officeDocument/2006/relationships/hyperlink" Target="https://www.facebook.com/watch/?v=1232050870907537" TargetMode="External"/><Relationship Id="rId1314" Type="http://schemas.openxmlformats.org/officeDocument/2006/relationships/hyperlink" Target="https://doctors.cpso.on.ca/DoctorDetails/Stone-James-Michael/0046432-60410" TargetMode="External"/><Relationship Id="rId1521" Type="http://schemas.openxmlformats.org/officeDocument/2006/relationships/hyperlink" Target="https://www.arbormemorial.ca/glenoaks/obituaries/dr-alan-armstrong/83258" TargetMode="External"/><Relationship Id="rId20" Type="http://schemas.openxmlformats.org/officeDocument/2006/relationships/hyperlink" Target="https://www.connelly-mckinley.com/obituaries/di-au/" TargetMode="External"/><Relationship Id="rId2088" Type="http://schemas.openxmlformats.org/officeDocument/2006/relationships/hyperlink" Target="https://www.fawcettfuneralhomes.com/memorials/c-scott-russell/5044142/index.php" TargetMode="External"/><Relationship Id="rId2295" Type="http://schemas.openxmlformats.org/officeDocument/2006/relationships/hyperlink" Target="https://www.quebecmedecin.com/medecin/medecin-larouche-gerard-ludger-28651.htm" TargetMode="External"/><Relationship Id="rId267" Type="http://schemas.openxmlformats.org/officeDocument/2006/relationships/hyperlink" Target="https://www.hrh.ca/2020/06/08/drruebendevlin/" TargetMode="External"/><Relationship Id="rId474" Type="http://schemas.openxmlformats.org/officeDocument/2006/relationships/hyperlink" Target="https://www.arbormemorial.ca/scott-mississauga/obituaries/dr-jerry-john-hum/39056" TargetMode="External"/><Relationship Id="rId2155" Type="http://schemas.openxmlformats.org/officeDocument/2006/relationships/hyperlink" Target="https://doctors.cpso.on.ca/DoctorDetails/Rix-Edwin-John/0014552-19335" TargetMode="External"/><Relationship Id="rId127" Type="http://schemas.openxmlformats.org/officeDocument/2006/relationships/hyperlink" Target="https://www.echovita.com/ca/obituaries/ab/medicine-hat/sidney-wade-harrison-8781067" TargetMode="External"/><Relationship Id="rId681" Type="http://schemas.openxmlformats.org/officeDocument/2006/relationships/hyperlink" Target="https://www.arbormemorial.ca/reid/obituaries/brian-angus-wherrett-md-frcpc/43885" TargetMode="External"/><Relationship Id="rId2362" Type="http://schemas.openxmlformats.org/officeDocument/2006/relationships/hyperlink" Target="https://fondationhscm.org/nouvelles-en-details/2020-05-05/un-de-nos-membres-fondateurs-est-decede_151" TargetMode="External"/><Relationship Id="rId334" Type="http://schemas.openxmlformats.org/officeDocument/2006/relationships/hyperlink" Target="https://www.legacy.com/ca/obituaries/timescolonist/name/ralph-hodd-obituary?pid=193603644" TargetMode="External"/><Relationship Id="rId541" Type="http://schemas.openxmlformats.org/officeDocument/2006/relationships/hyperlink" Target="https://thecaribbeancamera.com/dr-john-douglas-salmon-jr-dies-in-toronto-at-60/" TargetMode="External"/><Relationship Id="rId1171" Type="http://schemas.openxmlformats.org/officeDocument/2006/relationships/hyperlink" Target="https://search.cpsa.ca/PhysicianProfile?e=8a23da4b-ac57-478f-aecf-700972429013&amp;i=0" TargetMode="External"/><Relationship Id="rId2015" Type="http://schemas.openxmlformats.org/officeDocument/2006/relationships/hyperlink" Target="https://gardenhill.ca/tribute/details/4614/Theodore-Thordarson/obituary.html" TargetMode="External"/><Relationship Id="rId2222" Type="http://schemas.openxmlformats.org/officeDocument/2006/relationships/hyperlink" Target="https://passages.winnipegfreepress.com/passage-details/id-296382/BIRD_DAVID" TargetMode="External"/><Relationship Id="rId401" Type="http://schemas.openxmlformats.org/officeDocument/2006/relationships/hyperlink" Target="https://vancouversunandprovince.remembering.ca/obituary/diana-loh-1080050716" TargetMode="External"/><Relationship Id="rId1031" Type="http://schemas.openxmlformats.org/officeDocument/2006/relationships/hyperlink" Target="https://www.coopfuneraire2rives.com/avis-de-deces/claude-april-166047/" TargetMode="External"/><Relationship Id="rId1988" Type="http://schemas.openxmlformats.org/officeDocument/2006/relationships/hyperlink" Target="https://passages.winnipegfreepress.com/passage-details/id-254138/BURKE_MORRIS" TargetMode="External"/><Relationship Id="rId1848" Type="http://schemas.openxmlformats.org/officeDocument/2006/relationships/hyperlink" Target="https://www.cma.ca/ford-joan" TargetMode="External"/><Relationship Id="rId191" Type="http://schemas.openxmlformats.org/officeDocument/2006/relationships/hyperlink" Target="https://www.dignitymemorial.com/obituaries/west-vancouver-bc/george-goodman-8912578" TargetMode="External"/><Relationship Id="rId1708" Type="http://schemas.openxmlformats.org/officeDocument/2006/relationships/hyperlink" Target="https://www.legacy.com/ca/obituaries/chroniclejournal/name/doug-mckee-obituary?pid=197517357" TargetMode="External"/><Relationship Id="rId1915" Type="http://schemas.openxmlformats.org/officeDocument/2006/relationships/hyperlink" Target="https://www.cma.ca/houston-william-b-brad" TargetMode="External"/><Relationship Id="rId868" Type="http://schemas.openxmlformats.org/officeDocument/2006/relationships/hyperlink" Target="https://doctors.cpso.on.ca/DoctorDetails/Reid-William-Donald/0015687-20472" TargetMode="External"/><Relationship Id="rId1498" Type="http://schemas.openxmlformats.org/officeDocument/2006/relationships/hyperlink" Target="https://erbgood.com/tribute/details/14782/Dr-Charles-Bateman/obituary.html" TargetMode="External"/><Relationship Id="rId728" Type="http://schemas.openxmlformats.org/officeDocument/2006/relationships/hyperlink" Target="https://www.oma.org/newsroom/in-memoriam/2022/dr-howard-bryan-bongard/" TargetMode="External"/><Relationship Id="rId935" Type="http://schemas.openxmlformats.org/officeDocument/2006/relationships/hyperlink" Target="https://vancouversunandprovince.remembering.ca/obituary/louise-jilek-aall-1084271231" TargetMode="External"/><Relationship Id="rId1358" Type="http://schemas.openxmlformats.org/officeDocument/2006/relationships/hyperlink" Target="https://doctors.cpso.on.ca/DoctorDetails/Choudhuri-Satyam/0333996-130907" TargetMode="External"/><Relationship Id="rId1565" Type="http://schemas.openxmlformats.org/officeDocument/2006/relationships/hyperlink" Target="https://heritagefh.ca/obituaries/dr-jean-gerin-lajoie/" TargetMode="External"/><Relationship Id="rId1772" Type="http://schemas.openxmlformats.org/officeDocument/2006/relationships/hyperlink" Target="https://bcmj.org/obituaries/dr-orest-ivan-porayko-1938-2022" TargetMode="External"/><Relationship Id="rId2409" Type="http://schemas.openxmlformats.org/officeDocument/2006/relationships/hyperlink" Target="https://www.quebecmedecin.com/medecin/medecin-rousseau-annie-19004.htm" TargetMode="External"/><Relationship Id="rId64" Type="http://schemas.openxmlformats.org/officeDocument/2006/relationships/hyperlink" Target="https://ottawacitizen.com/news/local-news/dr-justin-maloney-father-of-911-in-ottawa-remembered-as-a-giant-in-emergency-medicine" TargetMode="External"/><Relationship Id="rId1218" Type="http://schemas.openxmlformats.org/officeDocument/2006/relationships/hyperlink" Target="https://search.cpsa.ca/PhysicianProfile?e=bca2bc7e-860d-48e4-8c29-5024c92f4930&amp;i=0" TargetMode="External"/><Relationship Id="rId1425" Type="http://schemas.openxmlformats.org/officeDocument/2006/relationships/hyperlink" Target="https://doctors.cpso.on.ca/DoctorDetails/Yeung-Henry-PoHin/0020669-25457" TargetMode="External"/><Relationship Id="rId1632" Type="http://schemas.openxmlformats.org/officeDocument/2006/relationships/hyperlink" Target="https://psychiatry.ubc.ca/2021/02/19/in-memoriam-dr-sue-penfold-professor-emerita/" TargetMode="External"/><Relationship Id="rId2199" Type="http://schemas.openxmlformats.org/officeDocument/2006/relationships/hyperlink" Target="https://passages.winnipegfreepress.com/passage-details/id-299720/PROSEN_HARRY" TargetMode="External"/><Relationship Id="rId378" Type="http://schemas.openxmlformats.org/officeDocument/2006/relationships/hyperlink" Target="https://salonsdupuis.com/avis-de-deces/m-jean-pierre-lacoursiere-1937-2020" TargetMode="External"/><Relationship Id="rId585" Type="http://schemas.openxmlformats.org/officeDocument/2006/relationships/hyperlink" Target="https://www.campbellrivermirror.com/obituaries/dr-philip-william-asplin/" TargetMode="External"/><Relationship Id="rId792" Type="http://schemas.openxmlformats.org/officeDocument/2006/relationships/hyperlink" Target="https://www.remembering.ca/obituary/john-sprague-1082772242" TargetMode="External"/><Relationship Id="rId2059" Type="http://schemas.openxmlformats.org/officeDocument/2006/relationships/hyperlink" Target="https://www.cpsbc.ca/public/registrant-directory/search-result/321837/Lang%2CDonald" TargetMode="External"/><Relationship Id="rId2266" Type="http://schemas.openxmlformats.org/officeDocument/2006/relationships/hyperlink" Target="https://www.arbormemorial.ca/reid/obituaries/dr-kenneth-adams/71276" TargetMode="External"/><Relationship Id="rId238" Type="http://schemas.openxmlformats.org/officeDocument/2006/relationships/hyperlink" Target="https://www.lequotidien.com/2022/09/13/carl-eric-gagne-une-autre-mort-soudaine-de-trop-selon-pierre-lavoie-e762c60836b2f952ae85d89fa6b54d2e" TargetMode="External"/><Relationship Id="rId445" Type="http://schemas.openxmlformats.org/officeDocument/2006/relationships/hyperlink" Target="https://daro.qub.ac.uk/Dr-John-Malcolm-Owens-Arnold" TargetMode="External"/><Relationship Id="rId652" Type="http://schemas.openxmlformats.org/officeDocument/2006/relationships/hyperlink" Target="https://dailynews.mcmaster.ca/articles/shadd-socks-honour-late-faculty-member-support-family/" TargetMode="External"/><Relationship Id="rId1075" Type="http://schemas.openxmlformats.org/officeDocument/2006/relationships/hyperlink" Target="https://www.wjdooley.com/obituary/DrZMarek-Knott" TargetMode="External"/><Relationship Id="rId1282" Type="http://schemas.openxmlformats.org/officeDocument/2006/relationships/hyperlink" Target="https://thestarphoenix.remembering.ca/obituary/jyotirmoy-datta-1083797878" TargetMode="External"/><Relationship Id="rId2126" Type="http://schemas.openxmlformats.org/officeDocument/2006/relationships/hyperlink" Target="https://ca.linkedin.com/in/jamie-kissick-aa92b34" TargetMode="External"/><Relationship Id="rId2333" Type="http://schemas.openxmlformats.org/officeDocument/2006/relationships/hyperlink" Target="https://www.cfgrandmontreal.com/avis-de-deces/benoit-deshaies-165092/" TargetMode="External"/><Relationship Id="rId305" Type="http://schemas.openxmlformats.org/officeDocument/2006/relationships/hyperlink" Target="https://www.dignitymemorial.com/obituaries/gatineau-qc/gilles-plourde-9978287" TargetMode="External"/><Relationship Id="rId512" Type="http://schemas.openxmlformats.org/officeDocument/2006/relationships/hyperlink" Target="https://www.legacy.com/ca/obituaries/chroniclejournal/name/heiko-baunemann-obituary?pid=195620932" TargetMode="External"/><Relationship Id="rId1142" Type="http://schemas.openxmlformats.org/officeDocument/2006/relationships/hyperlink" Target="https://mhfh.com/tribute/details/3858/Walter-BLAHEY/obituary.html" TargetMode="External"/><Relationship Id="rId2400" Type="http://schemas.openxmlformats.org/officeDocument/2006/relationships/hyperlink" Target="https://uhmc.ca/dain-irving/" TargetMode="External"/><Relationship Id="rId1002" Type="http://schemas.openxmlformats.org/officeDocument/2006/relationships/hyperlink" Target="https://doctors.cpso.on.ca/DoctorDetails/McKee-Nancy-Hunt/0018807-23594" TargetMode="External"/><Relationship Id="rId1959" Type="http://schemas.openxmlformats.org/officeDocument/2006/relationships/hyperlink" Target="https://www.legacy.com/ca/obituaries/theglobeandmail/name/leslie-jeney-obituary?pid=193151037" TargetMode="External"/><Relationship Id="rId1819" Type="http://schemas.openxmlformats.org/officeDocument/2006/relationships/hyperlink" Target="https://www.heritagefuneralcentre.ca/obituaries/Mary-Anthea-Wright?obId=23445381" TargetMode="External"/><Relationship Id="rId2190" Type="http://schemas.openxmlformats.org/officeDocument/2006/relationships/hyperlink" Target="https://alumni.mcmaster.ca/s/1439/ifundmac/project.aspx?sid=1439&amp;gid=1&amp;pgid=10441&amp;cid=18685&amp;ecid=18685&amp;crid=0&amp;calpgid=3310&amp;calcid=5366" TargetMode="External"/><Relationship Id="rId162" Type="http://schemas.openxmlformats.org/officeDocument/2006/relationships/hyperlink" Target="https://vancouversunandprovince.remembering.ca/obituary/jagdis-siddoo-1074426332" TargetMode="External"/><Relationship Id="rId2050" Type="http://schemas.openxmlformats.org/officeDocument/2006/relationships/hyperlink" Target="https://bcmj.org/obituaries/dr-pascualito-aquino-seminiano-1947-2019" TargetMode="External"/><Relationship Id="rId979" Type="http://schemas.openxmlformats.org/officeDocument/2006/relationships/hyperlink" Target="https://www.arbormemorial.ca/pleasantview/obituaries/dr-lawrence-aedy/43123" TargetMode="External"/><Relationship Id="rId839" Type="http://schemas.openxmlformats.org/officeDocument/2006/relationships/hyperlink" Target="https://www.dal.ca/news/today/2022/05/30/in_memoriam__dr__william__stuart__huestis.html" TargetMode="External"/><Relationship Id="rId1469" Type="http://schemas.openxmlformats.org/officeDocument/2006/relationships/hyperlink" Target="https://doctors.cpso.on.ca/DoctorDetails/Cartan-Stephen-Jerome/0018143-22929" TargetMode="External"/><Relationship Id="rId1676" Type="http://schemas.openxmlformats.org/officeDocument/2006/relationships/hyperlink" Target="https://www.journaldequebec.com/2022/03/17/3603e55774/germain-docteur-paul" TargetMode="External"/><Relationship Id="rId1883" Type="http://schemas.openxmlformats.org/officeDocument/2006/relationships/hyperlink" Target="https://www.cma.ca/de-souza-aloysius-p" TargetMode="External"/><Relationship Id="rId906" Type="http://schemas.openxmlformats.org/officeDocument/2006/relationships/hyperlink" Target="https://doctors.cpso.on.ca/DoctorDetails/Clarke-Henry-Courtenay-Neville/0018295-23081" TargetMode="External"/><Relationship Id="rId1329" Type="http://schemas.openxmlformats.org/officeDocument/2006/relationships/hyperlink" Target="https://mhfh.com/tribute/details/33213/Dr-Nancy-MAGUIRE/obituary.html" TargetMode="External"/><Relationship Id="rId1536" Type="http://schemas.openxmlformats.org/officeDocument/2006/relationships/hyperlink" Target="https://doctors.cpso.on.ca/DoctorDetails/Paul-Peter-Kortan/0023245-28036" TargetMode="External"/><Relationship Id="rId1743" Type="http://schemas.openxmlformats.org/officeDocument/2006/relationships/hyperlink" Target="https://www.legacy.com/ca/obituaries/thestar/name/frederic-wrigley-obituary?pid=202394596" TargetMode="External"/><Relationship Id="rId1950" Type="http://schemas.openxmlformats.org/officeDocument/2006/relationships/hyperlink" Target="https://www.quebecmedecin.com/medecin/medecin-lemire-claire-31735.htm" TargetMode="External"/><Relationship Id="rId35" Type="http://schemas.openxmlformats.org/officeDocument/2006/relationships/hyperlink" Target="https://www.fawcettfuneralhomes.com/memorials/dr-thomas-staples/4980078/obituary.php" TargetMode="External"/><Relationship Id="rId1603" Type="http://schemas.openxmlformats.org/officeDocument/2006/relationships/hyperlink" Target="https://www.echovita.com/ca/obituaries/on/toronto/md-michael-george-gaius-thompson-12404232" TargetMode="External"/><Relationship Id="rId1810" Type="http://schemas.openxmlformats.org/officeDocument/2006/relationships/hyperlink" Target="https://doctors.cpso.on.ca/DoctorDetails/H-Strauss/0021059-25847" TargetMode="External"/><Relationship Id="rId489" Type="http://schemas.openxmlformats.org/officeDocument/2006/relationships/hyperlink" Target="https://www.arbormemorial.ca/dbancaster/obituaries/david-muir/69998" TargetMode="External"/><Relationship Id="rId696" Type="http://schemas.openxmlformats.org/officeDocument/2006/relationships/hyperlink" Target="https://doctors.cpso.on.ca/DoctorDetails/Alnutayfi-Abdulaziz-Abdulrahman-M/0315235-111546" TargetMode="External"/><Relationship Id="rId2377" Type="http://schemas.openxmlformats.org/officeDocument/2006/relationships/hyperlink" Target="https://omsa.ca/en/hub/in-memory-of-abeera-shahid" TargetMode="External"/><Relationship Id="rId349" Type="http://schemas.openxmlformats.org/officeDocument/2006/relationships/hyperlink" Target="https://montrealgazette.remembering.ca/obituary/christine-and-ross-murphy-1081839587" TargetMode="External"/><Relationship Id="rId556" Type="http://schemas.openxmlformats.org/officeDocument/2006/relationships/hyperlink" Target="https://mountpleasantgroup.permavita.com/site/MauriceRaymondLordDuBoulay.html" TargetMode="External"/><Relationship Id="rId763" Type="http://schemas.openxmlformats.org/officeDocument/2006/relationships/hyperlink" Target="https://doctors.cpso.on.ca/DoctorDetails/Guntamukkala-Padmavathy/0215371-81616" TargetMode="External"/><Relationship Id="rId1186" Type="http://schemas.openxmlformats.org/officeDocument/2006/relationships/hyperlink" Target="https://www.sts.org/memoriam-sean-c-grondin-md-mph-frcsc" TargetMode="External"/><Relationship Id="rId1393" Type="http://schemas.openxmlformats.org/officeDocument/2006/relationships/hyperlink" Target="https://baygardens.permavita.com/site/DrDavidIanMalcolm.html" TargetMode="External"/><Relationship Id="rId2237" Type="http://schemas.openxmlformats.org/officeDocument/2006/relationships/hyperlink" Target="https://www.leonsirois.com/Avis-2021-06-11/1612/dr-daniel-ouellet.html" TargetMode="External"/><Relationship Id="rId2444" Type="http://schemas.openxmlformats.org/officeDocument/2006/relationships/hyperlink" Target="https://paeds.utoronto.ca/faculty/regan-giesinger" TargetMode="External"/><Relationship Id="rId209" Type="http://schemas.openxmlformats.org/officeDocument/2006/relationships/hyperlink" Target="https://www.dignitymemorial.com/obituaries/winnipeg-mb/godfrey-harding-10524103" TargetMode="External"/><Relationship Id="rId416" Type="http://schemas.openxmlformats.org/officeDocument/2006/relationships/hyperlink" Target="https://www.dignitymemorial.com/fr-ca/obituaries/ottawa-on/dr-gilles-helie-9949268" TargetMode="External"/><Relationship Id="rId970" Type="http://schemas.openxmlformats.org/officeDocument/2006/relationships/hyperlink" Target="https://www.remembering.ca/obituary/eric-macleod-1079143579" TargetMode="External"/><Relationship Id="rId1046" Type="http://schemas.openxmlformats.org/officeDocument/2006/relationships/hyperlink" Target="https://patch.com/california/palmdesert/doctor-killed-deputy-gunfire-la-quinta-rso-video-released" TargetMode="External"/><Relationship Id="rId1253" Type="http://schemas.openxmlformats.org/officeDocument/2006/relationships/hyperlink" Target="https://www.remembering.ca/obituary/jeffrey-harries-1083763320" TargetMode="External"/><Relationship Id="rId623" Type="http://schemas.openxmlformats.org/officeDocument/2006/relationships/hyperlink" Target="https://www.saltwire.com/atlantic-canada/obituaries/funerals/dr-juanito-s-bautista-md-59197/" TargetMode="External"/><Relationship Id="rId830" Type="http://schemas.openxmlformats.org/officeDocument/2006/relationships/hyperlink" Target="https://www.mcgill.ca/familymed/channels/news/sidney-feldman-memorium-331572" TargetMode="External"/><Relationship Id="rId1460" Type="http://schemas.openxmlformats.org/officeDocument/2006/relationships/hyperlink" Target="https://www.legacy.com/ca/obituaries/thestar/name/gordon-hardacre-obituary?pid=196642877" TargetMode="External"/><Relationship Id="rId2304" Type="http://schemas.openxmlformats.org/officeDocument/2006/relationships/hyperlink" Target="https://www.quebecmedecin.com/medecin/medecin-derossis-anna-maria-18982.htm" TargetMode="External"/><Relationship Id="rId1113" Type="http://schemas.openxmlformats.org/officeDocument/2006/relationships/hyperlink" Target="https://passages.winnipegfreepress.com/passage-details/id-307776/Simkin_%20Ruth" TargetMode="External"/><Relationship Id="rId1320" Type="http://schemas.openxmlformats.org/officeDocument/2006/relationships/hyperlink" Target="https://doctors.cpso.on.ca/DoctorDetails/Overholt-Bluett-Mclay/0013950-18732" TargetMode="External"/><Relationship Id="rId2094" Type="http://schemas.openxmlformats.org/officeDocument/2006/relationships/hyperlink" Target="http://www.davidmckie.com/a-case-of-misconduct-back-in-the-day-may-not-keep-the-doctor-away/" TargetMode="External"/><Relationship Id="rId273" Type="http://schemas.openxmlformats.org/officeDocument/2006/relationships/hyperlink" Target="https://www.remembering.ca/obituary/jean-robert-bourdeau-1078301481" TargetMode="External"/><Relationship Id="rId480" Type="http://schemas.openxmlformats.org/officeDocument/2006/relationships/hyperlink" Target="https://www.oma.org/newsroom/in-memoriam/2021/dr-john-richard-swain/" TargetMode="External"/><Relationship Id="rId2161" Type="http://schemas.openxmlformats.org/officeDocument/2006/relationships/hyperlink" Target="https://necrologie.cn2i.ca/dr-paul-joseph-lupien/avis-de-deces/le-soleil/100006364" TargetMode="External"/><Relationship Id="rId133" Type="http://schemas.openxmlformats.org/officeDocument/2006/relationships/hyperlink" Target="https://infotel.ca/newsitem/aspiring-kamloops-physician-died-of-cancer-while-carrying-out-late-fathers-legacy/it92292" TargetMode="External"/><Relationship Id="rId340" Type="http://schemas.openxmlformats.org/officeDocument/2006/relationships/hyperlink" Target="https://ucalgary.ca/news/world-renowned-ucalgary-researcher-clinician-passes-peacefully-home" TargetMode="External"/><Relationship Id="rId2021" Type="http://schemas.openxmlformats.org/officeDocument/2006/relationships/hyperlink" Target="https://www.cpsbc.ca/public/registrant-directory/search-result/307219/Entwisle%2CMichael" TargetMode="External"/><Relationship Id="rId200" Type="http://schemas.openxmlformats.org/officeDocument/2006/relationships/hyperlink" Target="https://www.legacy.com/ca/obituaries/thestar/name/jay-keystone-obituary?pid=193807650" TargetMode="External"/><Relationship Id="rId1787" Type="http://schemas.openxmlformats.org/officeDocument/2006/relationships/hyperlink" Target="https://vitoli.ca/en/jacques-lambert-medical-doctor/" TargetMode="External"/><Relationship Id="rId1994" Type="http://schemas.openxmlformats.org/officeDocument/2006/relationships/hyperlink" Target="https://bcmj.org/obituaries/dr-robert-lachlan-macleod-coupe-1935-2021" TargetMode="External"/><Relationship Id="rId79" Type="http://schemas.openxmlformats.org/officeDocument/2006/relationships/hyperlink" Target="https://www.afdr.coop/avis-de-deces/michael-proulx-196019/" TargetMode="External"/><Relationship Id="rId1647" Type="http://schemas.openxmlformats.org/officeDocument/2006/relationships/hyperlink" Target="https://www.legacy.com/ca/obituaries/theglobeandmail/name/gordon-fox-obituary?pid=201180989" TargetMode="External"/><Relationship Id="rId1854" Type="http://schemas.openxmlformats.org/officeDocument/2006/relationships/hyperlink" Target="https://www.cma.ca/boileau-camille" TargetMode="External"/><Relationship Id="rId1507" Type="http://schemas.openxmlformats.org/officeDocument/2006/relationships/hyperlink" Target="https://edmontonjournal.remembering.ca/obituary/ernest-rogan-1079098422" TargetMode="External"/><Relationship Id="rId1714" Type="http://schemas.openxmlformats.org/officeDocument/2006/relationships/hyperlink" Target="https://www.legacy.com/ca/obituaries/therecord-waterloo/name/alan-watson-obituary?pid=197516294" TargetMode="External"/><Relationship Id="rId1921" Type="http://schemas.openxmlformats.org/officeDocument/2006/relationships/hyperlink" Target="https://doctors.cpso.on.ca/DoctorDetails/Etlin-David-Donald/0024261-29083" TargetMode="External"/><Relationship Id="rId155" Type="http://schemas.openxmlformats.org/officeDocument/2006/relationships/hyperlink" Target="https://www.legacy.com/ca/obituaries/theglobeandmail/name/william-finn-obituary?pid=197322521" TargetMode="External"/><Relationship Id="rId362" Type="http://schemas.openxmlformats.org/officeDocument/2006/relationships/hyperlink" Target="https://centrerousseau.com/avis-de-deces/normand-dr-yves" TargetMode="External"/><Relationship Id="rId1297" Type="http://schemas.openxmlformats.org/officeDocument/2006/relationships/hyperlink" Target="https://doctors.cpso.on.ca/DoctorDetails/P-Talwalkar/0026775-31598" TargetMode="External"/><Relationship Id="rId2043" Type="http://schemas.openxmlformats.org/officeDocument/2006/relationships/hyperlink" Target="https://www.cpsbc.ca/public/registrant-directory/search-result/303873/Ennals%2CAddie" TargetMode="External"/><Relationship Id="rId2250" Type="http://schemas.openxmlformats.org/officeDocument/2006/relationships/hyperlink" Target="https://www.dignitymemorial.com/obituaries/north-vancouver-bc/josef-skala-10393228" TargetMode="External"/><Relationship Id="rId222" Type="http://schemas.openxmlformats.org/officeDocument/2006/relationships/hyperlink" Target="https://www.tributearchive.com/obituaries/23707496/james-nelson-phillips" TargetMode="External"/><Relationship Id="rId667" Type="http://schemas.openxmlformats.org/officeDocument/2006/relationships/hyperlink" Target="https://kearneyfs.com/obituaries/dr-john-david-joseph-kuntz" TargetMode="External"/><Relationship Id="rId874" Type="http://schemas.openxmlformats.org/officeDocument/2006/relationships/hyperlink" Target="https://memorials.wilsonfuneralhome.ca/dr-christy-navaneelan/4544270/" TargetMode="External"/><Relationship Id="rId2110" Type="http://schemas.openxmlformats.org/officeDocument/2006/relationships/hyperlink" Target="https://doctors.cpso.on.ca/DoctorDetails/Wolfish-Norman-Morton/0013688-18469" TargetMode="External"/><Relationship Id="rId2348" Type="http://schemas.openxmlformats.org/officeDocument/2006/relationships/hyperlink" Target="https://www.westviewfuneralchapel.com/obituaries/dr-lauren-loli-irene-mccurdy-dickie/" TargetMode="External"/><Relationship Id="rId527" Type="http://schemas.openxmlformats.org/officeDocument/2006/relationships/hyperlink" Target="https://www.dignitymemorial.com/obituaries/saskatoon-sk/andre-marais-8223140" TargetMode="External"/><Relationship Id="rId734" Type="http://schemas.openxmlformats.org/officeDocument/2006/relationships/hyperlink" Target="https://calgary.remembering.ca/obituary/frederick-hilderman-1083727231" TargetMode="External"/><Relationship Id="rId941" Type="http://schemas.openxmlformats.org/officeDocument/2006/relationships/hyperlink" Target="https://www.mccallgardens.com/obituaries/dr-jack-matvenko-b-a-m-d-c-r-c-sc" TargetMode="External"/><Relationship Id="rId1157" Type="http://schemas.openxmlformats.org/officeDocument/2006/relationships/hyperlink" Target="https://doctors.cpso.on.ca/DoctorDetails/Feuer-Steven/0012642-17422" TargetMode="External"/><Relationship Id="rId1364" Type="http://schemas.openxmlformats.org/officeDocument/2006/relationships/hyperlink" Target="https://www.cpsbc.ca/public/registrant-directory/search-result/335136/van%20der%20Westhuizen%2CAndrew" TargetMode="External"/><Relationship Id="rId1571" Type="http://schemas.openxmlformats.org/officeDocument/2006/relationships/hyperlink" Target="https://doctors.cpso.on.ca/DoctorDetails/Chan-Shiu-Yee-Cynthia/0026817-31640" TargetMode="External"/><Relationship Id="rId2208" Type="http://schemas.openxmlformats.org/officeDocument/2006/relationships/hyperlink" Target="https://www.gofundme.com/f/ezequiel-vidal-memorial-fund" TargetMode="External"/><Relationship Id="rId2415" Type="http://schemas.openxmlformats.org/officeDocument/2006/relationships/hyperlink" Target="http://www.alexandrenicole.com/fr/avis-deces-details/218300/drouin-ariane" TargetMode="External"/><Relationship Id="rId70" Type="http://schemas.openxmlformats.org/officeDocument/2006/relationships/hyperlink" Target="https://www.thestar.com/news/gta/2015/02/13/obituary-john-evans-was-innovative-doctor-educator-and-businessman.html?rf" TargetMode="External"/><Relationship Id="rId801" Type="http://schemas.openxmlformats.org/officeDocument/2006/relationships/hyperlink" Target="https://www.remembering.ca/obituary/charles-spurgeon-1081786430" TargetMode="External"/><Relationship Id="rId1017" Type="http://schemas.openxmlformats.org/officeDocument/2006/relationships/hyperlink" Target="https://doctors.cpso.on.ca/DoctorDetails/Lundquist-Ahti-Sven-Mathias/0009894-14660" TargetMode="External"/><Relationship Id="rId1224" Type="http://schemas.openxmlformats.org/officeDocument/2006/relationships/hyperlink" Target="https://ca.vlex.com/vid/gilbert-v-marynowski-679367749" TargetMode="External"/><Relationship Id="rId1431" Type="http://schemas.openxmlformats.org/officeDocument/2006/relationships/hyperlink" Target="https://www.legacy.com/ca/obituaries/theglobeandmail/name/herta-hausler-obituary?pid=203283128" TargetMode="External"/><Relationship Id="rId1669" Type="http://schemas.openxmlformats.org/officeDocument/2006/relationships/hyperlink" Target="https://memorials.crgamble.com/wilfred-roy/4862956/index.php" TargetMode="External"/><Relationship Id="rId1876" Type="http://schemas.openxmlformats.org/officeDocument/2006/relationships/hyperlink" Target="https://www.quesnelobserver.com/obituaries/george-alexander-smith/" TargetMode="External"/><Relationship Id="rId1529" Type="http://schemas.openxmlformats.org/officeDocument/2006/relationships/hyperlink" Target="https://doctors.cpso.on.ca/DoctorDetails/Prest-Marcia-Elaine-Howe/0027108-31931" TargetMode="External"/><Relationship Id="rId1736" Type="http://schemas.openxmlformats.org/officeDocument/2006/relationships/hyperlink" Target="https://www.legacy.com/ca/obituaries/thestar/name/barney-giblon-obituary?pid=203282257" TargetMode="External"/><Relationship Id="rId1943" Type="http://schemas.openxmlformats.org/officeDocument/2006/relationships/hyperlink" Target="https://www.doctorbritishcolumbia.com/medecin/medecin-zakrzewski-peter-andrew-3321.htm" TargetMode="External"/><Relationship Id="rId28" Type="http://schemas.openxmlformats.org/officeDocument/2006/relationships/hyperlink" Target="https://www.arbormemorial.ca/oakview/obituaries/dr-lynn-margaret-marshall/82026/Events" TargetMode="External"/><Relationship Id="rId1803" Type="http://schemas.openxmlformats.org/officeDocument/2006/relationships/hyperlink" Target="https://turnerfamilyfuneralhome.ca/2022/05/06/turner-katherine-louise-md-frcpc/" TargetMode="External"/><Relationship Id="rId177" Type="http://schemas.openxmlformats.org/officeDocument/2006/relationships/hyperlink" Target="https://necrocanada.com/obituaries-2021/ken-sniderman-thursday-april-29-2021/" TargetMode="External"/><Relationship Id="rId384" Type="http://schemas.openxmlformats.org/officeDocument/2006/relationships/hyperlink" Target="https://ottawacitizen.remembering.ca/obituary/peter-vlad-1078878568" TargetMode="External"/><Relationship Id="rId591" Type="http://schemas.openxmlformats.org/officeDocument/2006/relationships/hyperlink" Target="https://www.nanaimobulletin.com/obituaries/dr-alastair-james-berry-mb-chb-cd/" TargetMode="External"/><Relationship Id="rId2065" Type="http://schemas.openxmlformats.org/officeDocument/2006/relationships/hyperlink" Target="https://doctors.cpso.on.ca/DoctorDetails/Leon-Joseph---Michael-Jerome/0011287-16062" TargetMode="External"/><Relationship Id="rId2272" Type="http://schemas.openxmlformats.org/officeDocument/2006/relationships/hyperlink" Target="https://doctors.cpso.on.ca/DoctorDetails/Killinger-Donald-William/0011481-16257" TargetMode="External"/><Relationship Id="rId244" Type="http://schemas.openxmlformats.org/officeDocument/2006/relationships/hyperlink" Target="https://www.heraldscotland.com/memorials/death-notices/death/17527756.brian-habbick/" TargetMode="External"/><Relationship Id="rId689" Type="http://schemas.openxmlformats.org/officeDocument/2006/relationships/hyperlink" Target="https://www.steckleygooderham.com/obituaries/wilson-roman-john-gasewicz" TargetMode="External"/><Relationship Id="rId896" Type="http://schemas.openxmlformats.org/officeDocument/2006/relationships/hyperlink" Target="https://www.remembering.ca/obituary/charles-warriner-1074882658" TargetMode="External"/><Relationship Id="rId1081" Type="http://schemas.openxmlformats.org/officeDocument/2006/relationships/hyperlink" Target="https://www.tributearchive.com/obituaries/10461772/dr-david-ahmed/regina/saskatchewan/speers-funeral-chapel" TargetMode="External"/><Relationship Id="rId451" Type="http://schemas.openxmlformats.org/officeDocument/2006/relationships/hyperlink" Target="https://www.oma.org/newsroom/in-memoriam/2022/dr-lea-m-amog-kerr/" TargetMode="External"/><Relationship Id="rId549" Type="http://schemas.openxmlformats.org/officeDocument/2006/relationships/hyperlink" Target="https://www.arbormemorial.ca/highland-scarborough/obituaries/dr-aiyathurai-gnaneswaran/55121" TargetMode="External"/><Relationship Id="rId756" Type="http://schemas.openxmlformats.org/officeDocument/2006/relationships/hyperlink" Target="https://www.remembering.ca/obituary/robert-maclean-1084707255" TargetMode="External"/><Relationship Id="rId1179" Type="http://schemas.openxmlformats.org/officeDocument/2006/relationships/hyperlink" Target="https://search.cpsa.ca/PhysicianProfile?e=c4f18106-c089-4dc6-9974-8861245a2da2&amp;i=1" TargetMode="External"/><Relationship Id="rId1386" Type="http://schemas.openxmlformats.org/officeDocument/2006/relationships/hyperlink" Target="https://search.cpsa.ca/PhysicianProfile?e=cec0753f-451a-4c28-be40-310b0b665d11&amp;i=0" TargetMode="External"/><Relationship Id="rId1593" Type="http://schemas.openxmlformats.org/officeDocument/2006/relationships/hyperlink" Target="https://search.cpsa.ca/PhysicianProfile?e=f5196413-06e7-4760-89aa-c6a78edc3045&amp;i=0" TargetMode="External"/><Relationship Id="rId2132" Type="http://schemas.openxmlformats.org/officeDocument/2006/relationships/hyperlink" Target="https://www.legacy.com/ca/obituaries/theglobeandmail/name/david-hardwick-obituary?pid=198752032" TargetMode="External"/><Relationship Id="rId2437" Type="http://schemas.openxmlformats.org/officeDocument/2006/relationships/hyperlink" Target="https://www.facebook.com/search/top/?q=Tom%20peebles" TargetMode="External"/><Relationship Id="rId104" Type="http://schemas.openxmlformats.org/officeDocument/2006/relationships/hyperlink" Target="https://www.donaldkwalker.ca/obituaries/dr-john-ron-ronald-muir/" TargetMode="External"/><Relationship Id="rId311" Type="http://schemas.openxmlformats.org/officeDocument/2006/relationships/hyperlink" Target="https://beechwoodottawa.ca/en/services/dr-anna-maria-hania-sokolowska" TargetMode="External"/><Relationship Id="rId409" Type="http://schemas.openxmlformats.org/officeDocument/2006/relationships/hyperlink" Target="https://nephrology.medicine.ubc.ca/the-passing-of-dr-angus-ian-rae/" TargetMode="External"/><Relationship Id="rId963" Type="http://schemas.openxmlformats.org/officeDocument/2006/relationships/hyperlink" Target="https://www.remembering.ca/obituary/stephen-blizzard-1079357392" TargetMode="External"/><Relationship Id="rId1039" Type="http://schemas.openxmlformats.org/officeDocument/2006/relationships/hyperlink" Target="https://web.archive.org/web/20210127130652/https:/www.cma.ca/hedges-bruce-m" TargetMode="External"/><Relationship Id="rId1246" Type="http://schemas.openxmlformats.org/officeDocument/2006/relationships/hyperlink" Target="https://cpsnsphysiciansearch.azurewebsites.net/PhysicianDetails.aspx?LicenceNumber=007588" TargetMode="External"/><Relationship Id="rId1898" Type="http://schemas.openxmlformats.org/officeDocument/2006/relationships/hyperlink" Target="https://www.cma.ca/slonim-rodney-o" TargetMode="External"/><Relationship Id="rId92" Type="http://schemas.openxmlformats.org/officeDocument/2006/relationships/hyperlink" Target="https://www.legacy.com/ca/obituaries/theglobeandmail/name/howard-krieger-obituary?pid=202610313" TargetMode="External"/><Relationship Id="rId616" Type="http://schemas.openxmlformats.org/officeDocument/2006/relationships/hyperlink" Target="https://www.dignitymemorial.com/obituaries/west-vancouver-bc/abraham-abe-voth-md-9343888" TargetMode="External"/><Relationship Id="rId823" Type="http://schemas.openxmlformats.org/officeDocument/2006/relationships/hyperlink" Target="https://www.legacy.com/ca/obituaries/thestar/name/alexander-macpherson-obituary?pid=196958438" TargetMode="External"/><Relationship Id="rId1453" Type="http://schemas.openxmlformats.org/officeDocument/2006/relationships/hyperlink" Target="https://doctors.cpso.on.ca/DoctorDetails/White-Mary-Patricia/0008400-13160" TargetMode="External"/><Relationship Id="rId1660" Type="http://schemas.openxmlformats.org/officeDocument/2006/relationships/hyperlink" Target="https://www.urgelbourgie.com/fr/avis-de-deces/65621-valdemar-pereira" TargetMode="External"/><Relationship Id="rId1758" Type="http://schemas.openxmlformats.org/officeDocument/2006/relationships/hyperlink" Target="https://www.legacy.com/ca/obituaries/theglobeandmail/name/andreas-pierratos-obituary?n=andreas-pierratos&amp;pid=203246663" TargetMode="External"/><Relationship Id="rId1106" Type="http://schemas.openxmlformats.org/officeDocument/2006/relationships/hyperlink" Target="https://doctors.cpso.on.ca/DoctorDetails/Alexis-Mercy---Eunice/0021450-26238" TargetMode="External"/><Relationship Id="rId1313" Type="http://schemas.openxmlformats.org/officeDocument/2006/relationships/hyperlink" Target="https://www.oma.org/newsroom/in-memoriam/2022/dr-sherif-sami-hanna/" TargetMode="External"/><Relationship Id="rId1520" Type="http://schemas.openxmlformats.org/officeDocument/2006/relationships/hyperlink" Target="https://doctors.cpso.on.ca/DoctorDetails/Bartolucci-Giampiero/0029999-41976" TargetMode="External"/><Relationship Id="rId1965" Type="http://schemas.openxmlformats.org/officeDocument/2006/relationships/hyperlink" Target="https://aqmse.org/wp-content/uploads/2014/10/hommage-dr-francois-croteau.pdf" TargetMode="External"/><Relationship Id="rId1618" Type="http://schemas.openxmlformats.org/officeDocument/2006/relationships/hyperlink" Target="https://www.lepinecloutier.com/fr/avis-de-deces/63043-dr-pierre-ferron-md-frcsc-cq" TargetMode="External"/><Relationship Id="rId1825" Type="http://schemas.openxmlformats.org/officeDocument/2006/relationships/hyperlink" Target="https://passages.winnipegfreepress.com/passage-details/id-303589/TOMY_PETER" TargetMode="External"/><Relationship Id="rId199" Type="http://schemas.openxmlformats.org/officeDocument/2006/relationships/hyperlink" Target="https://www.arbormemorial.ca/capital/obituaries/terrance-cecil-lyle/60373" TargetMode="External"/><Relationship Id="rId2087" Type="http://schemas.openxmlformats.org/officeDocument/2006/relationships/hyperlink" Target="https://www.dignitymemorial.com/fr-ca/obituaries/verdun-qc/gerard-e-plante-10968959" TargetMode="External"/><Relationship Id="rId2294" Type="http://schemas.openxmlformats.org/officeDocument/2006/relationships/hyperlink" Target="https://calgarycrematorium.com/tribute/details/3822/Dr-Jim-Watterson/obituary.html" TargetMode="External"/><Relationship Id="rId266" Type="http://schemas.openxmlformats.org/officeDocument/2006/relationships/hyperlink" Target="https://www.lenecrologue.com/canada/quebec/montreal/montreal/kirkland/yveslegare/6a31/philippe-georges-sahab-md/avis-de-deces/" TargetMode="External"/><Relationship Id="rId473" Type="http://schemas.openxmlformats.org/officeDocument/2006/relationships/hyperlink" Target="https://www.smithsfh.com/memorials/angus-macarthur/4759094/" TargetMode="External"/><Relationship Id="rId680" Type="http://schemas.openxmlformats.org/officeDocument/2006/relationships/hyperlink" Target="https://www.cbc.ca/news/canada/edmonton/chris-hoskins-tribute-18-000-babies-1.6597883" TargetMode="External"/><Relationship Id="rId2154" Type="http://schemas.openxmlformats.org/officeDocument/2006/relationships/hyperlink" Target="https://www.legacy.com/ca/obituaries/theglobeandmail/name/john-spears-obituary?pid=199628135" TargetMode="External"/><Relationship Id="rId2361" Type="http://schemas.openxmlformats.org/officeDocument/2006/relationships/hyperlink" Target="https://thecjn.ca/news/dr-norman-epstein-was-fierce-advocate-against-african-genocide/" TargetMode="External"/><Relationship Id="rId126" Type="http://schemas.openxmlformats.org/officeDocument/2006/relationships/hyperlink" Target="https://www.dignitymemorial.com/obituaries/halifax-ns/james-smith-9010011" TargetMode="External"/><Relationship Id="rId333" Type="http://schemas.openxmlformats.org/officeDocument/2006/relationships/hyperlink" Target="https://www.dignitymemorial.com/obituaries/toronto-on/glasier-somerville-8791838" TargetMode="External"/><Relationship Id="rId540" Type="http://schemas.openxmlformats.org/officeDocument/2006/relationships/hyperlink" Target="https://www.arbormemorial.ca/mcdbrown-scarborough/obituaries/dr-john-douglas-salmon-jr/67845" TargetMode="External"/><Relationship Id="rId778" Type="http://schemas.openxmlformats.org/officeDocument/2006/relationships/hyperlink" Target="https://www.remembering.ca/obituary/gordon-duke-1084140331" TargetMode="External"/><Relationship Id="rId985" Type="http://schemas.openxmlformats.org/officeDocument/2006/relationships/hyperlink" Target="https://www.gulfislandsdriftwood.com/graham-roland-dr/" TargetMode="External"/><Relationship Id="rId1170" Type="http://schemas.openxmlformats.org/officeDocument/2006/relationships/hyperlink" Target="https://search.cpsa.ca/PhysicianProfile?e=cf45ab96-7a9b-46d6-95a9-742dcce5edc3&amp;i=0" TargetMode="External"/><Relationship Id="rId2014" Type="http://schemas.openxmlformats.org/officeDocument/2006/relationships/hyperlink" Target="https://www.cpsbc.ca/public/registrant-directory/search-result/351079/Crosby%2CJohn" TargetMode="External"/><Relationship Id="rId2221" Type="http://schemas.openxmlformats.org/officeDocument/2006/relationships/hyperlink" Target="https://doctors.cpso.on.ca/DoctorDetails/P-Johannsson/0026038-30861" TargetMode="External"/><Relationship Id="rId2459" Type="http://schemas.openxmlformats.org/officeDocument/2006/relationships/hyperlink" Target="https://doctors.cpso.on.ca/DoctorDetails/Hubbard-Edward-Derry/0009952-14718" TargetMode="External"/><Relationship Id="rId638" Type="http://schemas.openxmlformats.org/officeDocument/2006/relationships/hyperlink" Target="https://vancouversunandprovince.remembering.ca/obituary/james-carter-1083426997" TargetMode="External"/><Relationship Id="rId845" Type="http://schemas.openxmlformats.org/officeDocument/2006/relationships/hyperlink" Target="https://doctors.cpso.on.ca/DoctorDetails/Auchinachie-Keith-Taylor/0023047-27838" TargetMode="External"/><Relationship Id="rId1030" Type="http://schemas.openxmlformats.org/officeDocument/2006/relationships/hyperlink" Target="https://psychiatry.ubc.ca/2019/01/11/in-memoriam-dr-martha-donnelly/" TargetMode="External"/><Relationship Id="rId1268" Type="http://schemas.openxmlformats.org/officeDocument/2006/relationships/hyperlink" Target="https://humphreymiles.com/tribute/details/5831/Dr-Adelaide-McLeese/obituary.html" TargetMode="External"/><Relationship Id="rId1475" Type="http://schemas.openxmlformats.org/officeDocument/2006/relationships/hyperlink" Target="https://doctors.cpso.on.ca/DoctorDetails/Kurtz-Bernard-Charles/0016079-20864" TargetMode="External"/><Relationship Id="rId1682" Type="http://schemas.openxmlformats.org/officeDocument/2006/relationships/hyperlink" Target="https://www.facebook.com/photo/?fbid=5711322432319426&amp;set=a.131539856964406" TargetMode="External"/><Relationship Id="rId2319" Type="http://schemas.openxmlformats.org/officeDocument/2006/relationships/hyperlink" Target="https://www.quebecmedecin.com/medecin/medecin-arsenault-armand-29381.htm" TargetMode="External"/><Relationship Id="rId400" Type="http://schemas.openxmlformats.org/officeDocument/2006/relationships/hyperlink" Target="https://healthenews.mcgill.ca/in-memoriam-dr-frank-myron-guttman-1931-2020/" TargetMode="External"/><Relationship Id="rId705" Type="http://schemas.openxmlformats.org/officeDocument/2006/relationships/hyperlink" Target="https://doctors.cpso.on.ca/DoctorDetails/F-NasserSharif/0150386-72700" TargetMode="External"/><Relationship Id="rId1128" Type="http://schemas.openxmlformats.org/officeDocument/2006/relationships/hyperlink" Target="https://www.legacy.com/ca/obituaries/thestar/name/john-taylor-obituary?pid=201952969" TargetMode="External"/><Relationship Id="rId1335" Type="http://schemas.openxmlformats.org/officeDocument/2006/relationships/hyperlink" Target="https://mhfh.com/tribute/details/30401/Dr-John-GIBBONS/obituary.html" TargetMode="External"/><Relationship Id="rId1542" Type="http://schemas.openxmlformats.org/officeDocument/2006/relationships/hyperlink" Target="https://www.carnells.com/obituaries/10586/" TargetMode="External"/><Relationship Id="rId1987" Type="http://schemas.openxmlformats.org/officeDocument/2006/relationships/hyperlink" Target="https://www.cpsbc.ca/public/registrant-directory/search-result/304003/James%2CDavid" TargetMode="External"/><Relationship Id="rId912" Type="http://schemas.openxmlformats.org/officeDocument/2006/relationships/hyperlink" Target="https://www.pqbnews.com/obituaries/dr-edward-john-booth/" TargetMode="External"/><Relationship Id="rId1847" Type="http://schemas.openxmlformats.org/officeDocument/2006/relationships/hyperlink" Target="https://www.tributearchive.com/obituaries/23014614/stewart-edward-holmes" TargetMode="External"/><Relationship Id="rId41" Type="http://schemas.openxmlformats.org/officeDocument/2006/relationships/hyperlink" Target="https://www.benjaminsparkmemorialchapel.ca/ServiceDetails.aspx?snum=138622&amp;fg=0&amp;AspxAutoDetectCookieSupport=1" TargetMode="External"/><Relationship Id="rId1402" Type="http://schemas.openxmlformats.org/officeDocument/2006/relationships/hyperlink" Target="https://doctors.cpso.on.ca/DoctorDetails/G-Sawhney/0053198-67164" TargetMode="External"/><Relationship Id="rId1707" Type="http://schemas.openxmlformats.org/officeDocument/2006/relationships/hyperlink" Target="https://www.dignitymemorial.com/obituaries/thornhill-on/patrick-barnes-9996487" TargetMode="External"/><Relationship Id="rId190" Type="http://schemas.openxmlformats.org/officeDocument/2006/relationships/hyperlink" Target="https://www.stubberfieldfh.com/obituary/gerald-albert-bredo-md-frcpc/" TargetMode="External"/><Relationship Id="rId288" Type="http://schemas.openxmlformats.org/officeDocument/2006/relationships/hyperlink" Target="https://www.dignitymemorial.com/obituaries/chilliwack-bc/robert-bankier-8122277" TargetMode="External"/><Relationship Id="rId1914" Type="http://schemas.openxmlformats.org/officeDocument/2006/relationships/hyperlink" Target="https://www.cma.ca/lechter-mortimer-morty" TargetMode="External"/><Relationship Id="rId495" Type="http://schemas.openxmlformats.org/officeDocument/2006/relationships/hyperlink" Target="https://www.forevermissed.com/charles-zdzislaw-czarnowski/about" TargetMode="External"/><Relationship Id="rId2176" Type="http://schemas.openxmlformats.org/officeDocument/2006/relationships/hyperlink" Target="https://www.cmaj.ca/content/195/5/E205" TargetMode="External"/><Relationship Id="rId2383" Type="http://schemas.openxmlformats.org/officeDocument/2006/relationships/hyperlink" Target="https://baileysfuneralhome.com/tribute/details/3287/Dr-Peter-Groenewald/obituary.html" TargetMode="External"/><Relationship Id="rId148" Type="http://schemas.openxmlformats.org/officeDocument/2006/relationships/hyperlink" Target="https://www.sfh.ca/guestbook/dr-michael-gammon" TargetMode="External"/><Relationship Id="rId355" Type="http://schemas.openxmlformats.org/officeDocument/2006/relationships/hyperlink" Target="https://www.highlandparkfuneralcentre.com/obituary/Chelsea-Thiel" TargetMode="External"/><Relationship Id="rId562" Type="http://schemas.openxmlformats.org/officeDocument/2006/relationships/hyperlink" Target="https://mcmasterdivinity.ca/news/remembering-two-exceptional-leaders/" TargetMode="External"/><Relationship Id="rId1192" Type="http://schemas.openxmlformats.org/officeDocument/2006/relationships/hyperlink" Target="https://search.cpsa.ca/PhysicianProfile?e=59a2c016-860a-4b0b-ada0-1d1248cee318&amp;i=0" TargetMode="External"/><Relationship Id="rId2036" Type="http://schemas.openxmlformats.org/officeDocument/2006/relationships/hyperlink" Target="https://bcmj.org/obituaries/dr-hans-adalbert-witt-1934-2020" TargetMode="External"/><Relationship Id="rId2243" Type="http://schemas.openxmlformats.org/officeDocument/2006/relationships/hyperlink" Target="https://www.legacy.com/ca/obituaries/theglobeandmail/name/mary-davies-obituary?pid=199315498" TargetMode="External"/><Relationship Id="rId2450" Type="http://schemas.openxmlformats.org/officeDocument/2006/relationships/hyperlink" Target="https://doctors.cpso.on.ca/DoctorDetails/Sonley-Marilyn-Jeanne/0013609-18390" TargetMode="External"/><Relationship Id="rId215" Type="http://schemas.openxmlformats.org/officeDocument/2006/relationships/hyperlink" Target="https://www.legacy.com/ca/obituaries/chroniclejournal/name/john-dr-obituary?pid=201425040" TargetMode="External"/><Relationship Id="rId422" Type="http://schemas.openxmlformats.org/officeDocument/2006/relationships/hyperlink" Target="https://www.dignitymemorial.com/en-ca/obituaries/halifax-ns/dr-nadine-macintosh-8870875" TargetMode="External"/><Relationship Id="rId867" Type="http://schemas.openxmlformats.org/officeDocument/2006/relationships/hyperlink" Target="https://www.coopfuneraire2rives.com/avis-de-deces/yvon-morrissette-173265/" TargetMode="External"/><Relationship Id="rId1052" Type="http://schemas.openxmlformats.org/officeDocument/2006/relationships/hyperlink" Target="https://www.legacy.com/ca/obituaries/chroniclejournal/name/christine-peat-obituary?pid=197102990" TargetMode="External"/><Relationship Id="rId1497" Type="http://schemas.openxmlformats.org/officeDocument/2006/relationships/hyperlink" Target="https://doctors.cpso.on.ca/DoctorDetails/Milligan-John-Edward/0012871-17651" TargetMode="External"/><Relationship Id="rId2103" Type="http://schemas.openxmlformats.org/officeDocument/2006/relationships/hyperlink" Target="https://doctors.cpso.on.ca/DoctorDetails/Feinman-Saya-Viktor/0009276-14040" TargetMode="External"/><Relationship Id="rId2310" Type="http://schemas.openxmlformats.org/officeDocument/2006/relationships/hyperlink" Target="https://www.remembering.ca/obituary/chi-nan-chen-1080570335" TargetMode="External"/><Relationship Id="rId727" Type="http://schemas.openxmlformats.org/officeDocument/2006/relationships/hyperlink" Target="https://doctors.cpso.on.ca/DoctorDetails/Corbett-William-Edward-Nelson/0011888-16664" TargetMode="External"/><Relationship Id="rId934" Type="http://schemas.openxmlformats.org/officeDocument/2006/relationships/hyperlink" Target="https://www.remembering.ca/obituary/robert-clendenning-1085036461" TargetMode="External"/><Relationship Id="rId1357" Type="http://schemas.openxmlformats.org/officeDocument/2006/relationships/hyperlink" Target="https://ca.linkedin.com/in/nelia-scheeres-33a0271b5" TargetMode="External"/><Relationship Id="rId1564" Type="http://schemas.openxmlformats.org/officeDocument/2006/relationships/hyperlink" Target="https://santequebec.ca/medecin/gilles-hudon" TargetMode="External"/><Relationship Id="rId1771" Type="http://schemas.openxmlformats.org/officeDocument/2006/relationships/hyperlink" Target="https://www.quebecmedecin.com/medecin/medecin-rancourt-denis-32072.htm" TargetMode="External"/><Relationship Id="rId2408" Type="http://schemas.openxmlformats.org/officeDocument/2006/relationships/hyperlink" Target="https://www.koprivataylor.com/obituary/timothy-tim-durrant" TargetMode="External"/><Relationship Id="rId63" Type="http://schemas.openxmlformats.org/officeDocument/2006/relationships/hyperlink" Target="https://www.westviewfuneralchapel.com/obituaries/dr-lloyd-brubacher/" TargetMode="External"/><Relationship Id="rId1217" Type="http://schemas.openxmlformats.org/officeDocument/2006/relationships/hyperlink" Target="https://www.connelly-mckinley.com/obituaries/richard-clarence-lundeen/" TargetMode="External"/><Relationship Id="rId1424" Type="http://schemas.openxmlformats.org/officeDocument/2006/relationships/hyperlink" Target="https://www.carnells.com/obituaries/dr-nizar-bhimji-ladha/" TargetMode="External"/><Relationship Id="rId1631" Type="http://schemas.openxmlformats.org/officeDocument/2006/relationships/hyperlink" Target="https://vancouversunandprovince.remembering.ca/obituary/patricia-penfold-1081619835" TargetMode="External"/><Relationship Id="rId1869" Type="http://schemas.openxmlformats.org/officeDocument/2006/relationships/hyperlink" Target="https://www.maison-marc-leclerc.com/avis-de-deces/4260-docteur-hugues-giard" TargetMode="External"/><Relationship Id="rId1729" Type="http://schemas.openxmlformats.org/officeDocument/2006/relationships/hyperlink" Target="https://www.legacy.com/ca/obituaries/theglobeandmail/name/beverly-kelly-obituary?pid=197618827" TargetMode="External"/><Relationship Id="rId1936" Type="http://schemas.openxmlformats.org/officeDocument/2006/relationships/hyperlink" Target="https://www.moosejawtoday.com/obituaries/chan_king-1648549" TargetMode="External"/><Relationship Id="rId2198" Type="http://schemas.openxmlformats.org/officeDocument/2006/relationships/hyperlink" Target="http://www.gilchristchapel.com/obituaries/168489" TargetMode="External"/><Relationship Id="rId377" Type="http://schemas.openxmlformats.org/officeDocument/2006/relationships/hyperlink" Target="https://montrealgazette.remembering.ca/obituary/nagib-cassar-1078301355" TargetMode="External"/><Relationship Id="rId584" Type="http://schemas.openxmlformats.org/officeDocument/2006/relationships/hyperlink" Target="https://www.cranbrooktownsman.com/obituaries/dr-allan-w-daniels/" TargetMode="External"/><Relationship Id="rId2058" Type="http://schemas.openxmlformats.org/officeDocument/2006/relationships/hyperlink" Target="https://www.cpsbc.ca/public/registrant-directory/search-result/347203/Asfeldt%2CJohannes" TargetMode="External"/><Relationship Id="rId2265" Type="http://schemas.openxmlformats.org/officeDocument/2006/relationships/hyperlink" Target="https://doctors.cpso.on.ca/DoctorDetails/Yadav-Shiv-Nandan-Singh/0020121-24909" TargetMode="External"/><Relationship Id="rId5" Type="http://schemas.openxmlformats.org/officeDocument/2006/relationships/hyperlink" Target="https://www.oma.org/newsroom/in-memoriam/dr-sherry-lee-reed-walkiewicz/" TargetMode="External"/><Relationship Id="rId237" Type="http://schemas.openxmlformats.org/officeDocument/2006/relationships/hyperlink" Target="https://ici.radio-canada.ca/nouvelle/1914019/carl-eric-gagne-cardiologue-deces-defis-du-parc" TargetMode="External"/><Relationship Id="rId791" Type="http://schemas.openxmlformats.org/officeDocument/2006/relationships/hyperlink" Target="https://www.remembering.ca/obituary/c-stuart-houston-1082925576" TargetMode="External"/><Relationship Id="rId889" Type="http://schemas.openxmlformats.org/officeDocument/2006/relationships/hyperlink" Target="https://alternacremation.ca/tribute/details/505/Nichole-Riese/obituary.html" TargetMode="External"/><Relationship Id="rId1074" Type="http://schemas.openxmlformats.org/officeDocument/2006/relationships/hyperlink" Target="https://cpsnsphysiciansearch.azurewebsites.net/PhysicianDetails.aspx?LicenceNumber=006219" TargetMode="External"/><Relationship Id="rId444" Type="http://schemas.openxmlformats.org/officeDocument/2006/relationships/hyperlink" Target="https://www.arbormemorial.ca/burke/obituaries/dr-gary-michael-berezny/79401" TargetMode="External"/><Relationship Id="rId651" Type="http://schemas.openxmlformats.org/officeDocument/2006/relationships/hyperlink" Target="https://www.legacy.com/ca/obituaries/thespec/name/jo-anne-richards-obituary?pid=202857024" TargetMode="External"/><Relationship Id="rId749" Type="http://schemas.openxmlformats.org/officeDocument/2006/relationships/hyperlink" Target="https://www.remembering.ca/obituary/arthur-iverson-1085700710" TargetMode="External"/><Relationship Id="rId1281" Type="http://schemas.openxmlformats.org/officeDocument/2006/relationships/hyperlink" Target="https://www.cbc.ca/news/canada/manitoba/regina-doctor-suspended-1.3405606" TargetMode="External"/><Relationship Id="rId1379" Type="http://schemas.openxmlformats.org/officeDocument/2006/relationships/hyperlink" Target="https://www.cpsbc.ca/public/registrant-directory/search-result/332188/Jassal%2CInderjit" TargetMode="External"/><Relationship Id="rId1586" Type="http://schemas.openxmlformats.org/officeDocument/2006/relationships/hyperlink" Target="https://passages.winnipegfreepress.com/passage-details/id-306224/ADDURI_VENKATESWARA" TargetMode="External"/><Relationship Id="rId2125" Type="http://schemas.openxmlformats.org/officeDocument/2006/relationships/hyperlink" Target="https://www.sportsoracle.com/faculty/dr-jamie-kissick/" TargetMode="External"/><Relationship Id="rId2332" Type="http://schemas.openxmlformats.org/officeDocument/2006/relationships/hyperlink" Target="http://hamms.org/grpf02585.htm" TargetMode="External"/><Relationship Id="rId304" Type="http://schemas.openxmlformats.org/officeDocument/2006/relationships/hyperlink" Target="https://www.dignitymemorial.com/obituaries/st-lambert-qc/dr-pierre-bielmann-10128656" TargetMode="External"/><Relationship Id="rId511" Type="http://schemas.openxmlformats.org/officeDocument/2006/relationships/hyperlink" Target="https://www.arbormemorial.ca/scott-westtoronto/obituaries/dr-eva-csont-dekany/64914" TargetMode="External"/><Relationship Id="rId609" Type="http://schemas.openxmlformats.org/officeDocument/2006/relationships/hyperlink" Target="https://www.hkcfp.org.hk/Upload/Commemorative/Obituary_and_Remembrances/obituary-Dr.CynthiaChan_R.pdf" TargetMode="External"/><Relationship Id="rId956" Type="http://schemas.openxmlformats.org/officeDocument/2006/relationships/hyperlink" Target="https://www.remembering.ca/obituary/gaston-schwarz-1084294728" TargetMode="External"/><Relationship Id="rId1141" Type="http://schemas.openxmlformats.org/officeDocument/2006/relationships/hyperlink" Target="https://mhfh.com/tribute/details/37775/Dr-Luciano-Mazzolani/obituary.html" TargetMode="External"/><Relationship Id="rId1239" Type="http://schemas.openxmlformats.org/officeDocument/2006/relationships/hyperlink" Target="https://search.cpsa.ca/PhysicianProfile?e=3988eaac-6872-4c31-83a0-5af2e89f383f&amp;i=0" TargetMode="External"/><Relationship Id="rId1793" Type="http://schemas.openxmlformats.org/officeDocument/2006/relationships/hyperlink" Target="https://www.quebecmedecin.com/medecin/medecin-beauchemin-pierre-7551.htm" TargetMode="External"/><Relationship Id="rId85" Type="http://schemas.openxmlformats.org/officeDocument/2006/relationships/hyperlink" Target="https://www.dignitymemorial.com/obituaries/vancouver-bc/megan-roberts-10252548" TargetMode="External"/><Relationship Id="rId816" Type="http://schemas.openxmlformats.org/officeDocument/2006/relationships/hyperlink" Target="http://craj.ca/archives/2021/English/Spring/pdf/CRAJ_Spring_2021_McKendry.pdf" TargetMode="External"/><Relationship Id="rId1001" Type="http://schemas.openxmlformats.org/officeDocument/2006/relationships/hyperlink" Target="https://surgery.utoronto.ca/faculty/nancy-mckee" TargetMode="External"/><Relationship Id="rId1446" Type="http://schemas.openxmlformats.org/officeDocument/2006/relationships/hyperlink" Target="https://www.ontariofamilyphysicians.ca/news-features/family-medicine-news/~267-Former-OCFP-President-Dr-Walter-Rosser-remembered-as-a-strong-voice-for-family-medicine" TargetMode="External"/><Relationship Id="rId1653" Type="http://schemas.openxmlformats.org/officeDocument/2006/relationships/hyperlink" Target="https://www.lepinecloutier.com/fr/avis-de-deces/65450-dr-pierre-beauchemin" TargetMode="External"/><Relationship Id="rId1860" Type="http://schemas.openxmlformats.org/officeDocument/2006/relationships/hyperlink" Target="https://www.cma.ca/fogel-bernard" TargetMode="External"/><Relationship Id="rId1306" Type="http://schemas.openxmlformats.org/officeDocument/2006/relationships/hyperlink" Target="https://www.oma.org/newsroom/in-memoriam/2022/dr-barrett-robert-adams/" TargetMode="External"/><Relationship Id="rId1513" Type="http://schemas.openxmlformats.org/officeDocument/2006/relationships/hyperlink" Target="https://www.aftercare.org/obituaries/Donald-Smith-155/" TargetMode="External"/><Relationship Id="rId1720" Type="http://schemas.openxmlformats.org/officeDocument/2006/relationships/hyperlink" Target="https://www.cma.ca/stone-john-r" TargetMode="External"/><Relationship Id="rId1958" Type="http://schemas.openxmlformats.org/officeDocument/2006/relationships/hyperlink" Target="https://www.quebecmedecin.com/medecin/medecin-roy-gerard-32076.htm" TargetMode="External"/><Relationship Id="rId12" Type="http://schemas.openxmlformats.org/officeDocument/2006/relationships/hyperlink" Target="https://www.oma.org/newsroom/in-memoriam/dr-farah-nasser-sharif/" TargetMode="External"/><Relationship Id="rId1818" Type="http://schemas.openxmlformats.org/officeDocument/2006/relationships/hyperlink" Target="https://doctors.cpso.on.ca/DoctorDetails/Hoy-Paul---Joseph/0022945-27736" TargetMode="External"/><Relationship Id="rId161" Type="http://schemas.openxmlformats.org/officeDocument/2006/relationships/hyperlink" Target="https://www.legacy.com/ca/obituaries/muskokaregion/name/katherine-cross-obituary?n=katherine-cross&amp;pid=200333516&amp;fhid=17709" TargetMode="External"/><Relationship Id="rId399" Type="http://schemas.openxmlformats.org/officeDocument/2006/relationships/hyperlink" Target="https://www.legacy.com/ca/obituaries/theglobeandmail/name/donald-killinger-obituary?pid=196679293" TargetMode="External"/><Relationship Id="rId2287" Type="http://schemas.openxmlformats.org/officeDocument/2006/relationships/hyperlink" Target="https://turnerporter.permavita.com/site/DrWilliamHedleyFrancombe.html?s=40" TargetMode="External"/><Relationship Id="rId259" Type="http://schemas.openxmlformats.org/officeDocument/2006/relationships/hyperlink" Target="https://www.cauls.ca/obituary/dr-gregory-f-russell" TargetMode="External"/><Relationship Id="rId466" Type="http://schemas.openxmlformats.org/officeDocument/2006/relationships/hyperlink" Target="https://rmh.org/news-releases/rmh-mourns-the-passing-of-dr-gargi-bhatia" TargetMode="External"/><Relationship Id="rId673" Type="http://schemas.openxmlformats.org/officeDocument/2006/relationships/hyperlink" Target="https://doctors.cpso.on.ca/DoctorDetails/C-Cole/0041828-55804" TargetMode="External"/><Relationship Id="rId880" Type="http://schemas.openxmlformats.org/officeDocument/2006/relationships/hyperlink" Target="https://www.remembering.ca/obituary/gordon-maxwell-1072577706" TargetMode="External"/><Relationship Id="rId1096" Type="http://schemas.openxmlformats.org/officeDocument/2006/relationships/hyperlink" Target="https://www.tributearchive.com/obituaries/20980774/dr-patricia-mark/parksville/british-columbia/yates-memorial-services" TargetMode="External"/><Relationship Id="rId2147" Type="http://schemas.openxmlformats.org/officeDocument/2006/relationships/hyperlink" Target="https://doctors.cpso.on.ca/DoctorDetails/Pohlman-Ernest-Ralph/0014233-19015" TargetMode="External"/><Relationship Id="rId2354" Type="http://schemas.openxmlformats.org/officeDocument/2006/relationships/hyperlink" Target="https://doctors.cpso.on.ca/DoctorDetails/Hasselback-Richard-Colston/0013694-18475" TargetMode="External"/><Relationship Id="rId119" Type="http://schemas.openxmlformats.org/officeDocument/2006/relationships/hyperlink" Target="https://www.saltwire.com/obituaries/suleiman-sefau-42527/" TargetMode="External"/><Relationship Id="rId326" Type="http://schemas.openxmlformats.org/officeDocument/2006/relationships/hyperlink" Target="https://www.mccallgardens.com/obituaries/kiri-joan-margaret-simm" TargetMode="External"/><Relationship Id="rId533" Type="http://schemas.openxmlformats.org/officeDocument/2006/relationships/hyperlink" Target="https://www.arbormemorial.ca/dbancaster/obituaries/dr-shirin-umar-khitab/36858" TargetMode="External"/><Relationship Id="rId978" Type="http://schemas.openxmlformats.org/officeDocument/2006/relationships/hyperlink" Target="https://www.remembering.ca/obituary/martin-rodenburg-1078421277" TargetMode="External"/><Relationship Id="rId1163" Type="http://schemas.openxmlformats.org/officeDocument/2006/relationships/hyperlink" Target="https://lindsaykimmett.net/" TargetMode="External"/><Relationship Id="rId1370" Type="http://schemas.openxmlformats.org/officeDocument/2006/relationships/hyperlink" Target="https://doctors.cpso.on.ca/DoctorDetails/Zawada-Annabella/0201456-79494" TargetMode="External"/><Relationship Id="rId2007" Type="http://schemas.openxmlformats.org/officeDocument/2006/relationships/hyperlink" Target="https://www.cpsbc.ca/public/registrant-directory/search-result/335658/Rae%2CAngus" TargetMode="External"/><Relationship Id="rId2214" Type="http://schemas.openxmlformats.org/officeDocument/2006/relationships/hyperlink" Target="https://www.richmond-news.com/opinion/letter-mlas-thanks-from-the-heart-2996936" TargetMode="External"/><Relationship Id="rId740" Type="http://schemas.openxmlformats.org/officeDocument/2006/relationships/hyperlink" Target="https://www.arbormemorial.ca/evergreen/obituaries/larry-svenson/81133" TargetMode="External"/><Relationship Id="rId838" Type="http://schemas.openxmlformats.org/officeDocument/2006/relationships/hyperlink" Target="https://www.cfpc.ca/en/about-us/ccfp-50th-anniversary/meet-some-of-the-members-of-the-class-of-1969/dr-donald-brown" TargetMode="External"/><Relationship Id="rId1023" Type="http://schemas.openxmlformats.org/officeDocument/2006/relationships/hyperlink" Target="https://doctors.cpso.on.ca/DoctorDetails/Buckley-George-Finlay/0009160-13924" TargetMode="External"/><Relationship Id="rId1468" Type="http://schemas.openxmlformats.org/officeDocument/2006/relationships/hyperlink" Target="https://www.toronto.com/opinion/daughter-of-late-scarborough-physician-recalls-sars-quarantine/article_0e7442bc-3fb1-5238-b93d-f4eb63957861.html" TargetMode="External"/><Relationship Id="rId1675" Type="http://schemas.openxmlformats.org/officeDocument/2006/relationships/hyperlink" Target="https://www.journaldequebec.com/2022/03/24/3386a48546/bedard-guy-dr" TargetMode="External"/><Relationship Id="rId1882" Type="http://schemas.openxmlformats.org/officeDocument/2006/relationships/hyperlink" Target="https://www.cma.ca/scott-robert-h" TargetMode="External"/><Relationship Id="rId2421" Type="http://schemas.openxmlformats.org/officeDocument/2006/relationships/hyperlink" Target="https://www.cdnmedhall.ca/laureates/bernardlanger" TargetMode="External"/><Relationship Id="rId600" Type="http://schemas.openxmlformats.org/officeDocument/2006/relationships/hyperlink" Target="https://www.yukon-news.com/obituaries/Dr-Frederick-Robert-Bob-Wintonyk/" TargetMode="External"/><Relationship Id="rId1230" Type="http://schemas.openxmlformats.org/officeDocument/2006/relationships/hyperlink" Target="https://search.cpsa.ca/PhysicianProfile?e=db644321-a6d9-4c3b-8b0d-6d830fbe4b4f&amp;i=0" TargetMode="External"/><Relationship Id="rId1328" Type="http://schemas.openxmlformats.org/officeDocument/2006/relationships/hyperlink" Target="https://mhfh.com/tribute/details/33751/Jim-Mayhew/obituary.html" TargetMode="External"/><Relationship Id="rId1535" Type="http://schemas.openxmlformats.org/officeDocument/2006/relationships/hyperlink" Target="https://www.royetgiguere.com/avis_de_deces_details.php?id=10245" TargetMode="External"/><Relationship Id="rId905" Type="http://schemas.openxmlformats.org/officeDocument/2006/relationships/hyperlink" Target="https://doctors.cpso.on.ca/DoctorDetails/Macintosh-Douglas-Alexander/0013334-18115" TargetMode="External"/><Relationship Id="rId1742" Type="http://schemas.openxmlformats.org/officeDocument/2006/relationships/hyperlink" Target="https://www.oma.org/newsroom/in-memoriam/2022/dr-frederic-wrigley/" TargetMode="External"/><Relationship Id="rId34" Type="http://schemas.openxmlformats.org/officeDocument/2006/relationships/hyperlink" Target="https://www.dignitymemorial.com/en-ca/obituaries/chicoutimi-qc/david-laverdiere-10753978" TargetMode="External"/><Relationship Id="rId1602" Type="http://schemas.openxmlformats.org/officeDocument/2006/relationships/hyperlink" Target="https://www.echovita.com/ca/obituaries/on/windsor/john-greenaway-md-12686028" TargetMode="External"/><Relationship Id="rId183" Type="http://schemas.openxmlformats.org/officeDocument/2006/relationships/hyperlink" Target="https://www.drakecremation.com/dr-johannes-asfeldt/" TargetMode="External"/><Relationship Id="rId390" Type="http://schemas.openxmlformats.org/officeDocument/2006/relationships/hyperlink" Target="https://www.legacy.com/ca/obituaries/sherbrookerecord/name/robert-paulette-obituary?pid=195769921" TargetMode="External"/><Relationship Id="rId1907" Type="http://schemas.openxmlformats.org/officeDocument/2006/relationships/hyperlink" Target="https://www.cma.ca/girard-yvan-m" TargetMode="External"/><Relationship Id="rId2071" Type="http://schemas.openxmlformats.org/officeDocument/2006/relationships/hyperlink" Target="https://edmontonjournal.remembering.ca/obituary/gordon-duncan-1072787395" TargetMode="External"/><Relationship Id="rId250" Type="http://schemas.openxmlformats.org/officeDocument/2006/relationships/hyperlink" Target="https://www.memoria.ca/obituary-pierre-ronald-dupuis.html?disparuID=MjUwMjI%3D" TargetMode="External"/><Relationship Id="rId488" Type="http://schemas.openxmlformats.org/officeDocument/2006/relationships/hyperlink" Target="https://www.legacy.com/ca/obituaries/theglobeandmail/name/alvin-zipursky-obituary?pid=199729636" TargetMode="External"/><Relationship Id="rId695" Type="http://schemas.openxmlformats.org/officeDocument/2006/relationships/hyperlink" Target="https://doctors.cpso.on.ca/DoctorDetails/Elstein-Jack/0024868-29690" TargetMode="External"/><Relationship Id="rId2169" Type="http://schemas.openxmlformats.org/officeDocument/2006/relationships/hyperlink" Target="https://www.tributearchive.com/obituaries/21606765/alan-joseph-lam" TargetMode="External"/><Relationship Id="rId2376" Type="http://schemas.openxmlformats.org/officeDocument/2006/relationships/hyperlink" Target="https://northwoodfuneral.com/tribute/details/5945/Dr-Scott-Wilson/obituary.html" TargetMode="External"/><Relationship Id="rId110" Type="http://schemas.openxmlformats.org/officeDocument/2006/relationships/hyperlink" Target="https://www.ilae.org/about-ilae/in-memoriam/in-memoriam-recent-and-archive-deaths/jos-tellez-zenteno-1971-2020" TargetMode="External"/><Relationship Id="rId348" Type="http://schemas.openxmlformats.org/officeDocument/2006/relationships/hyperlink" Target="https://jamesreidfuneralhome.com/tribute/details/1764/James-Henderson/obituary.html" TargetMode="External"/><Relationship Id="rId555" Type="http://schemas.openxmlformats.org/officeDocument/2006/relationships/hyperlink" Target="https://www.arbormemorial.ca/westlawn/obituaries/dr-neil-fraser-duncan/75760" TargetMode="External"/><Relationship Id="rId762" Type="http://schemas.openxmlformats.org/officeDocument/2006/relationships/hyperlink" Target="https://cps.ca/en/blog-blogue/spotlight-dr.-padmavathy-guntamukkala" TargetMode="External"/><Relationship Id="rId1185" Type="http://schemas.openxmlformats.org/officeDocument/2006/relationships/hyperlink" Target="https://www.trinityfuneralhome.ca/obituary/romeo-rojas-walsson/" TargetMode="External"/><Relationship Id="rId1392" Type="http://schemas.openxmlformats.org/officeDocument/2006/relationships/hyperlink" Target="https://brenansfh.com/tribute/details/24395/Dr-Edward-Walter/obituary.html" TargetMode="External"/><Relationship Id="rId2029" Type="http://schemas.openxmlformats.org/officeDocument/2006/relationships/hyperlink" Target="https://www.cpsbc.ca/public/registrant-directory/search-result/338430/Schultz%2CMaxwell" TargetMode="External"/><Relationship Id="rId2236" Type="http://schemas.openxmlformats.org/officeDocument/2006/relationships/hyperlink" Target="https://www.cfo.coop/avis-de-deces/james-peter-donnell-204229/" TargetMode="External"/><Relationship Id="rId2443" Type="http://schemas.openxmlformats.org/officeDocument/2006/relationships/hyperlink" Target="https://twitter.com/NeoHemodynamics/status/1658471102471888898" TargetMode="External"/><Relationship Id="rId208" Type="http://schemas.openxmlformats.org/officeDocument/2006/relationships/hyperlink" Target="https://www.legacy.com/ca/obituaries/theglobeandmail/name/thomas-ban-obituary?pid=201338815" TargetMode="External"/><Relationship Id="rId415" Type="http://schemas.openxmlformats.org/officeDocument/2006/relationships/hyperlink" Target="https://www.dignitymemorial.com/en-ca/obituaries/tucson-az/francis-rundle-9924501" TargetMode="External"/><Relationship Id="rId622" Type="http://schemas.openxmlformats.org/officeDocument/2006/relationships/hyperlink" Target="https://www.saltwire.com/atlantic-canada/obituaries/funerals/richard-b-oc-md-frcpc-goldbloom-64073/" TargetMode="External"/><Relationship Id="rId1045" Type="http://schemas.openxmlformats.org/officeDocument/2006/relationships/hyperlink" Target="https://doctors.cpso.on.ca/DoctorDetails/Fedorchuk-Randy-James/0026050-30873" TargetMode="External"/><Relationship Id="rId1252" Type="http://schemas.openxmlformats.org/officeDocument/2006/relationships/hyperlink" Target="https://psychiatry.ubc.ca/2021/07/02/in-memoriam-dr-megan-roberts-clinical-associate-professor/" TargetMode="External"/><Relationship Id="rId1697" Type="http://schemas.openxmlformats.org/officeDocument/2006/relationships/hyperlink" Target="https://doctors.cpso.on.ca/DoctorDetails/Williams-Henry-StClair/0021189-25977" TargetMode="External"/><Relationship Id="rId2303" Type="http://schemas.openxmlformats.org/officeDocument/2006/relationships/hyperlink" Target="https://panow.com/2019/10/15/p-a-psychiatrist-remembered/" TargetMode="External"/><Relationship Id="rId927" Type="http://schemas.openxmlformats.org/officeDocument/2006/relationships/hyperlink" Target="https://vancouversunandprovince.remembering.ca/obituary/orest-porayko-1086369176" TargetMode="External"/><Relationship Id="rId1112" Type="http://schemas.openxmlformats.org/officeDocument/2006/relationships/hyperlink" Target="https://www.arbormemorial.ca/dbancaster/obituaries/dr-james-robert-cranston/86028" TargetMode="External"/><Relationship Id="rId1557" Type="http://schemas.openxmlformats.org/officeDocument/2006/relationships/hyperlink" Target="https://www.echovita.com/ca/obituaries/nb/riverview/physician-judson-thomas-edgett-10254766" TargetMode="External"/><Relationship Id="rId1764" Type="http://schemas.openxmlformats.org/officeDocument/2006/relationships/hyperlink" Target="https://snbc13.com/richard-morin-doctor-at-trenton-memorial-hospital-has-died/" TargetMode="External"/><Relationship Id="rId1971" Type="http://schemas.openxmlformats.org/officeDocument/2006/relationships/hyperlink" Target="https://bcmj.org/obituaries/dr-john-harries-maxwell-james-1928-2022" TargetMode="External"/><Relationship Id="rId56" Type="http://schemas.openxmlformats.org/officeDocument/2006/relationships/hyperlink" Target="https://simplertimescremationcentre.ca/tribute/details/158/Dr-Ron-Chan/obituary.html" TargetMode="External"/><Relationship Id="rId1417" Type="http://schemas.openxmlformats.org/officeDocument/2006/relationships/hyperlink" Target="https://www.saltwire.com/atlantic-canada/obituaries/funerals/dr-murdock-arthur-md-smith-20113/" TargetMode="External"/><Relationship Id="rId1624" Type="http://schemas.openxmlformats.org/officeDocument/2006/relationships/hyperlink" Target="https://www.legacy.com/ca/obituaries/cambridgetimes/name/berton-grapes-obituary?pid=203134694" TargetMode="External"/><Relationship Id="rId1831" Type="http://schemas.openxmlformats.org/officeDocument/2006/relationships/hyperlink" Target="https://www.dignitymemorial.com/fr-ca/obituaries/rosemere-qc/claude-sergerie-10474674" TargetMode="External"/><Relationship Id="rId1929" Type="http://schemas.openxmlformats.org/officeDocument/2006/relationships/hyperlink" Target="https://issuu.com/sma_docs/docs/19.10.15_fall_2019_sma_digest_web/58" TargetMode="External"/><Relationship Id="rId2093" Type="http://schemas.openxmlformats.org/officeDocument/2006/relationships/hyperlink" Target="https://doctors.cpso.on.ca/DoctorDetails/Wisniowski-Leo-Edward/0050163-64142" TargetMode="External"/><Relationship Id="rId2398" Type="http://schemas.openxmlformats.org/officeDocument/2006/relationships/hyperlink" Target="https://doctors.cpso.on.ca/DoctorDetails/Haberfellner-Helga/0012748-17528" TargetMode="External"/><Relationship Id="rId272" Type="http://schemas.openxmlformats.org/officeDocument/2006/relationships/hyperlink" Target="https://www.dignitymemorial.com/en-ca/obituaries/montreal-qc/pierre-laflamme-8265071" TargetMode="External"/><Relationship Id="rId577" Type="http://schemas.openxmlformats.org/officeDocument/2006/relationships/hyperlink" Target="https://www.dignitymemorial.com/fr-ca/obituaries/montreal-qc/laurent-gervais-8973414" TargetMode="External"/><Relationship Id="rId2160" Type="http://schemas.openxmlformats.org/officeDocument/2006/relationships/hyperlink" Target="https://www.desertsun.com/obituaries/pds028218" TargetMode="External"/><Relationship Id="rId2258" Type="http://schemas.openxmlformats.org/officeDocument/2006/relationships/hyperlink" Target="https://www.remembering.ca/obituary/dr-bernard-makhan-1082824334" TargetMode="External"/><Relationship Id="rId132" Type="http://schemas.openxmlformats.org/officeDocument/2006/relationships/hyperlink" Target="https://famillebessette.com/avis-de-deces/details/?id=110501" TargetMode="External"/><Relationship Id="rId784" Type="http://schemas.openxmlformats.org/officeDocument/2006/relationships/hyperlink" Target="https://www.remembering.ca/obituary/peter-dent-1083361198" TargetMode="External"/><Relationship Id="rId991" Type="http://schemas.openxmlformats.org/officeDocument/2006/relationships/hyperlink" Target="https://apt.med.ubc.ca/news/dr-lindsay-diana-rawling-passed-away/" TargetMode="External"/><Relationship Id="rId1067" Type="http://schemas.openxmlformats.org/officeDocument/2006/relationships/hyperlink" Target="https://www.maccoubrey.com/service/6469/derek-john-bowerman" TargetMode="External"/><Relationship Id="rId2020" Type="http://schemas.openxmlformats.org/officeDocument/2006/relationships/hyperlink" Target="https://bcmj.org/obituaries/dr-michael-entwisle-1927-2020" TargetMode="External"/><Relationship Id="rId437" Type="http://schemas.openxmlformats.org/officeDocument/2006/relationships/hyperlink" Target="https://lghfoundation.com/tributes/gnee-khong-ho/" TargetMode="External"/><Relationship Id="rId644" Type="http://schemas.openxmlformats.org/officeDocument/2006/relationships/hyperlink" Target="https://www.christiesfuneralhome.com/obituary/Mukesh-Mirchandani" TargetMode="External"/><Relationship Id="rId851" Type="http://schemas.openxmlformats.org/officeDocument/2006/relationships/hyperlink" Target="https://www.arbormemorial.ca/capital/obituaries/dr-vladimir-sistek/91565" TargetMode="External"/><Relationship Id="rId1274" Type="http://schemas.openxmlformats.org/officeDocument/2006/relationships/hyperlink" Target="http://forposterityssake.ca/CTB-BIO/MEM001368.htm" TargetMode="External"/><Relationship Id="rId1481" Type="http://schemas.openxmlformats.org/officeDocument/2006/relationships/hyperlink" Target="https://www.guelphtoday.com/obituaries/bier-norman-b-2209152" TargetMode="External"/><Relationship Id="rId1579" Type="http://schemas.openxmlformats.org/officeDocument/2006/relationships/hyperlink" Target="https://www.dal.ca/news/today/2022/04/22/in_memoriam__dr__charles_edward_hope.html" TargetMode="External"/><Relationship Id="rId2118" Type="http://schemas.openxmlformats.org/officeDocument/2006/relationships/hyperlink" Target="https://doctors.cpso.on.ca/DoctorDetails/J-Elder/0045438-59416" TargetMode="External"/><Relationship Id="rId2325" Type="http://schemas.openxmlformats.org/officeDocument/2006/relationships/hyperlink" Target="https://search.cpsa.ca/PhysicianProfile?e=04e614be-2c7f-4c2e-9b69-5fbd217de815&amp;i=0" TargetMode="External"/><Relationship Id="rId504" Type="http://schemas.openxmlformats.org/officeDocument/2006/relationships/hyperlink" Target="https://www.nevillefuneralhome.ca/memorials/dr-david-james-joseph-lyons/4620165/" TargetMode="External"/><Relationship Id="rId711" Type="http://schemas.openxmlformats.org/officeDocument/2006/relationships/hyperlink" Target="https://doctors.cpso.on.ca/DoctorDetails/Zamel-Noe/0029808-41784" TargetMode="External"/><Relationship Id="rId949" Type="http://schemas.openxmlformats.org/officeDocument/2006/relationships/hyperlink" Target="https://www.dignitymemorial.com/en-ca/obituaries/edmonton-ab/mary-williams-10627858" TargetMode="External"/><Relationship Id="rId1134" Type="http://schemas.openxmlformats.org/officeDocument/2006/relationships/hyperlink" Target="https://doctors.cpso.on.ca/DoctorDetails/Assis-Leopoldino-Jose-De-Paula/0027477-32300" TargetMode="External"/><Relationship Id="rId1341" Type="http://schemas.openxmlformats.org/officeDocument/2006/relationships/hyperlink" Target="https://doctors.cpso.on.ca/DoctorDetails/Harris-Robin-John/0036711-50687" TargetMode="External"/><Relationship Id="rId1786" Type="http://schemas.openxmlformats.org/officeDocument/2006/relationships/hyperlink" Target="https://desourdy.ca/en/obituaries/dr-jacques-lambert/2837" TargetMode="External"/><Relationship Id="rId1993" Type="http://schemas.openxmlformats.org/officeDocument/2006/relationships/hyperlink" Target="https://www.cpsbc.ca/public/registrant-directory/search-result/349429/Chen%2CWalter" TargetMode="External"/><Relationship Id="rId78" Type="http://schemas.openxmlformats.org/officeDocument/2006/relationships/hyperlink" Target="https://healthenews.mcgill.ca/in-memoriam-dr-kris-jardon/" TargetMode="External"/><Relationship Id="rId809" Type="http://schemas.openxmlformats.org/officeDocument/2006/relationships/hyperlink" Target="https://www.remembering.ca/obituary/eleanor-sutherland-1081432536" TargetMode="External"/><Relationship Id="rId1201" Type="http://schemas.openxmlformats.org/officeDocument/2006/relationships/hyperlink" Target="https://search.cpsa.ca/PhysicianProfile?e=0da47b5d-b576-493b-8ec2-05f604203d8e&amp;i=0" TargetMode="External"/><Relationship Id="rId1439" Type="http://schemas.openxmlformats.org/officeDocument/2006/relationships/hyperlink" Target="https://www.drpeter.org/about/dr.-peter-jepson-young/" TargetMode="External"/><Relationship Id="rId1646" Type="http://schemas.openxmlformats.org/officeDocument/2006/relationships/hyperlink" Target="https://cuaj.ca/index.php/journal/article/view/7806/5245" TargetMode="External"/><Relationship Id="rId1853" Type="http://schemas.openxmlformats.org/officeDocument/2006/relationships/hyperlink" Target="https://mountroyalcem.permavita.com/site/DrRogerADufresne.html?s=40&amp;siteLanguage=fr_CA" TargetMode="External"/><Relationship Id="rId1506" Type="http://schemas.openxmlformats.org/officeDocument/2006/relationships/hyperlink" Target="https://montrealgazette.remembering.ca/obituary/vahan-vartian-1078434807" TargetMode="External"/><Relationship Id="rId1713" Type="http://schemas.openxmlformats.org/officeDocument/2006/relationships/hyperlink" Target="https://www.legacy.com/ca/obituaries/theglobeandmail/name/stanley-venis-obituary?pid=197496745" TargetMode="External"/><Relationship Id="rId1920" Type="http://schemas.openxmlformats.org/officeDocument/2006/relationships/hyperlink" Target="https://www.legacy.com/ca/obituaries/theglobeandmail/name/david-etlin-obituary?pid=199798960" TargetMode="External"/><Relationship Id="rId294" Type="http://schemas.openxmlformats.org/officeDocument/2006/relationships/hyperlink" Target="https://www.saltwire.com/obituaries/dr-david-alton-murphy-52244/" TargetMode="External"/><Relationship Id="rId2182" Type="http://schemas.openxmlformats.org/officeDocument/2006/relationships/hyperlink" Target="https://passages.winnipegfreepress.com/passage-details/id-312202/MATAS_MANUEL" TargetMode="External"/><Relationship Id="rId154" Type="http://schemas.openxmlformats.org/officeDocument/2006/relationships/hyperlink" Target="https://www.legacy.com/ca/obituaries/insidehalton/name/richard-brooke-edwards-obituary?n=richard-brooke-edwards&amp;pid=196967761" TargetMode="External"/><Relationship Id="rId361" Type="http://schemas.openxmlformats.org/officeDocument/2006/relationships/hyperlink" Target="https://www.arbormemorial.ca/burke/obituaries/dr-james-patrick-oboyle-kelly/42433" TargetMode="External"/><Relationship Id="rId599" Type="http://schemas.openxmlformats.org/officeDocument/2006/relationships/hyperlink" Target="https://www.dignitymemorial.com/obituaries/vernon-bc/sharon-dougan-mcmurtry-9253558" TargetMode="External"/><Relationship Id="rId2042" Type="http://schemas.openxmlformats.org/officeDocument/2006/relationships/hyperlink" Target="https://bcmj.org/obituaries/dr-addie-charles-mcgregor-ennals-1937-2019" TargetMode="External"/><Relationship Id="rId459" Type="http://schemas.openxmlformats.org/officeDocument/2006/relationships/hyperlink" Target="https://www.oma.org/newsroom/in-memoriam/2021/dr-william-hamilton-bryant/" TargetMode="External"/><Relationship Id="rId666" Type="http://schemas.openxmlformats.org/officeDocument/2006/relationships/hyperlink" Target="https://www.arbormemorial.ca/sands-victoria/obituaries/dr-augustine-joseph-cunningham/29411" TargetMode="External"/><Relationship Id="rId873" Type="http://schemas.openxmlformats.org/officeDocument/2006/relationships/hyperlink" Target="https://www.sneathstrilchuk.com/obituary/DrAllan-Lysack" TargetMode="External"/><Relationship Id="rId1089" Type="http://schemas.openxmlformats.org/officeDocument/2006/relationships/hyperlink" Target="https://www.tributearchive.com/obituaries/20632806/dr-george-charles-stewart-hunter/vermilion/alberta/creechs-funeral-home" TargetMode="External"/><Relationship Id="rId1296" Type="http://schemas.openxmlformats.org/officeDocument/2006/relationships/hyperlink" Target="https://turnerporter.permavita.com/site/DrJamesMiller.html?s=40" TargetMode="External"/><Relationship Id="rId2347" Type="http://schemas.openxmlformats.org/officeDocument/2006/relationships/hyperlink" Target="https://www.intelligencer.ca/news/local-news/belleville-residents-mourn-death-of-dr-oboyle-kelly" TargetMode="External"/><Relationship Id="rId221" Type="http://schemas.openxmlformats.org/officeDocument/2006/relationships/hyperlink" Target="https://jamesreidfuneralhome.com/tribute/details/13844/Malcolm-McPhee/obituary.html" TargetMode="External"/><Relationship Id="rId319" Type="http://schemas.openxmlformats.org/officeDocument/2006/relationships/hyperlink" Target="https://www.lavalnews.ca/wp-content/uploads/2019/04/TLN-27-09-WEB-PDF.pdf" TargetMode="External"/><Relationship Id="rId526" Type="http://schemas.openxmlformats.org/officeDocument/2006/relationships/hyperlink" Target="https://memorial.cameronfuneralhomes.com/robert-creighton/4882372/" TargetMode="External"/><Relationship Id="rId1156" Type="http://schemas.openxmlformats.org/officeDocument/2006/relationships/hyperlink" Target="https://doctors.cpso.on.ca/DoctorDetails/Krass-Melvin---Eli/0019084-23871" TargetMode="External"/><Relationship Id="rId1363" Type="http://schemas.openxmlformats.org/officeDocument/2006/relationships/hyperlink" Target="https://www.cpsbc.ca/public/registrant-directory/search-result/333479/Chan%2CKa" TargetMode="External"/><Relationship Id="rId2207" Type="http://schemas.openxmlformats.org/officeDocument/2006/relationships/hyperlink" Target="https://doctors.cpso.on.ca/DoctorDetails/Vidal-Ezequiel---Mariano/0324167-116516" TargetMode="External"/><Relationship Id="rId733" Type="http://schemas.openxmlformats.org/officeDocument/2006/relationships/hyperlink" Target="https://calgary.remembering.ca/obituary/dale-comm-1085189997" TargetMode="External"/><Relationship Id="rId940" Type="http://schemas.openxmlformats.org/officeDocument/2006/relationships/hyperlink" Target="https://leaderpost.remembering.ca/obituary/gordon-ming-chin-1085630832" TargetMode="External"/><Relationship Id="rId1016" Type="http://schemas.openxmlformats.org/officeDocument/2006/relationships/hyperlink" Target="https://www.legacy.com/ca/obituaries/thestar/name/john-yoshioka-obituary?pid=201682686" TargetMode="External"/><Relationship Id="rId1570" Type="http://schemas.openxmlformats.org/officeDocument/2006/relationships/hyperlink" Target="https://www.coopfuneraire2rives.com/avis-de-deces/laurent-potvin-204779/" TargetMode="External"/><Relationship Id="rId1668" Type="http://schemas.openxmlformats.org/officeDocument/2006/relationships/hyperlink" Target="https://www.journaldequebec.com/2022/03/10/15ed369b1b/fortin-claude-l" TargetMode="External"/><Relationship Id="rId1875" Type="http://schemas.openxmlformats.org/officeDocument/2006/relationships/hyperlink" Target="https://lfpress.remembering.ca/obituary/eleanor-davies-1083601863" TargetMode="External"/><Relationship Id="rId2414" Type="http://schemas.openxmlformats.org/officeDocument/2006/relationships/hyperlink" Target="https://doctors.cpso.on.ca/DoctorDetails/Harwood-Robin---Peter/0223980-82815" TargetMode="External"/><Relationship Id="rId800" Type="http://schemas.openxmlformats.org/officeDocument/2006/relationships/hyperlink" Target="https://www.remembering.ca/obituary/arthur-hing-hon-lee-1081800347" TargetMode="External"/><Relationship Id="rId1223" Type="http://schemas.openxmlformats.org/officeDocument/2006/relationships/hyperlink" Target="https://www.albertadoctors.org/leaders-partners/governance/agm/agm-reports-memoriam" TargetMode="External"/><Relationship Id="rId1430" Type="http://schemas.openxmlformats.org/officeDocument/2006/relationships/hyperlink" Target="https://www.tributearchive.com/obituaries/26356286/borys-ledoshchuk-m-d-p-h-d/mississauga/ontario/basic-funerals-and-cremations-choices" TargetMode="External"/><Relationship Id="rId1528" Type="http://schemas.openxmlformats.org/officeDocument/2006/relationships/hyperlink" Target="https://www.quebecmedecin.com/medecin/medecin-rioux-rosaire-7780.htm" TargetMode="External"/><Relationship Id="rId1735" Type="http://schemas.openxmlformats.org/officeDocument/2006/relationships/hyperlink" Target="https://www.cma.ca/frimer-michael" TargetMode="External"/><Relationship Id="rId1942" Type="http://schemas.openxmlformats.org/officeDocument/2006/relationships/hyperlink" Target="https://www.cpsbc.ca/public/registrant-directory/search-result/328246/Zakrzewski%2CPeter" TargetMode="External"/><Relationship Id="rId27" Type="http://schemas.openxmlformats.org/officeDocument/2006/relationships/hyperlink" Target="https://www.saltwire.com/atlantic-canada/obituaries/dr-frank-j-macdonald-72961/" TargetMode="External"/><Relationship Id="rId1802" Type="http://schemas.openxmlformats.org/officeDocument/2006/relationships/hyperlink" Target="https://doctors.cpso.on.ca/DoctorDetails/Ives-Michael-Samuel/0041685-55661" TargetMode="External"/><Relationship Id="rId176" Type="http://schemas.openxmlformats.org/officeDocument/2006/relationships/hyperlink" Target="https://www.legacy.com/ca/obituaries/thestar/name/robert-snihura-obituary?pid=199779872" TargetMode="External"/><Relationship Id="rId383" Type="http://schemas.openxmlformats.org/officeDocument/2006/relationships/hyperlink" Target="https://www.barretts.ca/obituaries/Dr-David-Wallace-Ingram?obId=12362574" TargetMode="External"/><Relationship Id="rId590" Type="http://schemas.openxmlformats.org/officeDocument/2006/relationships/hyperlink" Target="https://www.cowichanvalleycitizen.com/obituaries/dr-d-m-mel-smith/" TargetMode="External"/><Relationship Id="rId2064" Type="http://schemas.openxmlformats.org/officeDocument/2006/relationships/hyperlink" Target="https://www.cpsbc.ca/public/registrant-directory/search-result/312072/Karpiak%2CDennis" TargetMode="External"/><Relationship Id="rId2271" Type="http://schemas.openxmlformats.org/officeDocument/2006/relationships/hyperlink" Target="https://www.legacy.com/ca/obituaries/thespec/name/brijesh-arya-obituary?pid=194991250" TargetMode="External"/><Relationship Id="rId243" Type="http://schemas.openxmlformats.org/officeDocument/2006/relationships/hyperlink" Target="https://www.arbormemorial.ca/marshall-driver/obituaries/rhodri-evans/85584" TargetMode="External"/><Relationship Id="rId450" Type="http://schemas.openxmlformats.org/officeDocument/2006/relationships/hyperlink" Target="https://bcmj.org/obituaries/dr-gail-verlaine-dickinson-1944-2022" TargetMode="External"/><Relationship Id="rId688" Type="http://schemas.openxmlformats.org/officeDocument/2006/relationships/hyperlink" Target="https://doctors.cpso.on.ca/DoctorDetails/M-Griffiths/0143161-71720" TargetMode="External"/><Relationship Id="rId895" Type="http://schemas.openxmlformats.org/officeDocument/2006/relationships/hyperlink" Target="https://www.remembering.ca/obituary/dr-douglas-gordon-kinnear-1074621903" TargetMode="External"/><Relationship Id="rId1080" Type="http://schemas.openxmlformats.org/officeDocument/2006/relationships/hyperlink" Target="https://www.legacy.com/ca/obituaries/newsoptimist/name/william-lipsett-obituary?pid=194505487" TargetMode="External"/><Relationship Id="rId2131" Type="http://schemas.openxmlformats.org/officeDocument/2006/relationships/hyperlink" Target="https://newediukfuneralhome.com/book-of-memories/4682247/Jakovac-Ema/index.php" TargetMode="External"/><Relationship Id="rId2369" Type="http://schemas.openxmlformats.org/officeDocument/2006/relationships/hyperlink" Target="https://www.futher-franklinfuneralhome.com/obituaries/Roland-Buehrle/" TargetMode="External"/><Relationship Id="rId103" Type="http://schemas.openxmlformats.org/officeDocument/2006/relationships/hyperlink" Target="https://www.legacy.com/ca/obituaries/theglobeandmail/name/johnstone-maccallum-obituary?pid=201726146" TargetMode="External"/><Relationship Id="rId310" Type="http://schemas.openxmlformats.org/officeDocument/2006/relationships/hyperlink" Target="https://beechwoodottawa.ca/en/services/dr-eugene-gene-andre-menard" TargetMode="External"/><Relationship Id="rId548" Type="http://schemas.openxmlformats.org/officeDocument/2006/relationships/hyperlink" Target="https://mcadamsfh.com/tribute/details/115/Michael-Hayter/obituary.html" TargetMode="External"/><Relationship Id="rId755" Type="http://schemas.openxmlformats.org/officeDocument/2006/relationships/hyperlink" Target="https://www.remembering.ca/obituary/donald-ferrier-1084714841" TargetMode="External"/><Relationship Id="rId962" Type="http://schemas.openxmlformats.org/officeDocument/2006/relationships/hyperlink" Target="https://doctors.cpso.on.ca/DoctorDetails/Minc-Paul-Humphrey/0015878-20663" TargetMode="External"/><Relationship Id="rId1178" Type="http://schemas.openxmlformats.org/officeDocument/2006/relationships/hyperlink" Target="https://search.cpsa.ca/PhysicianProfile?e=e0628444-ef7f-44e9-afb4-8fa47b713d45&amp;i=0" TargetMode="External"/><Relationship Id="rId1385" Type="http://schemas.openxmlformats.org/officeDocument/2006/relationships/hyperlink" Target="https://mhfh.com/tribute/details/31867/Marian-HILL-M-D/obituary.html" TargetMode="External"/><Relationship Id="rId1592" Type="http://schemas.openxmlformats.org/officeDocument/2006/relationships/hyperlink" Target="https://www.haskettfh.com/barr-hugh-wallace-king-m-d-frcsc-of-grand-bend-formerly-of-london/" TargetMode="External"/><Relationship Id="rId2229" Type="http://schemas.openxmlformats.org/officeDocument/2006/relationships/hyperlink" Target="https://doctors.cpso.on.ca/DoctorDetails/Gordon-Elaine-Paula/0039484-53460" TargetMode="External"/><Relationship Id="rId2436" Type="http://schemas.openxmlformats.org/officeDocument/2006/relationships/hyperlink" Target="https://search.cpsa.ca/PhysicianProfile?e=97f7098f-3ac8-49c4-8dd6-12e2064dc935&amp;i=0" TargetMode="External"/><Relationship Id="rId91" Type="http://schemas.openxmlformats.org/officeDocument/2006/relationships/hyperlink" Target="https://www.legacy.com/ca/obituaries/theglobeandmail/name/peter-blundell-obituary?n=peter-blundell&amp;pid=202570739" TargetMode="External"/><Relationship Id="rId408" Type="http://schemas.openxmlformats.org/officeDocument/2006/relationships/hyperlink" Target="https://www.saltwire.com/cape-breton/obituaries/harold-walker-41651/" TargetMode="External"/><Relationship Id="rId615" Type="http://schemas.openxmlformats.org/officeDocument/2006/relationships/hyperlink" Target="https://www.dignitymemorial.com/obituaries/north-vancouver-bc/katharine-mirhady-10061170" TargetMode="External"/><Relationship Id="rId822" Type="http://schemas.openxmlformats.org/officeDocument/2006/relationships/hyperlink" Target="https://www.familiesfirst.ca/memorials/Millinoff-DrStuart/4011789/service-details.php" TargetMode="External"/><Relationship Id="rId1038" Type="http://schemas.openxmlformats.org/officeDocument/2006/relationships/hyperlink" Target="https://novocaremedical.com/about/" TargetMode="External"/><Relationship Id="rId1245" Type="http://schemas.openxmlformats.org/officeDocument/2006/relationships/hyperlink" Target="https://doctors.cpso.on.ca/DoctorDetails/Stefansson-Donald-Arthur/0025225-30048" TargetMode="External"/><Relationship Id="rId1452" Type="http://schemas.openxmlformats.org/officeDocument/2006/relationships/hyperlink" Target="https://doctors.cpso.on.ca/DoctorDetails/Ridley-Charles-Maynard/0008857-13621" TargetMode="External"/><Relationship Id="rId1897" Type="http://schemas.openxmlformats.org/officeDocument/2006/relationships/hyperlink" Target="https://www.cma.ca/conway-graham-w" TargetMode="External"/><Relationship Id="rId1105" Type="http://schemas.openxmlformats.org/officeDocument/2006/relationships/hyperlink" Target="https://www.saltwire.com/halifax/obituaries/dr-david-guy-wills-73702/" TargetMode="External"/><Relationship Id="rId1312" Type="http://schemas.openxmlformats.org/officeDocument/2006/relationships/hyperlink" Target="https://www.oma.org/newsroom/in-memoriam/2022/dr-nicholas-trevenen-jaco/" TargetMode="External"/><Relationship Id="rId1757" Type="http://schemas.openxmlformats.org/officeDocument/2006/relationships/hyperlink" Target="https://www.arbormemorial.ca/kelly-barrhaven/obituaries/dr-abdul-hamid-mahood-khan/92792" TargetMode="External"/><Relationship Id="rId1964" Type="http://schemas.openxmlformats.org/officeDocument/2006/relationships/hyperlink" Target="https://www.northislandgazette.com/obituaries/dr-thomas-duncan-arthur/" TargetMode="External"/><Relationship Id="rId49" Type="http://schemas.openxmlformats.org/officeDocument/2006/relationships/hyperlink" Target="https://www.dignitymemorial.com/obituaries/courtenay-bc/bradley-harris-10638555" TargetMode="External"/><Relationship Id="rId1617" Type="http://schemas.openxmlformats.org/officeDocument/2006/relationships/hyperlink" Target="https://www.memoria.ca/avis-de-deces-marcel-martin.html?disparuID=MzA5MzY%3D" TargetMode="External"/><Relationship Id="rId1824" Type="http://schemas.openxmlformats.org/officeDocument/2006/relationships/hyperlink" Target="https://lougheedfuneralhomes.com/book-of-memories/4802183/Buttoo-Ajit/index.php" TargetMode="External"/><Relationship Id="rId198" Type="http://schemas.openxmlformats.org/officeDocument/2006/relationships/hyperlink" Target="https://www.legacy.com/ca/obituaries/timescolonist/name/joan-marsh-obituary?n=joan-marsh&amp;pid=197408706" TargetMode="External"/><Relationship Id="rId2086" Type="http://schemas.openxmlformats.org/officeDocument/2006/relationships/hyperlink" Target="https://www.cpsbc.ca/public/registrant-directory/search-result/312716/Kinahan%2CPatrick" TargetMode="External"/><Relationship Id="rId2293" Type="http://schemas.openxmlformats.org/officeDocument/2006/relationships/hyperlink" Target="https://search.cpsa.ca/PhysicianProfile?e=e1542f20-4246-41e5-aa2f-4b0070372cdf&amp;i=0" TargetMode="External"/><Relationship Id="rId265" Type="http://schemas.openxmlformats.org/officeDocument/2006/relationships/hyperlink" Target="https://lfpress.remembering.ca/obituary/trevor-gilkinson-1078338798" TargetMode="External"/><Relationship Id="rId472" Type="http://schemas.openxmlformats.org/officeDocument/2006/relationships/hyperlink" Target="https://www.cbc.ca/news/canada/sudbury/janet-mcelhaney-died-sudbury-1.6226089" TargetMode="External"/><Relationship Id="rId2153" Type="http://schemas.openxmlformats.org/officeDocument/2006/relationships/hyperlink" Target="https://www.steveelkas.com/avisdeces/dr-carol-cote/" TargetMode="External"/><Relationship Id="rId2360" Type="http://schemas.openxmlformats.org/officeDocument/2006/relationships/hyperlink" Target="https://www.theglobeandmail.com/life/article-a-scrapbook-notes-norman-epsteins-success-but-its-also-where-his-son/" TargetMode="External"/><Relationship Id="rId125" Type="http://schemas.openxmlformats.org/officeDocument/2006/relationships/hyperlink" Target="https://mhfh.com/tribute/details/30517/Glenda-MacQUEEN/obituary.html" TargetMode="External"/><Relationship Id="rId332" Type="http://schemas.openxmlformats.org/officeDocument/2006/relationships/hyperlink" Target="https://www.familiesfirst.ca/memorials/dr-gordon-mohammed-said--jasey/3922697/service-details.php" TargetMode="External"/><Relationship Id="rId777" Type="http://schemas.openxmlformats.org/officeDocument/2006/relationships/hyperlink" Target="https://www.remembering.ca/obituary/philip-harvey-reid-1084230769" TargetMode="External"/><Relationship Id="rId984" Type="http://schemas.openxmlformats.org/officeDocument/2006/relationships/hyperlink" Target="https://lethbridgenewsnow.com/listing/edwards-wayne-john/" TargetMode="External"/><Relationship Id="rId2013" Type="http://schemas.openxmlformats.org/officeDocument/2006/relationships/hyperlink" Target="https://bcmj.org/obituaries/dr-john-jeremy-lewis-crosby-1936-2020" TargetMode="External"/><Relationship Id="rId2220" Type="http://schemas.openxmlformats.org/officeDocument/2006/relationships/hyperlink" Target="https://ainsworthfuneralhome.com/obituariesnoticess34.php?command=viewArticle&amp;ID=810&amp;currentFeed=2&amp;t=Johannsson%2C-Peter" TargetMode="External"/><Relationship Id="rId2458" Type="http://schemas.openxmlformats.org/officeDocument/2006/relationships/hyperlink" Target="https://memorials.richardrosin.ca/merle-howes/4757139/" TargetMode="External"/><Relationship Id="rId637" Type="http://schemas.openxmlformats.org/officeDocument/2006/relationships/hyperlink" Target="https://www.nanaimobulletin.com/obituaries/dr-richard-l-cone-md/" TargetMode="External"/><Relationship Id="rId844" Type="http://schemas.openxmlformats.org/officeDocument/2006/relationships/hyperlink" Target="https://www.cbc.ca/news/canada/manitoba/covid-19-winnipeg-hospital-love-story-1.5816045" TargetMode="External"/><Relationship Id="rId1267" Type="http://schemas.openxmlformats.org/officeDocument/2006/relationships/hyperlink" Target="https://humphreymiles.com/tribute/details/5829/Dr-Mary-White/obituary.html" TargetMode="External"/><Relationship Id="rId1474" Type="http://schemas.openxmlformats.org/officeDocument/2006/relationships/hyperlink" Target="https://doctors.cpso.on.ca/DoctorDetails/Scandiffio-Ralph-John/0015964-20749" TargetMode="External"/><Relationship Id="rId1681" Type="http://schemas.openxmlformats.org/officeDocument/2006/relationships/hyperlink" Target="https://newsroom.royalcollege.ca/remembering-a-colleague-who-died-from-covid-19/" TargetMode="External"/><Relationship Id="rId2318" Type="http://schemas.openxmlformats.org/officeDocument/2006/relationships/hyperlink" Target="https://www.legacy.com/ca/obituaries/thestar/name/bruce-farrington-obituary?pid=194452096" TargetMode="External"/><Relationship Id="rId704" Type="http://schemas.openxmlformats.org/officeDocument/2006/relationships/hyperlink" Target="https://doctors.cpso.on.ca/DoctorDetails/R-Chan/0201268-79559" TargetMode="External"/><Relationship Id="rId911" Type="http://schemas.openxmlformats.org/officeDocument/2006/relationships/hyperlink" Target="https://www.cfp.ca/content/62/11/e694/tab-article-info" TargetMode="External"/><Relationship Id="rId1127" Type="http://schemas.openxmlformats.org/officeDocument/2006/relationships/hyperlink" Target="https://doctors.cpso.on.ca/DoctorDetails/Dobrowolski-Marek/0049520-63498" TargetMode="External"/><Relationship Id="rId1334" Type="http://schemas.openxmlformats.org/officeDocument/2006/relationships/hyperlink" Target="https://search.cpsa.ca/PhysicianProfile?e=64d1ac02-2e82-4207-9d1e-7c1c14c995a6&amp;i=0" TargetMode="External"/><Relationship Id="rId1541" Type="http://schemas.openxmlformats.org/officeDocument/2006/relationships/hyperlink" Target="https://www.parsonsfuneralhome.com/obituary/dr-john-linfield" TargetMode="External"/><Relationship Id="rId1779" Type="http://schemas.openxmlformats.org/officeDocument/2006/relationships/hyperlink" Target="https://necrologie.cn2i.ca/dr-jean-pierre-legare/avis-de-deces/le-soleil/100000328" TargetMode="External"/><Relationship Id="rId1986" Type="http://schemas.openxmlformats.org/officeDocument/2006/relationships/hyperlink" Target="https://bcmj.org/obituaries/dr-david-nigel-harries-james-1957-2020" TargetMode="External"/><Relationship Id="rId40" Type="http://schemas.openxmlformats.org/officeDocument/2006/relationships/hyperlink" Target="https://yorkfh.com/tribute/details/7627/Ryan-Buyting/obituary.html" TargetMode="External"/><Relationship Id="rId1401" Type="http://schemas.openxmlformats.org/officeDocument/2006/relationships/hyperlink" Target="https://doctors.cpso.on.ca/DoctorDetails/Yanchula-Catherine-Ann/0116719-70036" TargetMode="External"/><Relationship Id="rId1639" Type="http://schemas.openxmlformats.org/officeDocument/2006/relationships/hyperlink" Target="https://www.tributearchive.com/obituaries/23622146/donald-reg-copley" TargetMode="External"/><Relationship Id="rId1846" Type="http://schemas.openxmlformats.org/officeDocument/2006/relationships/hyperlink" Target="https://www.cma.ca/webster-desmond-m-des" TargetMode="External"/><Relationship Id="rId1706" Type="http://schemas.openxmlformats.org/officeDocument/2006/relationships/hyperlink" Target="https://www.cma.ca/swierczek-janusz-s" TargetMode="External"/><Relationship Id="rId1913" Type="http://schemas.openxmlformats.org/officeDocument/2006/relationships/hyperlink" Target="https://www.cma.ca/ashby-john-g-gary" TargetMode="External"/><Relationship Id="rId287" Type="http://schemas.openxmlformats.org/officeDocument/2006/relationships/hyperlink" Target="https://www.dignitymemorial.com/obituaries/kamloops-bc/peter-riben-10460744" TargetMode="External"/><Relationship Id="rId494" Type="http://schemas.openxmlformats.org/officeDocument/2006/relationships/hyperlink" Target="https://www.mckersie-kocher.ca/memorials/walter-koslowski/4670206/" TargetMode="External"/><Relationship Id="rId2175" Type="http://schemas.openxmlformats.org/officeDocument/2006/relationships/hyperlink" Target="https://www.comoxvalleyrecord.com/obituaries/dr-bill-halliday-frederick-william/" TargetMode="External"/><Relationship Id="rId2382" Type="http://schemas.openxmlformats.org/officeDocument/2006/relationships/hyperlink" Target="https://www.fundyfuneralhome.com/obituary/DrJanice-Townson" TargetMode="External"/><Relationship Id="rId147" Type="http://schemas.openxmlformats.org/officeDocument/2006/relationships/hyperlink" Target="https://hendrenfuneralhome.com/tribute/details/5042/Dr-John-Sherin/obituary.html" TargetMode="External"/><Relationship Id="rId354" Type="http://schemas.openxmlformats.org/officeDocument/2006/relationships/hyperlink" Target="https://mountpleasantgroup.permavita.com/site/JoseVicentePinilla.html" TargetMode="External"/><Relationship Id="rId799" Type="http://schemas.openxmlformats.org/officeDocument/2006/relationships/hyperlink" Target="https://www.remembering.ca/obituary/michael-krochak-1081801997" TargetMode="External"/><Relationship Id="rId1191" Type="http://schemas.openxmlformats.org/officeDocument/2006/relationships/hyperlink" Target="https://www.snodgrassfuneralhomes.com/obituaries/Blair-Roy-Amundsen?obId=24419474" TargetMode="External"/><Relationship Id="rId2035" Type="http://schemas.openxmlformats.org/officeDocument/2006/relationships/hyperlink" Target="https://bcmj.org/obituaries/dr-william-sterling-haynes-1928-2020" TargetMode="External"/><Relationship Id="rId561" Type="http://schemas.openxmlformats.org/officeDocument/2006/relationships/hyperlink" Target="https://www.catholic-cemeteries.ca/obituary/dr-john-laurence-veale/" TargetMode="External"/><Relationship Id="rId659" Type="http://schemas.openxmlformats.org/officeDocument/2006/relationships/hyperlink" Target="https://www.connelly-mckinley.com/obituaries/dr-john-t-f-keohane-sr-f-r-c-s-c/" TargetMode="External"/><Relationship Id="rId866" Type="http://schemas.openxmlformats.org/officeDocument/2006/relationships/hyperlink" Target="https://www.legacy.com/ca/obituaries/timescolonist/name/ralph-hodd-obituary?pid=193603644" TargetMode="External"/><Relationship Id="rId1289" Type="http://schemas.openxmlformats.org/officeDocument/2006/relationships/hyperlink" Target="https://www.northviewfuneralchapel.com/obituaries/dr-christopher-paul-cole/" TargetMode="External"/><Relationship Id="rId1496" Type="http://schemas.openxmlformats.org/officeDocument/2006/relationships/hyperlink" Target="https://memorials.ashburnhamfuneral.ca/john-milligan/4262524/" TargetMode="External"/><Relationship Id="rId2242" Type="http://schemas.openxmlformats.org/officeDocument/2006/relationships/hyperlink" Target="https://ca.linkedin.com/in/silvio-finkelstein-b64668b8" TargetMode="External"/><Relationship Id="rId214" Type="http://schemas.openxmlformats.org/officeDocument/2006/relationships/hyperlink" Target="https://www.memoria.ca/avis-de-deces-louise-choiniere.html?disparuID=MzI1NDU%3D" TargetMode="External"/><Relationship Id="rId421" Type="http://schemas.openxmlformats.org/officeDocument/2006/relationships/hyperlink" Target="https://www.dignitymemorial.com/en-ca/obituaries/halifax-ns/lystra-gosine-10483005" TargetMode="External"/><Relationship Id="rId519" Type="http://schemas.openxmlformats.org/officeDocument/2006/relationships/hyperlink" Target="https://jamesreidfuneralhome.com/tribute/details/14182/Cameron-Stevenson/obituary.html" TargetMode="External"/><Relationship Id="rId1051" Type="http://schemas.openxmlformats.org/officeDocument/2006/relationships/hyperlink" Target="https://www.journaldemontreal.com/2020/11/21/b622639b5e/gauthier-marlene" TargetMode="External"/><Relationship Id="rId1149" Type="http://schemas.openxmlformats.org/officeDocument/2006/relationships/hyperlink" Target="https://mhfh.com/tribute/details/4748/Dr-Colin-McKinna/obituary.html" TargetMode="External"/><Relationship Id="rId1356" Type="http://schemas.openxmlformats.org/officeDocument/2006/relationships/hyperlink" Target="https://doctors.cpso.on.ca/DoctorDetails/Cochran-Michael-James/0310018-109867" TargetMode="External"/><Relationship Id="rId2102" Type="http://schemas.openxmlformats.org/officeDocument/2006/relationships/hyperlink" Target="https://doctors.cpso.on.ca/DoctorDetails/Cochrane-Robert-Cameron/0011973-16749" TargetMode="External"/><Relationship Id="rId726" Type="http://schemas.openxmlformats.org/officeDocument/2006/relationships/hyperlink" Target="https://doctors.cpso.on.ca/DoctorDetails/A-Moore/0116689-70272" TargetMode="External"/><Relationship Id="rId933" Type="http://schemas.openxmlformats.org/officeDocument/2006/relationships/hyperlink" Target="https://vancouversunandprovince.remembering.ca/obituary/donald-macdonald-1084484109" TargetMode="External"/><Relationship Id="rId1009" Type="http://schemas.openxmlformats.org/officeDocument/2006/relationships/hyperlink" Target="https://steelesmemorialchapel.com/condolence/donald-merker/" TargetMode="External"/><Relationship Id="rId1563" Type="http://schemas.openxmlformats.org/officeDocument/2006/relationships/hyperlink" Target="https://www.maison-marc-leclerc.com/avis-de-deces/gilles-hudon" TargetMode="External"/><Relationship Id="rId1770" Type="http://schemas.openxmlformats.org/officeDocument/2006/relationships/hyperlink" Target="https://mountpleasantgroup.permavita.com/site/DrHakMingChiu.html" TargetMode="External"/><Relationship Id="rId1868" Type="http://schemas.openxmlformats.org/officeDocument/2006/relationships/hyperlink" Target="https://turnerporter.permavita.com/site/DrDonaldBrown.html?s=40" TargetMode="External"/><Relationship Id="rId2407" Type="http://schemas.openxmlformats.org/officeDocument/2006/relationships/hyperlink" Target="https://doctors.cpso.on.ca/DoctorDetails/Durrant-Timothy-John/0045550-59528" TargetMode="External"/><Relationship Id="rId62" Type="http://schemas.openxmlformats.org/officeDocument/2006/relationships/hyperlink" Target="https://speersfuneralchapel.com/tribute/details/9562/Dr-Reynaldo-Cardoso-Medinilla/obituary.html" TargetMode="External"/><Relationship Id="rId1216" Type="http://schemas.openxmlformats.org/officeDocument/2006/relationships/hyperlink" Target="https://search.cpsa.ca/PhysicianProfile?e=d4b14904-d893-41fd-82e1-3b4f8cb19a5f&amp;i=0" TargetMode="External"/><Relationship Id="rId1423" Type="http://schemas.openxmlformats.org/officeDocument/2006/relationships/hyperlink" Target="https://www.arbormemorial.ca/highland-markham/obituaries/dr-alan-bruce-giffen/76520" TargetMode="External"/><Relationship Id="rId1630" Type="http://schemas.openxmlformats.org/officeDocument/2006/relationships/hyperlink" Target="https://www.yossilinks.com/sad-news-jack-behrmann-zl/" TargetMode="External"/><Relationship Id="rId1728" Type="http://schemas.openxmlformats.org/officeDocument/2006/relationships/hyperlink" Target="https://www.arbormemorial.ca/dbrobinson/obituaries/dr-eugene-biagioni/60981" TargetMode="External"/><Relationship Id="rId1935" Type="http://schemas.openxmlformats.org/officeDocument/2006/relationships/hyperlink" Target="https://doctors.cpso.on.ca/DoctorDetails/Barnett-Edgar-Adolphus/0015810-20595" TargetMode="External"/><Relationship Id="rId2197" Type="http://schemas.openxmlformats.org/officeDocument/2006/relationships/hyperlink" Target="https://mcphersonfh.com/tribute/details/3490/Floyd-Harris/obituary.html" TargetMode="External"/><Relationship Id="rId169" Type="http://schemas.openxmlformats.org/officeDocument/2006/relationships/hyperlink" Target="https://www.legacy.com/obituaries/torstar/obituary.aspx?n=donald-dean-curtis&amp;pid=200455686" TargetMode="External"/><Relationship Id="rId376" Type="http://schemas.openxmlformats.org/officeDocument/2006/relationships/hyperlink" Target="https://montrealgazette.remembering.ca/obituary/leonard-pinsky-1078282797" TargetMode="External"/><Relationship Id="rId583" Type="http://schemas.openxmlformats.org/officeDocument/2006/relationships/hyperlink" Target="https://www.burnslakelakesdistrictnews.com/obituaries/dr-jack-matvenko-b-a-m-d-c-r-c-sc/" TargetMode="External"/><Relationship Id="rId790" Type="http://schemas.openxmlformats.org/officeDocument/2006/relationships/hyperlink" Target="https://www.remembering.ca/obituary/hugh-barr-1083972046" TargetMode="External"/><Relationship Id="rId2057" Type="http://schemas.openxmlformats.org/officeDocument/2006/relationships/hyperlink" Target="https://bcmj.org/obituaries/dr-johannes-v-asfeldt-1930-2019" TargetMode="External"/><Relationship Id="rId2264" Type="http://schemas.openxmlformats.org/officeDocument/2006/relationships/hyperlink" Target="https://www.cornerstonefuneralhome.com/obituary/owen-michael" TargetMode="External"/><Relationship Id="rId4" Type="http://schemas.openxmlformats.org/officeDocument/2006/relationships/hyperlink" Target="https://www.oma.org/newsroom/in-memoriam/dr-wayne-wing-chung-auyeung/" TargetMode="External"/><Relationship Id="rId236" Type="http://schemas.openxmlformats.org/officeDocument/2006/relationships/hyperlink" Target="https://windsorstar.remembering.ca/obituary/keith-macleod-1082418673" TargetMode="External"/><Relationship Id="rId443" Type="http://schemas.openxmlformats.org/officeDocument/2006/relationships/hyperlink" Target="https://www.oma.org/newsroom/in-memoriam/2022/dr-gary-michael-berezny/" TargetMode="External"/><Relationship Id="rId650" Type="http://schemas.openxmlformats.org/officeDocument/2006/relationships/hyperlink" Target="https://www.tributearchive.com/obituaries/25932349/dr-robert-blaine-cruickshank/waterloo/ontario/erb-good-funeral-home" TargetMode="External"/><Relationship Id="rId888" Type="http://schemas.openxmlformats.org/officeDocument/2006/relationships/hyperlink" Target="https://doctors.cpso.on.ca/DoctorDetails/Tatham-Margaret-Ruth/0016305-21090" TargetMode="External"/><Relationship Id="rId1073" Type="http://schemas.openxmlformats.org/officeDocument/2006/relationships/hyperlink" Target="https://www.hpmcgarry.ca/memorials/emily-gear-berkman/4083130/obituary.php" TargetMode="External"/><Relationship Id="rId1280" Type="http://schemas.openxmlformats.org/officeDocument/2006/relationships/hyperlink" Target="https://www.cps.sk.ca/imis/CPSS/Physician_Summary/Physician_Profile.aspx?ProfileCCO=1&amp;ID=7316" TargetMode="External"/><Relationship Id="rId2124" Type="http://schemas.openxmlformats.org/officeDocument/2006/relationships/hyperlink" Target="https://www.researchgate.net/scientific-contributions/J-Paul-Moxham-10154219" TargetMode="External"/><Relationship Id="rId2331" Type="http://schemas.openxmlformats.org/officeDocument/2006/relationships/hyperlink" Target="https://www.newspapers.com/image/483738576/?clipping_id=118944529&amp;fcfToken=eyJhbGciOiJIUzI1NiIsInR5cCI6IkpXVCJ9.eyJmcmVlLXZpZXctaWQiOjQ4MzczODU3NiwiaWF0IjoxNjc3ODY2MTc5LCJleHAiOjE2Nzc5NTI1Nzl9.kRMHPwbIUdXbKHrfOv_DPPj1uCdl52TbNejP-gKSMzU" TargetMode="External"/><Relationship Id="rId303" Type="http://schemas.openxmlformats.org/officeDocument/2006/relationships/hyperlink" Target="https://www.cmaj.ca/content/193/5/E175" TargetMode="External"/><Relationship Id="rId748" Type="http://schemas.openxmlformats.org/officeDocument/2006/relationships/hyperlink" Target="https://www.remembering.ca/obituary/joseph-bensimon-1086029242" TargetMode="External"/><Relationship Id="rId955" Type="http://schemas.openxmlformats.org/officeDocument/2006/relationships/hyperlink" Target="https://www.saltwire.com/halifax/obituaries/dr-john-howden-quigley-74420/" TargetMode="External"/><Relationship Id="rId1140" Type="http://schemas.openxmlformats.org/officeDocument/2006/relationships/hyperlink" Target="https://www.westviewfuneralchapel.com/obituaries/dr-hossein-etemad-rezai/" TargetMode="External"/><Relationship Id="rId1378" Type="http://schemas.openxmlformats.org/officeDocument/2006/relationships/hyperlink" Target="https://www.cpsbc.ca/public/registrant-directory/search-result/313091/Dahlgren%2CLeanne" TargetMode="External"/><Relationship Id="rId1585" Type="http://schemas.openxmlformats.org/officeDocument/2006/relationships/hyperlink" Target="https://www.cma.ca/markham-william-g" TargetMode="External"/><Relationship Id="rId1792" Type="http://schemas.openxmlformats.org/officeDocument/2006/relationships/hyperlink" Target="https://www.journaldequebec.com/2022/02/03/a5e26d97cf/beauchemin-pierre-dr" TargetMode="External"/><Relationship Id="rId2429" Type="http://schemas.openxmlformats.org/officeDocument/2006/relationships/hyperlink" Target="https://bcmj.org/obituaries/dr-morley-sutter-1933-2021" TargetMode="External"/><Relationship Id="rId84" Type="http://schemas.openxmlformats.org/officeDocument/2006/relationships/hyperlink" Target="https://bcmj.org/obituaries/dr-william-bill-henry-dealtry-fairbank-1924-2022" TargetMode="External"/><Relationship Id="rId510" Type="http://schemas.openxmlformats.org/officeDocument/2006/relationships/hyperlink" Target="https://www.oma.org/newsroom/in-memoriam/2021/dr-eva-csont-dekany/" TargetMode="External"/><Relationship Id="rId608" Type="http://schemas.openxmlformats.org/officeDocument/2006/relationships/hyperlink" Target="https://www.kamloopsthisweek.com/local-news/fundraiser-for-family-of-vernon-doctor-swept-away-by-thompson-river-in-kamloops-5672372" TargetMode="External"/><Relationship Id="rId815" Type="http://schemas.openxmlformats.org/officeDocument/2006/relationships/hyperlink" Target="https://doctors.cpso.on.ca/DoctorDetails/McKendry-Robert-John-Ralph/0021841-26630" TargetMode="External"/><Relationship Id="rId1238" Type="http://schemas.openxmlformats.org/officeDocument/2006/relationships/hyperlink" Target="https://search.cpsa.ca/PhysicianProfile?e=a57c8dbc-5b35-49a1-b300-de9d88f43316&amp;i=0" TargetMode="External"/><Relationship Id="rId1445" Type="http://schemas.openxmlformats.org/officeDocument/2006/relationships/hyperlink" Target="https://www.ontariofamilyphysicians.ca/news-features/family-medicine-news/~268-Remembering-Dr-Graham-Swanson-and-his-dedication-to-patients-and-community" TargetMode="External"/><Relationship Id="rId1652" Type="http://schemas.openxmlformats.org/officeDocument/2006/relationships/hyperlink" Target="https://www.cma.ca/abdel-barr-samir" TargetMode="External"/><Relationship Id="rId1000" Type="http://schemas.openxmlformats.org/officeDocument/2006/relationships/hyperlink" Target="https://www.uoftplasticsurgery.ca/about/division/hall-of-fame/nancy-mckee/" TargetMode="External"/><Relationship Id="rId1305" Type="http://schemas.openxmlformats.org/officeDocument/2006/relationships/hyperlink" Target="https://www.oma.org/newsroom/in-memoriam/2022/dr-john-elmer-green/" TargetMode="External"/><Relationship Id="rId1957" Type="http://schemas.openxmlformats.org/officeDocument/2006/relationships/hyperlink" Target="https://passages.winnipegfreepress.com/passage-details/id-304766/SAUNDERS_CLIFFORD" TargetMode="External"/><Relationship Id="rId1512" Type="http://schemas.openxmlformats.org/officeDocument/2006/relationships/hyperlink" Target="https://doctors.cpso.on.ca/DoctorDetails/Smith-Donald-Harland/0009062-13826" TargetMode="External"/><Relationship Id="rId1817" Type="http://schemas.openxmlformats.org/officeDocument/2006/relationships/hyperlink" Target="https://northcuttelliott.com/tribute/details/2541/Paul-Hoy/obituary.html" TargetMode="External"/><Relationship Id="rId11" Type="http://schemas.openxmlformats.org/officeDocument/2006/relationships/hyperlink" Target="https://www.oma.org/newsroom/in-memoriam/dr-catherine-yanchula/" TargetMode="External"/><Relationship Id="rId398" Type="http://schemas.openxmlformats.org/officeDocument/2006/relationships/hyperlink" Target="https://www.arbormemorial.ca/dbancaster/obituaries/dr-shirin-umar-khitab/36858" TargetMode="External"/><Relationship Id="rId2079" Type="http://schemas.openxmlformats.org/officeDocument/2006/relationships/hyperlink" Target="https://doctors.cpso.on.ca/DoctorDetails/Gilkinson-Trevor-Logan/0036664-50640" TargetMode="External"/><Relationship Id="rId160" Type="http://schemas.openxmlformats.org/officeDocument/2006/relationships/hyperlink" Target="https://humphreymiles.com/tribute/details/6341/Margaret-Normand/obituary.html" TargetMode="External"/><Relationship Id="rId2286" Type="http://schemas.openxmlformats.org/officeDocument/2006/relationships/hyperlink" Target="https://doctors.cpso.on.ca/DoctorDetails/Zachariah-Philip/0020784-25572" TargetMode="External"/><Relationship Id="rId258" Type="http://schemas.openxmlformats.org/officeDocument/2006/relationships/hyperlink" Target="https://www.cauls.ca/obituary/dr-valentine-conway-bsc-md-frcsc-abo" TargetMode="External"/><Relationship Id="rId465" Type="http://schemas.openxmlformats.org/officeDocument/2006/relationships/hyperlink" Target="https://www.friscolanti.com/obituary/dr-aurelia-ciok" TargetMode="External"/><Relationship Id="rId672" Type="http://schemas.openxmlformats.org/officeDocument/2006/relationships/hyperlink" Target="https://ottawacitizen.remembering.ca/obituary/joel-niznick-1085012543" TargetMode="External"/><Relationship Id="rId1095" Type="http://schemas.openxmlformats.org/officeDocument/2006/relationships/hyperlink" Target="https://www.tributearchive.com/obituaries/20363614/dr-samuel-wallace-wally-lawrie/penticton/british-columbia/everden-rust-funeral-services" TargetMode="External"/><Relationship Id="rId2146" Type="http://schemas.openxmlformats.org/officeDocument/2006/relationships/hyperlink" Target="https://www.oma.org/newsroom/in-memoriam/2022/dr-bernard-abraham-barth/" TargetMode="External"/><Relationship Id="rId2353" Type="http://schemas.openxmlformats.org/officeDocument/2006/relationships/hyperlink" Target="https://doctors.cpso.on.ca/DoctorDetails/Bergh-Rodney-Montague/0042352-56330" TargetMode="External"/><Relationship Id="rId118" Type="http://schemas.openxmlformats.org/officeDocument/2006/relationships/hyperlink" Target="https://www.cma.ca/behrmann-bernard-jack" TargetMode="External"/><Relationship Id="rId325" Type="http://schemas.openxmlformats.org/officeDocument/2006/relationships/hyperlink" Target="https://www.legacy.com/ca/obituaries/theglobeandmail/name/howard-bongard-obituary?pid=202490009" TargetMode="External"/><Relationship Id="rId532" Type="http://schemas.openxmlformats.org/officeDocument/2006/relationships/hyperlink" Target="https://www.arbormemorial.ca/edenbrook/obituaries/dr-yousef-navai/36712" TargetMode="External"/><Relationship Id="rId977" Type="http://schemas.openxmlformats.org/officeDocument/2006/relationships/hyperlink" Target="https://doctors.cpso.on.ca/DoctorDetails/Strong-Stuart-James/0017494-22280" TargetMode="External"/><Relationship Id="rId1162" Type="http://schemas.openxmlformats.org/officeDocument/2006/relationships/hyperlink" Target="https://search.cpsa.ca/PhysicianProfile?e=31051c14-490e-46fd-b13d-bc473879bfa1&amp;i=0" TargetMode="External"/><Relationship Id="rId2006" Type="http://schemas.openxmlformats.org/officeDocument/2006/relationships/hyperlink" Target="https://bcmj.org/obituaries/dr-angus-rae-1929-2020" TargetMode="External"/><Relationship Id="rId2213" Type="http://schemas.openxmlformats.org/officeDocument/2006/relationships/hyperlink" Target="https://www.annuairedesmedecinsduquebec.ca/montreal/doctor-roman-mangel-8034.html" TargetMode="External"/><Relationship Id="rId2420" Type="http://schemas.openxmlformats.org/officeDocument/2006/relationships/hyperlink" Target="https://medicine.usask.ca/profiles/integrative-medicine/louise-gagne.php" TargetMode="External"/><Relationship Id="rId837" Type="http://schemas.openxmlformats.org/officeDocument/2006/relationships/hyperlink" Target="https://memorials.rawalker.ca/michael-ramsey/4838032/index.php?_ga=2.30913087.1418821512.1666355820-530277665.1666355820" TargetMode="External"/><Relationship Id="rId1022" Type="http://schemas.openxmlformats.org/officeDocument/2006/relationships/hyperlink" Target="https://www.remembering.ca/obituary/clifford-amundson-1084688818" TargetMode="External"/><Relationship Id="rId1467" Type="http://schemas.openxmlformats.org/officeDocument/2006/relationships/hyperlink" Target="https://doctors.cpso.on.ca/DoctorDetails/Frank-KamLeung-Wong/0017880-22666" TargetMode="External"/><Relationship Id="rId1674" Type="http://schemas.openxmlformats.org/officeDocument/2006/relationships/hyperlink" Target="https://www.wiebeandjeskefh.com/obituary/george-goertzen/" TargetMode="External"/><Relationship Id="rId1881" Type="http://schemas.openxmlformats.org/officeDocument/2006/relationships/hyperlink" Target="https://www.cma.ca/ross-donald-c" TargetMode="External"/><Relationship Id="rId904" Type="http://schemas.openxmlformats.org/officeDocument/2006/relationships/hyperlink" Target="https://inquinte.ca/story/founder-of-bgh-cancer-clinic-remembered-for-his-care-and-compassion" TargetMode="External"/><Relationship Id="rId1327" Type="http://schemas.openxmlformats.org/officeDocument/2006/relationships/hyperlink" Target="https://search.cpsa.ca/PhysicianProfile?e=663117d1-894d-4f5c-9772-2e38a8601446&amp;i=0" TargetMode="External"/><Relationship Id="rId1534" Type="http://schemas.openxmlformats.org/officeDocument/2006/relationships/hyperlink" Target="https://www.usherbrooke.ca/medecine/international/centre-interdisciplinaire-de-developpement-international-en-sante-cidis/francois-couturier" TargetMode="External"/><Relationship Id="rId1741" Type="http://schemas.openxmlformats.org/officeDocument/2006/relationships/hyperlink" Target="https://www.legacy.com/ca/obituaries/thespec/name/david-muir-obituary?pid=199941027" TargetMode="External"/><Relationship Id="rId1979" Type="http://schemas.openxmlformats.org/officeDocument/2006/relationships/hyperlink" Target="https://www.cpsbc.ca/public/registrant-directory/search-result/349914/Chung%2CMadeline" TargetMode="External"/><Relationship Id="rId33" Type="http://schemas.openxmlformats.org/officeDocument/2006/relationships/hyperlink" Target="https://mightymiramichi.com/community/funerals/Details.aspx?f=37101" TargetMode="External"/><Relationship Id="rId1601" Type="http://schemas.openxmlformats.org/officeDocument/2006/relationships/hyperlink" Target="https://doctors.cpso.on.ca/DoctorDetails/Turner-Katherine-Louise/0011572-16348" TargetMode="External"/><Relationship Id="rId1839" Type="http://schemas.openxmlformats.org/officeDocument/2006/relationships/hyperlink" Target="https://www.legacy.com/ca/obituaries/theglobeandmail/name/thomas-ward-obituary?pid=200773690" TargetMode="External"/><Relationship Id="rId182" Type="http://schemas.openxmlformats.org/officeDocument/2006/relationships/hyperlink" Target="https://www.gulfislandsdriftwood.com/obituaries/cooper-dr-frank-corbishley-tee/" TargetMode="External"/><Relationship Id="rId1906" Type="http://schemas.openxmlformats.org/officeDocument/2006/relationships/hyperlink" Target="https://www.mightonfuneralhome.ca/obituaries/2517/Dr.-George-Sittlinger" TargetMode="External"/><Relationship Id="rId487" Type="http://schemas.openxmlformats.org/officeDocument/2006/relationships/hyperlink" Target="https://www.oma.org/newsroom/in-memoriam/2021/dr-patrick-joseph-oneill/" TargetMode="External"/><Relationship Id="rId694" Type="http://schemas.openxmlformats.org/officeDocument/2006/relationships/hyperlink" Target="https://www.legacy.com/ca/obituaries/theglobeandmail/name/harvey-coopersmith-obituary?n=harvey-coopersmith&amp;pid=198198464&amp;fhid=7437" TargetMode="External"/><Relationship Id="rId2070" Type="http://schemas.openxmlformats.org/officeDocument/2006/relationships/hyperlink" Target="https://doctors.cpso.on.ca/DoctorDetails/Jasey-Gordon-Mohammed/0011105-15879" TargetMode="External"/><Relationship Id="rId2168" Type="http://schemas.openxmlformats.org/officeDocument/2006/relationships/hyperlink" Target="https://doctors.cpso.on.ca/DoctorDetails/R-Lam/0309852-110702" TargetMode="External"/><Relationship Id="rId2375" Type="http://schemas.openxmlformats.org/officeDocument/2006/relationships/hyperlink" Target="https://doctors.cpso.on.ca/DoctorDetails/S-Wilson/0057564-69152" TargetMode="External"/><Relationship Id="rId347" Type="http://schemas.openxmlformats.org/officeDocument/2006/relationships/hyperlink" Target="https://www.whitefamilyfuneralhome.com/obituaries/155612" TargetMode="External"/><Relationship Id="rId999" Type="http://schemas.openxmlformats.org/officeDocument/2006/relationships/hyperlink" Target="https://doctors.cpso.on.ca/DoctorDetails/Murnaghan-Michael-Lucas/0181779-90395" TargetMode="External"/><Relationship Id="rId1184" Type="http://schemas.openxmlformats.org/officeDocument/2006/relationships/hyperlink" Target="https://search.cpsa.ca/PhysicianProfile?e=7ab40e01-ecf9-406b-8cb6-d302db144bcd&amp;i=0" TargetMode="External"/><Relationship Id="rId2028" Type="http://schemas.openxmlformats.org/officeDocument/2006/relationships/hyperlink" Target="https://bcmj.org/obituaries/dr-maxwell-max-schultz-1923-2020" TargetMode="External"/><Relationship Id="rId554" Type="http://schemas.openxmlformats.org/officeDocument/2006/relationships/hyperlink" Target="https://www.arbormemorial.ca/highland-scarborough/obituaries/%E4%BD%95%E9%8C%A6%E6%B7%BB%E5%85%88%E7%94%9F-dr-kam-tim-ho/60898" TargetMode="External"/><Relationship Id="rId761" Type="http://schemas.openxmlformats.org/officeDocument/2006/relationships/hyperlink" Target="https://www.remembering.ca/obituary/edouard-hendriks-1084529304" TargetMode="External"/><Relationship Id="rId859" Type="http://schemas.openxmlformats.org/officeDocument/2006/relationships/hyperlink" Target="https://med.uottawa.ca/en/news/memoriam-dr-adolfo-j-bold" TargetMode="External"/><Relationship Id="rId1391" Type="http://schemas.openxmlformats.org/officeDocument/2006/relationships/hyperlink" Target="https://www.tubmanfuneralhomes.com/obituary/DrDavid-Moors" TargetMode="External"/><Relationship Id="rId1489" Type="http://schemas.openxmlformats.org/officeDocument/2006/relationships/hyperlink" Target="https://www.legacy.com/ca/obituaries/theglobeandmail/name/ivan-elkan-obituary?pid=195025419" TargetMode="External"/><Relationship Id="rId1696" Type="http://schemas.openxmlformats.org/officeDocument/2006/relationships/hyperlink" Target="https://montrealgazette.remembering.ca/obituary/henry-korman-1075271242" TargetMode="External"/><Relationship Id="rId2235" Type="http://schemas.openxmlformats.org/officeDocument/2006/relationships/hyperlink" Target="https://www.legacy.com/ca/obituaries/sherbrookerecord/name/james-peter-o-donnell-obituary?pid=200472956" TargetMode="External"/><Relationship Id="rId2442" Type="http://schemas.openxmlformats.org/officeDocument/2006/relationships/hyperlink" Target="https://morleybedford.wordpress.com/2023/05/" TargetMode="External"/><Relationship Id="rId207" Type="http://schemas.openxmlformats.org/officeDocument/2006/relationships/hyperlink" Target="https://erbgood.com/tribute/details/15592/Ronald-Puley/obituary.html" TargetMode="External"/><Relationship Id="rId414" Type="http://schemas.openxmlformats.org/officeDocument/2006/relationships/hyperlink" Target="https://montrealgazette.remembering.ca/obituary/robert-bertrand-1081061318" TargetMode="External"/><Relationship Id="rId621" Type="http://schemas.openxmlformats.org/officeDocument/2006/relationships/hyperlink" Target="https://www.saltwire.com/atlantic-canada/obituaries/funerals/cheryl-k-md-frcs-c-conrod-68003/" TargetMode="External"/><Relationship Id="rId1044" Type="http://schemas.openxmlformats.org/officeDocument/2006/relationships/hyperlink" Target="https://www.oregans.ca/obituaries/148465" TargetMode="External"/><Relationship Id="rId1251" Type="http://schemas.openxmlformats.org/officeDocument/2006/relationships/hyperlink" Target="https://doctors.cpso.on.ca/DoctorDetails/L-Segall/0161922-73695" TargetMode="External"/><Relationship Id="rId1349" Type="http://schemas.openxmlformats.org/officeDocument/2006/relationships/hyperlink" Target="https://www.cpsbc.ca/public/registrant-directory/search-result/351323/Woods%2CIan" TargetMode="External"/><Relationship Id="rId2302" Type="http://schemas.openxmlformats.org/officeDocument/2006/relationships/hyperlink" Target="https://www.cbc.ca/news/canada/saskatchewan/psychiatrist-community-princealbert-1.5323088" TargetMode="External"/><Relationship Id="rId719" Type="http://schemas.openxmlformats.org/officeDocument/2006/relationships/hyperlink" Target="https://doctors.cpso.on.ca/DoctorDetails/C-Valente/0281379-97976" TargetMode="External"/><Relationship Id="rId926" Type="http://schemas.openxmlformats.org/officeDocument/2006/relationships/hyperlink" Target="https://vancouversunandprovince.remembering.ca/obituary/philip-lloyd-jones-1086515978" TargetMode="External"/><Relationship Id="rId1111" Type="http://schemas.openxmlformats.org/officeDocument/2006/relationships/hyperlink" Target="https://www.legacy.com/ca/obituaries/theglobeandmail/name/donald-mcmillan-obituary?pid=202126260" TargetMode="External"/><Relationship Id="rId1556" Type="http://schemas.openxmlformats.org/officeDocument/2006/relationships/hyperlink" Target="http://covid-19.kmhc.ca/2020/03/19/a-letter-from-dr-suzanne-jones-md-cm-director-of-professional-services/" TargetMode="External"/><Relationship Id="rId1763" Type="http://schemas.openxmlformats.org/officeDocument/2006/relationships/hyperlink" Target="https://doctors.cpso.on.ca/DoctorDetails/Morin-Richard-Henry/0258988-91680" TargetMode="External"/><Relationship Id="rId1970" Type="http://schemas.openxmlformats.org/officeDocument/2006/relationships/hyperlink" Target="https://www.cpsbc.ca/public/registrant-directory/search-result/332797/O%27Brien-Bell%2CJohn" TargetMode="External"/><Relationship Id="rId55" Type="http://schemas.openxmlformats.org/officeDocument/2006/relationships/hyperlink" Target="https://www.legacy.com/ca/obituaries/thespec/name/ainsley-moore-obituary?pid=199374554" TargetMode="External"/><Relationship Id="rId1209" Type="http://schemas.openxmlformats.org/officeDocument/2006/relationships/hyperlink" Target="https://search.cpsa.ca/PhysicianProfile?e=e16f0923-8599-4031-900e-267ea4f7f07d&amp;i=0" TargetMode="External"/><Relationship Id="rId1416" Type="http://schemas.openxmlformats.org/officeDocument/2006/relationships/hyperlink" Target="https://www.dignitymemorial.com/en-ca/obituaries/sydney-ns/william-bill-snow-8723338" TargetMode="External"/><Relationship Id="rId1623" Type="http://schemas.openxmlformats.org/officeDocument/2006/relationships/hyperlink" Target="https://www.doctorbritishcolumbia.com/medecin/medecin-rees-peter-michael-2769.htm" TargetMode="External"/><Relationship Id="rId1830" Type="http://schemas.openxmlformats.org/officeDocument/2006/relationships/hyperlink" Target="https://www.cma.ca/ho-hip-wah" TargetMode="External"/><Relationship Id="rId1928" Type="http://schemas.openxmlformats.org/officeDocument/2006/relationships/hyperlink" Target="https://www.cma.ca/corbett-william-e-bill" TargetMode="External"/><Relationship Id="rId2092" Type="http://schemas.openxmlformats.org/officeDocument/2006/relationships/hyperlink" Target="https://www.dignitymemorial.com/en-ca/obituaries/halifax-ns/leon-wisniowski-11101216" TargetMode="External"/><Relationship Id="rId271" Type="http://schemas.openxmlformats.org/officeDocument/2006/relationships/hyperlink" Target="https://saskatoonfuneralhome.com/tribute/details/2220/Dr-Stanley-Sandomirsky/obituary.html" TargetMode="External"/><Relationship Id="rId2397" Type="http://schemas.openxmlformats.org/officeDocument/2006/relationships/hyperlink" Target="https://doctors.cpso.on.ca/DoctorDetails/Kopytek-Stefan/0011035-15808" TargetMode="External"/><Relationship Id="rId131" Type="http://schemas.openxmlformats.org/officeDocument/2006/relationships/hyperlink" Target="https://www.carnells.com/obituaries/dr-david-edward-lacey/" TargetMode="External"/><Relationship Id="rId369" Type="http://schemas.openxmlformats.org/officeDocument/2006/relationships/hyperlink" Target="https://maautoronto.ca/wp-content/uploads/2020/07/2019_spring.pdf" TargetMode="External"/><Relationship Id="rId576" Type="http://schemas.openxmlformats.org/officeDocument/2006/relationships/hyperlink" Target="https://www.legacy.com/ca/obituaries/theglobeandmail/name/ian-graham-obituary?pid=202714802" TargetMode="External"/><Relationship Id="rId783" Type="http://schemas.openxmlformats.org/officeDocument/2006/relationships/hyperlink" Target="https://www.remembering.ca/obituary/dr-amar-pal-1083396462" TargetMode="External"/><Relationship Id="rId990" Type="http://schemas.openxmlformats.org/officeDocument/2006/relationships/hyperlink" Target="https://open.alberta.ca/dataset/af520d50-4b0f-4baf-9e3f-ec052ff27986/resource/c5cd9f3c-93ae-4c29-a3bb-a29bcee8cc44/download/jsg-public-fatality-inquiry-01493.pdf" TargetMode="External"/><Relationship Id="rId2257" Type="http://schemas.openxmlformats.org/officeDocument/2006/relationships/hyperlink" Target="https://www.cpsbc.ca/public/registrant-directory/search-result/332687/Jafari%2CSiavash" TargetMode="External"/><Relationship Id="rId229" Type="http://schemas.openxmlformats.org/officeDocument/2006/relationships/hyperlink" Target="https://newsroom.royalcollege.ca/in-memoriam-november-2019/" TargetMode="External"/><Relationship Id="rId436" Type="http://schemas.openxmlformats.org/officeDocument/2006/relationships/hyperlink" Target="https://www.oma.org/newsroom/in-memoriam/2022/dr-maeve-patricia-fahy/" TargetMode="External"/><Relationship Id="rId643" Type="http://schemas.openxmlformats.org/officeDocument/2006/relationships/hyperlink" Target="https://www.dignitymemorial.com/obituaries/pointe-claire-qc/dr-john-william-kelly-10917460" TargetMode="External"/><Relationship Id="rId1066" Type="http://schemas.openxmlformats.org/officeDocument/2006/relationships/hyperlink" Target="https://necrocanada.com/obituaries-2022/yvan-boivin-2022/" TargetMode="External"/><Relationship Id="rId1273" Type="http://schemas.openxmlformats.org/officeDocument/2006/relationships/hyperlink" Target="https://doctors.cpso.on.ca/DoctorDetails/Prendergast-Walter-Francis/0008404-13164" TargetMode="External"/><Relationship Id="rId1480" Type="http://schemas.openxmlformats.org/officeDocument/2006/relationships/hyperlink" Target="https://www.telfordtoneffboyd.ca/obituary/Randolph-Lee" TargetMode="External"/><Relationship Id="rId2117" Type="http://schemas.openxmlformats.org/officeDocument/2006/relationships/hyperlink" Target="https://www.henrytenby.com/dr-lionel-tenby-2014-retirement-from-practice/" TargetMode="External"/><Relationship Id="rId2324" Type="http://schemas.openxmlformats.org/officeDocument/2006/relationships/hyperlink" Target="http://gonebutnotforgotten.ca/lethbridge/2019/01/26/driedger-gerhard/" TargetMode="External"/><Relationship Id="rId850" Type="http://schemas.openxmlformats.org/officeDocument/2006/relationships/hyperlink" Target="https://med.uottawa.ca/en/news/memoriam-dr-vladimir-sistek" TargetMode="External"/><Relationship Id="rId948" Type="http://schemas.openxmlformats.org/officeDocument/2006/relationships/hyperlink" Target="https://www.remembering.ca/obituary/sue-batth-tait-1084813449" TargetMode="External"/><Relationship Id="rId1133" Type="http://schemas.openxmlformats.org/officeDocument/2006/relationships/hyperlink" Target="https://www.westviewfuneralchapel.com/obituaries/g-edgar-meads-jr-m-d/" TargetMode="External"/><Relationship Id="rId1578" Type="http://schemas.openxmlformats.org/officeDocument/2006/relationships/hyperlink" Target="https://www.highlandparkfuneralcentre.com/obituary/DrCharles-Hope" TargetMode="External"/><Relationship Id="rId1785" Type="http://schemas.openxmlformats.org/officeDocument/2006/relationships/hyperlink" Target="https://www.saltwire.com/halifax/obituaries/dr-william-bill-barakett-25770/" TargetMode="External"/><Relationship Id="rId1992" Type="http://schemas.openxmlformats.org/officeDocument/2006/relationships/hyperlink" Target="https://www.cpsbc.ca/public/registrant-directory/search-result/325397/Lowden%2CArnold" TargetMode="External"/><Relationship Id="rId77" Type="http://schemas.openxmlformats.org/officeDocument/2006/relationships/hyperlink" Target="https://www.saltwire.com/halifax/obituaries/dr-james-seviour-63638/" TargetMode="External"/><Relationship Id="rId503" Type="http://schemas.openxmlformats.org/officeDocument/2006/relationships/hyperlink" Target="https://www.tributearchive.com/obituaries/6501932/dr-bette-stephenson/toronto-on/ontario/r-s-kane-funeral-home" TargetMode="External"/><Relationship Id="rId710" Type="http://schemas.openxmlformats.org/officeDocument/2006/relationships/hyperlink" Target="https://steelesmemorialchapel.com/condolence/noe-zamel/" TargetMode="External"/><Relationship Id="rId808" Type="http://schemas.openxmlformats.org/officeDocument/2006/relationships/hyperlink" Target="https://www.remembering.ca/obituary/gita-chaudhuri-1081457016" TargetMode="External"/><Relationship Id="rId1340" Type="http://schemas.openxmlformats.org/officeDocument/2006/relationships/hyperlink" Target="https://doctors.cpso.on.ca/DoctorDetails/Cassim-Essop-Moosajee/0017624-22410" TargetMode="External"/><Relationship Id="rId1438" Type="http://schemas.openxmlformats.org/officeDocument/2006/relationships/hyperlink" Target="https://www.cbc.ca/news/canada/british-columbia/dr-peter-diaries-hiv-aids-coronavirus-covid-1.5819097" TargetMode="External"/><Relationship Id="rId1645" Type="http://schemas.openxmlformats.org/officeDocument/2006/relationships/hyperlink" Target="https://www.dignitymemorial.com/obituaries/winnipeg-mb/robert-stark-10522167" TargetMode="External"/><Relationship Id="rId1200" Type="http://schemas.openxmlformats.org/officeDocument/2006/relationships/hyperlink" Target="https://search.cpsa.ca/PhysicianProfile?e=9fe2445c-5424-4d5e-9489-3af7dd2cef11&amp;i=0" TargetMode="External"/><Relationship Id="rId1852" Type="http://schemas.openxmlformats.org/officeDocument/2006/relationships/hyperlink" Target="https://www.cma.ca/bykerk-hendrik" TargetMode="External"/><Relationship Id="rId1505" Type="http://schemas.openxmlformats.org/officeDocument/2006/relationships/hyperlink" Target="https://doctors.cpso.on.ca/DoctorDetails/Turner-Arthur-Morris/0010616-15386" TargetMode="External"/><Relationship Id="rId1712" Type="http://schemas.openxmlformats.org/officeDocument/2006/relationships/hyperlink" Target="https://www.cma.ca/gupta-ram" TargetMode="External"/><Relationship Id="rId293" Type="http://schemas.openxmlformats.org/officeDocument/2006/relationships/hyperlink" Target="https://www.dignitymemorial.com/obituaries/north-vancouver-bc/peggy-ross-8204628" TargetMode="External"/><Relationship Id="rId2181" Type="http://schemas.openxmlformats.org/officeDocument/2006/relationships/hyperlink" Target="https://santequebec.ca/medecin/camille-tremblay" TargetMode="External"/><Relationship Id="rId153" Type="http://schemas.openxmlformats.org/officeDocument/2006/relationships/hyperlink" Target="https://www.cardinalfuneralhomes.com/obituaries/dr-henry-berry/" TargetMode="External"/><Relationship Id="rId360" Type="http://schemas.openxmlformats.org/officeDocument/2006/relationships/hyperlink" Target="https://www.legacy.com/ca/obituaries/theglobeandmail/name/j-horan-obituary?pid=194714279" TargetMode="External"/><Relationship Id="rId598" Type="http://schemas.openxmlformats.org/officeDocument/2006/relationships/hyperlink" Target="https://www.peacearchnews.com/obituaries/Dr-Stanley-Basil-Briggs/" TargetMode="External"/><Relationship Id="rId2041" Type="http://schemas.openxmlformats.org/officeDocument/2006/relationships/hyperlink" Target="https://www.cpsbc.ca/public/registrant-directory/search-result/343747/Bredo%2CGerald" TargetMode="External"/><Relationship Id="rId2279" Type="http://schemas.openxmlformats.org/officeDocument/2006/relationships/hyperlink" Target="https://www.connelly-mckinley.com/obituaries/ernest-stephen-takacs/" TargetMode="External"/><Relationship Id="rId220" Type="http://schemas.openxmlformats.org/officeDocument/2006/relationships/hyperlink" Target="https://www.dignitymemorial.com/obituaries/victoria-bc/gordon-duke-10506873" TargetMode="External"/><Relationship Id="rId458" Type="http://schemas.openxmlformats.org/officeDocument/2006/relationships/hyperlink" Target="https://canlivj.utpjournals.press/doi/full/10.3138/canlivj-2022-0004" TargetMode="External"/><Relationship Id="rId665" Type="http://schemas.openxmlformats.org/officeDocument/2006/relationships/hyperlink" Target="https://vancouversunandprovince.remembering.ca/obituary/francis-ho-1081613814" TargetMode="External"/><Relationship Id="rId872" Type="http://schemas.openxmlformats.org/officeDocument/2006/relationships/hyperlink" Target="https://montrealgazette.remembering.ca/obituary/rizkallah-rizkallah-1080626420" TargetMode="External"/><Relationship Id="rId1088" Type="http://schemas.openxmlformats.org/officeDocument/2006/relationships/hyperlink" Target="https://www.tributearchive.com/obituaries/17043008/dr-david-dunlop-miller/drumheller/alberta/courtney-winters-funeral-home" TargetMode="External"/><Relationship Id="rId1295" Type="http://schemas.openxmlformats.org/officeDocument/2006/relationships/hyperlink" Target="https://uoftorthopaedics.ca/dragan-stojimirovic-obituary/" TargetMode="External"/><Relationship Id="rId2139" Type="http://schemas.openxmlformats.org/officeDocument/2006/relationships/hyperlink" Target="https://doctors.cpso.on.ca/DoctorDetails/Arranz-Carlos/0013770-18551" TargetMode="External"/><Relationship Id="rId2346" Type="http://schemas.openxmlformats.org/officeDocument/2006/relationships/hyperlink" Target="https://doctors.cpso.on.ca/DoctorDetails/OBoyle-Kelly-Patrick/0020339-25127" TargetMode="External"/><Relationship Id="rId318" Type="http://schemas.openxmlformats.org/officeDocument/2006/relationships/hyperlink" Target="https://beechwoodottawa.ca/en/services/donald-eric-rowland-roy-md-cm-frcpc-0" TargetMode="External"/><Relationship Id="rId525" Type="http://schemas.openxmlformats.org/officeDocument/2006/relationships/hyperlink" Target="https://ottawacitizen.remembering.ca/obituary/dr-r-y-abunassar-1083773099/" TargetMode="External"/><Relationship Id="rId732" Type="http://schemas.openxmlformats.org/officeDocument/2006/relationships/hyperlink" Target="https://www.oma.org/newsroom/in-memoriam/2022/dr-kingsley-william-mahon/" TargetMode="External"/><Relationship Id="rId1155" Type="http://schemas.openxmlformats.org/officeDocument/2006/relationships/hyperlink" Target="https://doctors.cpso.on.ca/DoctorDetails/Mucklow-Michael-Graham/0027931-32754" TargetMode="External"/><Relationship Id="rId1362" Type="http://schemas.openxmlformats.org/officeDocument/2006/relationships/hyperlink" Target="https://search.cpsa.ca/PhysicianProfile?e=944b0438-57e0-489e-b7ab-6e50da12ed8c&amp;i=0" TargetMode="External"/><Relationship Id="rId2206" Type="http://schemas.openxmlformats.org/officeDocument/2006/relationships/hyperlink" Target="https://doctors.cpso.on.ca/DoctorDetails/Haust-Heinrich-Leonhard/0029050-41022" TargetMode="External"/><Relationship Id="rId2413" Type="http://schemas.openxmlformats.org/officeDocument/2006/relationships/hyperlink" Target="https://northwoodfuneral.com/tribute/details/5973/Dr-Robin-Harwood/obituary.html" TargetMode="External"/><Relationship Id="rId99" Type="http://schemas.openxmlformats.org/officeDocument/2006/relationships/hyperlink" Target="https://vancouversunandprovince.remembering.ca/obituary/stephanie-mah-1083531753" TargetMode="External"/><Relationship Id="rId1015" Type="http://schemas.openxmlformats.org/officeDocument/2006/relationships/hyperlink" Target="https://doctors.cpso.on.ca/DoctorDetails/Yoshioka-John-Michio/0008124-12883" TargetMode="External"/><Relationship Id="rId1222" Type="http://schemas.openxmlformats.org/officeDocument/2006/relationships/hyperlink" Target="https://search.cpsa.ca/PhysicianProfile?e=6b5ae1a3-0dc2-42a8-88c0-4fc9da563671&amp;i=0" TargetMode="External"/><Relationship Id="rId1667" Type="http://schemas.openxmlformats.org/officeDocument/2006/relationships/hyperlink" Target="https://morleybedford.wordpress.com/2019/05/16/dr-john-m-jack-finlay/" TargetMode="External"/><Relationship Id="rId1874" Type="http://schemas.openxmlformats.org/officeDocument/2006/relationships/hyperlink" Target="https://www.hpmcgarry.ca/memorials/ivy-michel/4751335/" TargetMode="External"/><Relationship Id="rId1527" Type="http://schemas.openxmlformats.org/officeDocument/2006/relationships/hyperlink" Target="https://www.cfbsl.com/avisdedeces/rioux-md-rosaire" TargetMode="External"/><Relationship Id="rId1734" Type="http://schemas.openxmlformats.org/officeDocument/2006/relationships/hyperlink" Target="https://www.cma.ca/coupe-robert-l" TargetMode="External"/><Relationship Id="rId1941" Type="http://schemas.openxmlformats.org/officeDocument/2006/relationships/hyperlink" Target="https://www.dignitymemorial.com/obituaries/langley-bc/peter-zakrzewski-11075715" TargetMode="External"/><Relationship Id="rId26" Type="http://schemas.openxmlformats.org/officeDocument/2006/relationships/hyperlink" Target="https://www.schulich.uwo.ca/about/news/2022/march/in_memoriam_dr_john_sangster.html" TargetMode="External"/><Relationship Id="rId175" Type="http://schemas.openxmlformats.org/officeDocument/2006/relationships/hyperlink" Target="https://www.legacy.com/ca/obituaries/bramptonguardian/name/alvin-kelly-obituary?pid=199728300" TargetMode="External"/><Relationship Id="rId1801" Type="http://schemas.openxmlformats.org/officeDocument/2006/relationships/hyperlink" Target="https://www.quebecmedecin.com/medecin/medecin-remillard-paul-e-29965.htm" TargetMode="External"/><Relationship Id="rId382" Type="http://schemas.openxmlformats.org/officeDocument/2006/relationships/hyperlink" Target="https://www.journaldemontreal.com/2020/03/03/5ae56b7522/bonnier-dr-jean-guy" TargetMode="External"/><Relationship Id="rId687" Type="http://schemas.openxmlformats.org/officeDocument/2006/relationships/hyperlink" Target="https://www.circleoflifecbc.com/obituaries/Melanie-Griffiths/" TargetMode="External"/><Relationship Id="rId2063" Type="http://schemas.openxmlformats.org/officeDocument/2006/relationships/hyperlink" Target="https://www.legacy.com/ca/obituaries/kamloopsthisweek/name/dennis-karpiak-obituary?pid=191727904" TargetMode="External"/><Relationship Id="rId2270" Type="http://schemas.openxmlformats.org/officeDocument/2006/relationships/hyperlink" Target="https://doctors.cpso.on.ca/DoctorDetails/Arya-Brijesh/0040856-54832" TargetMode="External"/><Relationship Id="rId2368" Type="http://schemas.openxmlformats.org/officeDocument/2006/relationships/hyperlink" Target="https://aubryetfils.ca/en/carroll-paul-j-1962-2022/" TargetMode="External"/><Relationship Id="rId242" Type="http://schemas.openxmlformats.org/officeDocument/2006/relationships/hyperlink" Target="https://bcmj.org/obituaries/dr-peter-doris-1944-2018" TargetMode="External"/><Relationship Id="rId894" Type="http://schemas.openxmlformats.org/officeDocument/2006/relationships/hyperlink" Target="https://doctors.cpso.on.ca/DoctorDetails/Arciszewski-Christopher-Ian/0028256-33079" TargetMode="External"/><Relationship Id="rId1177" Type="http://schemas.openxmlformats.org/officeDocument/2006/relationships/hyperlink" Target="https://search.cpsa.ca/PhysicianProfile?e=8ebe1040-19c7-4f0d-8fa2-a50628e1759d&amp;i=0" TargetMode="External"/><Relationship Id="rId2130" Type="http://schemas.openxmlformats.org/officeDocument/2006/relationships/hyperlink" Target="https://newsroom.royalcollege.ca/remembering-a-colleague-who-died-from-covid-19/" TargetMode="External"/><Relationship Id="rId102" Type="http://schemas.openxmlformats.org/officeDocument/2006/relationships/hyperlink" Target="https://www.saltwire.com/atlantic-canada/obituaries/dr-rusi-j-buhariwalla-mbbs-dchbom-dchlon-mrcpedin-frcpedin-76921/" TargetMode="External"/><Relationship Id="rId547" Type="http://schemas.openxmlformats.org/officeDocument/2006/relationships/hyperlink" Target="https://www.arbormemorial.ca/chapellawn/obituaries/dr-eng-see-tow-wee-cheam/60062" TargetMode="External"/><Relationship Id="rId754" Type="http://schemas.openxmlformats.org/officeDocument/2006/relationships/hyperlink" Target="https://www.remembering.ca/obituary/david-bercovitch-1084813410" TargetMode="External"/><Relationship Id="rId961" Type="http://schemas.openxmlformats.org/officeDocument/2006/relationships/hyperlink" Target="https://www.arbormemorial.ca/evergreen/obituaries/david-yee-wong-chew/51648" TargetMode="External"/><Relationship Id="rId1384" Type="http://schemas.openxmlformats.org/officeDocument/2006/relationships/hyperlink" Target="https://kearneyfs.com/obituaries/dr-heather-fay-md-mb-bch" TargetMode="External"/><Relationship Id="rId1591" Type="http://schemas.openxmlformats.org/officeDocument/2006/relationships/hyperlink" Target="https://www.saltwire.com/atlantic-canada/obituaries/funerals/affias-shabtai-md-frcp-c-78762/" TargetMode="External"/><Relationship Id="rId1689" Type="http://schemas.openxmlformats.org/officeDocument/2006/relationships/hyperlink" Target="https://www.quebecmedecin.com/medecin/medecin-piche-paul-32661.htm" TargetMode="External"/><Relationship Id="rId2228" Type="http://schemas.openxmlformats.org/officeDocument/2006/relationships/hyperlink" Target="https://uhmc.ca/gordon-elaine-paula-md/" TargetMode="External"/><Relationship Id="rId2435" Type="http://schemas.openxmlformats.org/officeDocument/2006/relationships/hyperlink" Target="https://www.arbormemorial.ca/preview/park/fredrick-harry-oleniuk/102942" TargetMode="External"/><Relationship Id="rId90" Type="http://schemas.openxmlformats.org/officeDocument/2006/relationships/hyperlink" Target="https://www.mccallgardens.com/obituaries/dr-thomas-a-m-peet" TargetMode="External"/><Relationship Id="rId407" Type="http://schemas.openxmlformats.org/officeDocument/2006/relationships/hyperlink" Target="https://www.cauls.ca/obituary/dr-robert-lester-walley" TargetMode="External"/><Relationship Id="rId614" Type="http://schemas.openxmlformats.org/officeDocument/2006/relationships/hyperlink" Target="https://www.dignitymemorial.com/obituaries/victoria-bc/ronald-bayne-10078844" TargetMode="External"/><Relationship Id="rId821" Type="http://schemas.openxmlformats.org/officeDocument/2006/relationships/hyperlink" Target="https://www.remembering.ca/obituary/john-harvey-1080794469" TargetMode="External"/><Relationship Id="rId1037" Type="http://schemas.openxmlformats.org/officeDocument/2006/relationships/hyperlink" Target="https://www.coopfuneraireestrie.com/avis-de-deces/evelyne-pannetier-183802/" TargetMode="External"/><Relationship Id="rId1244" Type="http://schemas.openxmlformats.org/officeDocument/2006/relationships/hyperlink" Target="https://www.everdenrust.com/obituaries/Jenifer-Margaret-Stewart-Gorman?obId=26360273" TargetMode="External"/><Relationship Id="rId1451" Type="http://schemas.openxmlformats.org/officeDocument/2006/relationships/hyperlink" Target="https://www.ridleyfuneralhome.com/obituaries/Dr.-Gloria-Slavka-Bratina?obId=21610027" TargetMode="External"/><Relationship Id="rId1896" Type="http://schemas.openxmlformats.org/officeDocument/2006/relationships/hyperlink" Target="https://www.cma.ca/vaughan-william-c-bill" TargetMode="External"/><Relationship Id="rId919" Type="http://schemas.openxmlformats.org/officeDocument/2006/relationships/hyperlink" Target="https://www.remembering.ca/obituary/william-goldsmith-1077272761" TargetMode="External"/><Relationship Id="rId1104" Type="http://schemas.openxmlformats.org/officeDocument/2006/relationships/hyperlink" Target="https://www.journaldequebec.com/2022/07/07/02c896ba88/beaudoin-dr-andre" TargetMode="External"/><Relationship Id="rId1311" Type="http://schemas.openxmlformats.org/officeDocument/2006/relationships/hyperlink" Target="https://www.oma.org/newsroom/in-memoriam/2022/dr-jo-anne-elizabeth-richards/" TargetMode="External"/><Relationship Id="rId1549" Type="http://schemas.openxmlformats.org/officeDocument/2006/relationships/hyperlink" Target="https://www.chemainusvalleycourier.ca/obituaries/gordon-ross-robertson/" TargetMode="External"/><Relationship Id="rId1756" Type="http://schemas.openxmlformats.org/officeDocument/2006/relationships/hyperlink" Target="https://doctors.cpso.on.ca/DoctorDetails/Harlos-Hans-Edward/0027855-32678" TargetMode="External"/><Relationship Id="rId1963" Type="http://schemas.openxmlformats.org/officeDocument/2006/relationships/hyperlink" Target="https://doctors.cpso.on.ca/DoctorDetails/Loukides-Nicholas/0022611-27402" TargetMode="External"/><Relationship Id="rId48" Type="http://schemas.openxmlformats.org/officeDocument/2006/relationships/hyperlink" Target="https://www.arbormemorial.ca/fairhaven/obituaries/gaby-georges-mikael/80733" TargetMode="External"/><Relationship Id="rId1409" Type="http://schemas.openxmlformats.org/officeDocument/2006/relationships/hyperlink" Target="https://doctors.cpso.on.ca/DoctorDetails/C-Cole/0041828-55804" TargetMode="External"/><Relationship Id="rId1616" Type="http://schemas.openxmlformats.org/officeDocument/2006/relationships/hyperlink" Target="https://www.quebecmedecin.com/medecin/medecin-coiteux-carl-chase-19796.htm" TargetMode="External"/><Relationship Id="rId1823" Type="http://schemas.openxmlformats.org/officeDocument/2006/relationships/hyperlink" Target="https://www.cma.ca/lessard-guy" TargetMode="External"/><Relationship Id="rId197" Type="http://schemas.openxmlformats.org/officeDocument/2006/relationships/hyperlink" Target="https://www.legacy.com/ca/obituaries/thestar/name/john-fotheringham-obituary?pid=194269745" TargetMode="External"/><Relationship Id="rId2085" Type="http://schemas.openxmlformats.org/officeDocument/2006/relationships/hyperlink" Target="https://kearneyfs.com/obituaries/dr-patrick-john-kinahan" TargetMode="External"/><Relationship Id="rId2292" Type="http://schemas.openxmlformats.org/officeDocument/2006/relationships/hyperlink" Target="https://contacts.ucalgary.ca/info/psychiatry/profiles/1-5037952" TargetMode="External"/><Relationship Id="rId264" Type="http://schemas.openxmlformats.org/officeDocument/2006/relationships/hyperlink" Target="https://www.dignitymemorial.com/en-ca/obituaries/montreal-qc/albert-plante-9203009" TargetMode="External"/><Relationship Id="rId471" Type="http://schemas.openxmlformats.org/officeDocument/2006/relationships/hyperlink" Target="https://www.sudbury.com/local-news/sudbury-geriatrician-dr-janet-mcelhaney-dies-in-hospice-4544864" TargetMode="External"/><Relationship Id="rId2152" Type="http://schemas.openxmlformats.org/officeDocument/2006/relationships/hyperlink" Target="https://memorials.neilbardalfuneralhome.com/wayne-van-horne/4686612/" TargetMode="External"/><Relationship Id="rId124" Type="http://schemas.openxmlformats.org/officeDocument/2006/relationships/hyperlink" Target="https://www.arbormemorial.ca/desjardins/obituaries/sharon-lynne-collister/48730" TargetMode="External"/><Relationship Id="rId569" Type="http://schemas.openxmlformats.org/officeDocument/2006/relationships/hyperlink" Target="https://www.arbormemorial.ca/highland-scarborough/obituaries/dr-francisco-portugal/62564" TargetMode="External"/><Relationship Id="rId776" Type="http://schemas.openxmlformats.org/officeDocument/2006/relationships/hyperlink" Target="https://www.saltwire.com/atlantic-canada/obituaries/funerals/philip-harvey-reid-md-66616/" TargetMode="External"/><Relationship Id="rId983" Type="http://schemas.openxmlformats.org/officeDocument/2006/relationships/hyperlink" Target="https://www.evergreenfh.ca/obituary/Lorne-Collins" TargetMode="External"/><Relationship Id="rId1199" Type="http://schemas.openxmlformats.org/officeDocument/2006/relationships/hyperlink" Target="https://search.cpsa.ca/PhysicianProfile?e=5883e9f6-c4d9-40ef-9906-2f9c390b14da&amp;i=5" TargetMode="External"/><Relationship Id="rId2457" Type="http://schemas.openxmlformats.org/officeDocument/2006/relationships/hyperlink" Target="https://doctors.cpso.on.ca/DoctorDetails/Howes-Merle-Eleanor-Luck/0009434-14198" TargetMode="External"/><Relationship Id="rId331" Type="http://schemas.openxmlformats.org/officeDocument/2006/relationships/hyperlink" Target="https://www.aftercare.org/obituaries/William-Feldman-2/" TargetMode="External"/><Relationship Id="rId429" Type="http://schemas.openxmlformats.org/officeDocument/2006/relationships/hyperlink" Target="https://smithfuneralhome.ca/memorial/dr-stephen-williams-0" TargetMode="External"/><Relationship Id="rId636" Type="http://schemas.openxmlformats.org/officeDocument/2006/relationships/hyperlink" Target="https://memorials.munromorris.com/leo-morris/4895419/" TargetMode="External"/><Relationship Id="rId1059" Type="http://schemas.openxmlformats.org/officeDocument/2006/relationships/hyperlink" Target="https://www.mckenziefuneralservice.com/memorials/john-fitzgerald/4826182/" TargetMode="External"/><Relationship Id="rId1266" Type="http://schemas.openxmlformats.org/officeDocument/2006/relationships/hyperlink" Target="https://doctors.cpso.on.ca/DoctorDetails/McIntyre-James---Lachlan/0012633-17413" TargetMode="External"/><Relationship Id="rId1473" Type="http://schemas.openxmlformats.org/officeDocument/2006/relationships/hyperlink" Target="https://doctors.cpso.on.ca/DoctorDetails/A-Zizzo/0015948-20733" TargetMode="External"/><Relationship Id="rId2012" Type="http://schemas.openxmlformats.org/officeDocument/2006/relationships/hyperlink" Target="https://www.collectionscanada.gc.ca/eppp-archive/100/201/300/cdn_medical_association/cjrm/vol-4/issue-3/0157.htm" TargetMode="External"/><Relationship Id="rId2317" Type="http://schemas.openxmlformats.org/officeDocument/2006/relationships/hyperlink" Target="https://mountroyalcem.permavita.com/site/ArmandArsenault.html" TargetMode="External"/><Relationship Id="rId843" Type="http://schemas.openxmlformats.org/officeDocument/2006/relationships/hyperlink" Target="https://passages.winnipegfreepress.com/passage-details/id-302159/BESANT_DONALD" TargetMode="External"/><Relationship Id="rId1126" Type="http://schemas.openxmlformats.org/officeDocument/2006/relationships/hyperlink" Target="https://colefuneralservices.com/tribute/details/8043/Dr-Marek-Dobrowolski/obituary.html" TargetMode="External"/><Relationship Id="rId1680" Type="http://schemas.openxmlformats.org/officeDocument/2006/relationships/hyperlink" Target="https://www.cbc.ca/news/canada/montreal/covid-19-quebec-doctor-dies-1.5534610" TargetMode="External"/><Relationship Id="rId1778" Type="http://schemas.openxmlformats.org/officeDocument/2006/relationships/hyperlink" Target="https://necrologie.cn2i.ca/giard-docteur-hugues/avis-de-deces/le-quotidien/30041" TargetMode="External"/><Relationship Id="rId1985" Type="http://schemas.openxmlformats.org/officeDocument/2006/relationships/hyperlink" Target="https://www.cpsbc.ca/public/registrant-directory/search-result/350029/Zahir%2CMuhammad" TargetMode="External"/><Relationship Id="rId703" Type="http://schemas.openxmlformats.org/officeDocument/2006/relationships/hyperlink" Target="https://doctors.cpso.on.ca/DoctorDetails/Page-Christopher---Roy-Watkins/0021015-25803" TargetMode="External"/><Relationship Id="rId910" Type="http://schemas.openxmlformats.org/officeDocument/2006/relationships/hyperlink" Target="https://doctors.cpso.on.ca/DoctorDetails/Swanson-John-Graham/0020554-25342" TargetMode="External"/><Relationship Id="rId1333" Type="http://schemas.openxmlformats.org/officeDocument/2006/relationships/hyperlink" Target="https://mhfh.com/tribute/details/31032/Dr-Arthur-HANSLIP/obituary.html" TargetMode="External"/><Relationship Id="rId1540" Type="http://schemas.openxmlformats.org/officeDocument/2006/relationships/hyperlink" Target="http://www.inmemoriam.ca/view-announcement-2374271-dr-richard-dick-cain.html" TargetMode="External"/><Relationship Id="rId1638" Type="http://schemas.openxmlformats.org/officeDocument/2006/relationships/hyperlink" Target="https://www.legacy.com/ca/obituaries/thestar/name/martin-blackstein-obituary?pid=202992847" TargetMode="External"/><Relationship Id="rId1400" Type="http://schemas.openxmlformats.org/officeDocument/2006/relationships/hyperlink" Target="https://doctors.cpso.on.ca/DoctorDetails/Newman-Christine-Jean/0038099-52075" TargetMode="External"/><Relationship Id="rId1845" Type="http://schemas.openxmlformats.org/officeDocument/2006/relationships/hyperlink" Target="https://passages.winnipegfreepress.com/passage-details/id-302853/ROBERTSON_GORDON" TargetMode="External"/><Relationship Id="rId1705" Type="http://schemas.openxmlformats.org/officeDocument/2006/relationships/hyperlink" Target="https://www.smithsfh.com/memorials/ludmila-hilbert/4485837/" TargetMode="External"/><Relationship Id="rId1912" Type="http://schemas.openxmlformats.org/officeDocument/2006/relationships/hyperlink" Target="https://www.cma.ca/burgess-john-h" TargetMode="External"/><Relationship Id="rId286" Type="http://schemas.openxmlformats.org/officeDocument/2006/relationships/hyperlink" Target="https://www.legacy.com/ca/obituaries/thespec/name/alan-campbell-moscrop-obituary?pid=197801342" TargetMode="External"/><Relationship Id="rId493" Type="http://schemas.openxmlformats.org/officeDocument/2006/relationships/hyperlink" Target="https://www.oma.org/newsroom/in-memoriam/2021/dr-walter-koslowski/" TargetMode="External"/><Relationship Id="rId2174" Type="http://schemas.openxmlformats.org/officeDocument/2006/relationships/hyperlink" Target="https://www.legacy.com/ca/obituaries/theglobeandmail/name/ralph-florence-obituary?pid=203522237" TargetMode="External"/><Relationship Id="rId2381" Type="http://schemas.openxmlformats.org/officeDocument/2006/relationships/hyperlink" Target="https://medicine.usask.ca/profiles/obstetrics-and-gynecology/Schubert-Matt.php" TargetMode="External"/><Relationship Id="rId146" Type="http://schemas.openxmlformats.org/officeDocument/2006/relationships/hyperlink" Target="https://maautoronto.ca/summer2021/stein/" TargetMode="External"/><Relationship Id="rId353" Type="http://schemas.openxmlformats.org/officeDocument/2006/relationships/hyperlink" Target="https://mountpleasantgroup.permavita.com/site/HaroldKalant.html" TargetMode="External"/><Relationship Id="rId560" Type="http://schemas.openxmlformats.org/officeDocument/2006/relationships/hyperlink" Target="https://www.catholic-cemeteries.ca/obituary/dr-anthony-tsun-hung-ng/" TargetMode="External"/><Relationship Id="rId798" Type="http://schemas.openxmlformats.org/officeDocument/2006/relationships/hyperlink" Target="https://www.remembering.ca/obituary/john-dawson-1081829445" TargetMode="External"/><Relationship Id="rId1190" Type="http://schemas.openxmlformats.org/officeDocument/2006/relationships/hyperlink" Target="https://search.cpsa.ca/PhysicianProfile?e=831c7c58-f757-4fc9-9d08-40e2d892e836&amp;i=0" TargetMode="External"/><Relationship Id="rId2034" Type="http://schemas.openxmlformats.org/officeDocument/2006/relationships/hyperlink" Target="https://doctors.cpso.on.ca/DoctorDetails/Citron-Sidney-Paul/0013304-18085" TargetMode="External"/><Relationship Id="rId2241" Type="http://schemas.openxmlformats.org/officeDocument/2006/relationships/hyperlink" Target="https://www.lavantagegaspesien.com/article/2021/08/23/hommage-posthume-aux-chirurgiens-matanais-daniel-ouellet-et-claude-dufour" TargetMode="External"/><Relationship Id="rId213" Type="http://schemas.openxmlformats.org/officeDocument/2006/relationships/hyperlink" Target="https://www.legacy.com/ca/obituaries/thestar/name/peter-ashby-obituary?pid=200517488" TargetMode="External"/><Relationship Id="rId420" Type="http://schemas.openxmlformats.org/officeDocument/2006/relationships/hyperlink" Target="https://www.dignitymemorial.com/en-ca/obituaries/halifax-ns/lorne-marsh-10921080" TargetMode="External"/><Relationship Id="rId658" Type="http://schemas.openxmlformats.org/officeDocument/2006/relationships/hyperlink" Target="https://www.mapleridgefuneral.ca/tribute/Harold-MerrickMD" TargetMode="External"/><Relationship Id="rId865" Type="http://schemas.openxmlformats.org/officeDocument/2006/relationships/hyperlink" Target="https://psychiatrie.umontreal.ca/wp-content/uploads/sites/5/2019/09/2019_Hommage_TANGUAY_Bernadette_.pdf" TargetMode="External"/><Relationship Id="rId1050" Type="http://schemas.openxmlformats.org/officeDocument/2006/relationships/hyperlink" Target="https://vancouversunandprovince.remembering.ca/obituary/joanne-trebell-1080973843" TargetMode="External"/><Relationship Id="rId1288" Type="http://schemas.openxmlformats.org/officeDocument/2006/relationships/hyperlink" Target="https://ucalgary.ca/news/memoriam-dr-john-dawson-cumming-school-medicine" TargetMode="External"/><Relationship Id="rId1495" Type="http://schemas.openxmlformats.org/officeDocument/2006/relationships/hyperlink" Target="https://doctors.cpso.on.ca/DoctorDetails/Moore-Peter-Cameron-Forrester/0012790-17570" TargetMode="External"/><Relationship Id="rId2101" Type="http://schemas.openxmlformats.org/officeDocument/2006/relationships/hyperlink" Target="https://doctors.cpso.on.ca/DoctorDetails/Chamia-Nabil-Jean/0018646-23433" TargetMode="External"/><Relationship Id="rId2339" Type="http://schemas.openxmlformats.org/officeDocument/2006/relationships/hyperlink" Target="https://cdnmedhall.ca/laureates/mauriceleclair" TargetMode="External"/><Relationship Id="rId518" Type="http://schemas.openxmlformats.org/officeDocument/2006/relationships/hyperlink" Target="https://ottawacitizen.remembering.ca/obituary/dr-jean-marie-ruel-1085698622" TargetMode="External"/><Relationship Id="rId725" Type="http://schemas.openxmlformats.org/officeDocument/2006/relationships/hyperlink" Target="https://doctors.cpso.on.ca/DoctorDetails/Tozman-Seymour/0017001-21786" TargetMode="External"/><Relationship Id="rId932" Type="http://schemas.openxmlformats.org/officeDocument/2006/relationships/hyperlink" Target="https://vancouversunandprovince.remembering.ca/obituary/dr-w-h-d-fairbank-1084555267" TargetMode="External"/><Relationship Id="rId1148" Type="http://schemas.openxmlformats.org/officeDocument/2006/relationships/hyperlink" Target="https://beechwoodottawa.ca/en/services/dr-aboobaker-satar-aboo" TargetMode="External"/><Relationship Id="rId1355" Type="http://schemas.openxmlformats.org/officeDocument/2006/relationships/hyperlink" Target="https://doctors.cpso.on.ca/DoctorDetails/J-Tan/0242494-86820" TargetMode="External"/><Relationship Id="rId1562" Type="http://schemas.openxmlformats.org/officeDocument/2006/relationships/hyperlink" Target="https://cmatv.ca/dr-d-g-dawood-ob-gyn-1938-2022-2022-09-27/" TargetMode="External"/><Relationship Id="rId2406" Type="http://schemas.openxmlformats.org/officeDocument/2006/relationships/hyperlink" Target="https://search.cpsa.ca/PhysicianProfile?e=8122df5b-ddd0-48e0-bd2b-69f5e133171e&amp;i=0" TargetMode="External"/><Relationship Id="rId1008" Type="http://schemas.openxmlformats.org/officeDocument/2006/relationships/hyperlink" Target="https://www.theglobeandmail.com/news/national/henhouse-remark-irks-review-board/article4160739/" TargetMode="External"/><Relationship Id="rId1215" Type="http://schemas.openxmlformats.org/officeDocument/2006/relationships/hyperlink" Target="https://www.connelly-mckinley.com/obituaries/dr-lloyd-anthony-koller/" TargetMode="External"/><Relationship Id="rId1422" Type="http://schemas.openxmlformats.org/officeDocument/2006/relationships/hyperlink" Target="https://www.saltwire.com/obituaries/dr-james-allan-myrden-18358/" TargetMode="External"/><Relationship Id="rId1867" Type="http://schemas.openxmlformats.org/officeDocument/2006/relationships/hyperlink" Target="https://www.quebecmedecin.com/medecin/medecin-chouinard-crescent-33091.htm" TargetMode="External"/><Relationship Id="rId61" Type="http://schemas.openxmlformats.org/officeDocument/2006/relationships/hyperlink" Target="https://mhfh.com/tribute/details/36207/Dr-David-Patry/obituary.html" TargetMode="External"/><Relationship Id="rId1727" Type="http://schemas.openxmlformats.org/officeDocument/2006/relationships/hyperlink" Target="https://turnerporter.permavita.com/site/DRAlvinJamesAnderson.html?s=40" TargetMode="External"/><Relationship Id="rId1934" Type="http://schemas.openxmlformats.org/officeDocument/2006/relationships/hyperlink" Target="https://www.thewhig.com/news/local-news/his-legacy-is-that-he-was-a-good-man" TargetMode="External"/><Relationship Id="rId19" Type="http://schemas.openxmlformats.org/officeDocument/2006/relationships/hyperlink" Target="https://www.hffs.com/obituary/mohammad-alam" TargetMode="External"/><Relationship Id="rId2196" Type="http://schemas.openxmlformats.org/officeDocument/2006/relationships/hyperlink" Target="https://calgaryherald.remembering.ca/obituary/marc-shokeir-1073951041" TargetMode="External"/><Relationship Id="rId168" Type="http://schemas.openxmlformats.org/officeDocument/2006/relationships/hyperlink" Target="https://www.legacy.com/ca/obituaries/yorkregion/name/john-fearon-obituary?pid=199746258" TargetMode="External"/><Relationship Id="rId375" Type="http://schemas.openxmlformats.org/officeDocument/2006/relationships/hyperlink" Target="https://vancouversunandprovince.remembering.ca/obituary/shirley-thomas-1078317690" TargetMode="External"/><Relationship Id="rId582" Type="http://schemas.openxmlformats.org/officeDocument/2006/relationships/hyperlink" Target="https://www.trailtimes.ca/obituaries/dr-john-george-jack-colbert/" TargetMode="External"/><Relationship Id="rId2056" Type="http://schemas.openxmlformats.org/officeDocument/2006/relationships/hyperlink" Target="https://www.cpsbc.ca/public/registrant-directory/search-result/327920/McPherson%2CGeorge" TargetMode="External"/><Relationship Id="rId2263" Type="http://schemas.openxmlformats.org/officeDocument/2006/relationships/hyperlink" Target="https://etheses.whiterose.ac.uk/30590/" TargetMode="External"/><Relationship Id="rId3" Type="http://schemas.openxmlformats.org/officeDocument/2006/relationships/hyperlink" Target="https://www.oma.org/newsroom/in-memoriam/dr-nichole-margaret-m-riese/" TargetMode="External"/><Relationship Id="rId235" Type="http://schemas.openxmlformats.org/officeDocument/2006/relationships/hyperlink" Target="https://www.cfo.coop/avis-de-deces/marie-quintal-165012/" TargetMode="External"/><Relationship Id="rId442" Type="http://schemas.openxmlformats.org/officeDocument/2006/relationships/hyperlink" Target="https://temertymedicine.utoronto.ca/news/memoriam-dr-bernard-langer-md-56" TargetMode="External"/><Relationship Id="rId887" Type="http://schemas.openxmlformats.org/officeDocument/2006/relationships/hyperlink" Target="https://www.legacy.com/ca/obituaries/theglobeandmail/name/m-tatham-obituary?pid=203048411" TargetMode="External"/><Relationship Id="rId1072" Type="http://schemas.openxmlformats.org/officeDocument/2006/relationships/hyperlink" Target="https://www.tributearchive.com/obituaries/26324496/dr-anita-alice-foley/port-hawkesbury/nova-scotia/port-hawkesbury" TargetMode="External"/><Relationship Id="rId2123" Type="http://schemas.openxmlformats.org/officeDocument/2006/relationships/hyperlink" Target="https://www.bcchr.ca/opsei/about-us/pediatric-otolarynology" TargetMode="External"/><Relationship Id="rId2330" Type="http://schemas.openxmlformats.org/officeDocument/2006/relationships/hyperlink" Target="https://ca.linkedin.com/in/eric-klapatiuk-b3891a107" TargetMode="External"/><Relationship Id="rId302" Type="http://schemas.openxmlformats.org/officeDocument/2006/relationships/hyperlink" Target="https://www.dignitymemorial.com/en-ca/obituaries/montreal-qc/jean-claude-panikian-10359340" TargetMode="External"/><Relationship Id="rId747" Type="http://schemas.openxmlformats.org/officeDocument/2006/relationships/hyperlink" Target="https://harrisfuneralhome.ca/obituaries/dr-nicholas-trevenen-jaco/" TargetMode="External"/><Relationship Id="rId954" Type="http://schemas.openxmlformats.org/officeDocument/2006/relationships/hyperlink" Target="https://www.legacy.com/ca/obituaries/theglobeandmail/name/murray-krahn-obituary?pid=202327638" TargetMode="External"/><Relationship Id="rId1377" Type="http://schemas.openxmlformats.org/officeDocument/2006/relationships/hyperlink" Target="https://www.cpsbc.ca/public/registrant-directory/search-result/326640/Owatz%2CTodd" TargetMode="External"/><Relationship Id="rId1584" Type="http://schemas.openxmlformats.org/officeDocument/2006/relationships/hyperlink" Target="https://www.dignitymemorial.com/en-ca/obituaries/montreal-qc/gaston-sauve-10637305" TargetMode="External"/><Relationship Id="rId1791" Type="http://schemas.openxmlformats.org/officeDocument/2006/relationships/hyperlink" Target="https://www.cfo.coop/avis-de-deces/myriam-lucia-torres-ballen-218229/" TargetMode="External"/><Relationship Id="rId2428" Type="http://schemas.openxmlformats.org/officeDocument/2006/relationships/hyperlink" Target="https://doctors.cpso.on.ca/DoctorDetails/S-Corbett/0232773-84272" TargetMode="External"/><Relationship Id="rId83" Type="http://schemas.openxmlformats.org/officeDocument/2006/relationships/hyperlink" Target="https://bcmj.org/obituaries/dr-lindsay-mcniven-lawson-1946-2022" TargetMode="External"/><Relationship Id="rId607" Type="http://schemas.openxmlformats.org/officeDocument/2006/relationships/hyperlink" Target="https://www.tributearchive.com/obituaries/25028112/dr-javed-joseph/regina/saskatchewan/speers-funeral-chapel" TargetMode="External"/><Relationship Id="rId814" Type="http://schemas.openxmlformats.org/officeDocument/2006/relationships/hyperlink" Target="https://www.remembering.ca/obituary/robert-mckendry-1081319944" TargetMode="External"/><Relationship Id="rId1237" Type="http://schemas.openxmlformats.org/officeDocument/2006/relationships/hyperlink" Target="https://search.cpsa.ca/PhysicianProfile?e=36645417-02ea-48a8-bba7-00f46fdbb263&amp;i=0" TargetMode="External"/><Relationship Id="rId1444" Type="http://schemas.openxmlformats.org/officeDocument/2006/relationships/hyperlink" Target="https://www.dignitymemorial.com/obituaries/ottawa-on/libni-eapen-9358605" TargetMode="External"/><Relationship Id="rId1651" Type="http://schemas.openxmlformats.org/officeDocument/2006/relationships/hyperlink" Target="https://www.tributearchive.com/obituaries/23775359/percy-gren-grenville-lobley" TargetMode="External"/><Relationship Id="rId1889" Type="http://schemas.openxmlformats.org/officeDocument/2006/relationships/hyperlink" Target="https://www.legacy.com/ca/obituaries/thespec/name/walter-podedworny-obituary?pid=200226780" TargetMode="External"/><Relationship Id="rId1304" Type="http://schemas.openxmlformats.org/officeDocument/2006/relationships/hyperlink" Target="https://www.remembering.ca/obituary/michael-newman-1086660970" TargetMode="External"/><Relationship Id="rId1511" Type="http://schemas.openxmlformats.org/officeDocument/2006/relationships/hyperlink" Target="https://doctors.cpso.on.ca/DoctorDetails/Fullerton-Kathleen-Annie/0013238-18018" TargetMode="External"/><Relationship Id="rId1749" Type="http://schemas.openxmlformats.org/officeDocument/2006/relationships/hyperlink" Target="https://www.steveelkas.com/avisdeces/m-raymond-ste-marie-1946-2020/" TargetMode="External"/><Relationship Id="rId1956" Type="http://schemas.openxmlformats.org/officeDocument/2006/relationships/hyperlink" Target="https://www.quebecmedecin.com/medecin/medecin-d-amico-patrick-6926.htm" TargetMode="External"/><Relationship Id="rId1609" Type="http://schemas.openxmlformats.org/officeDocument/2006/relationships/hyperlink" Target="https://www.legacy.com/ca/obituaries/guelphmercury/name/romulus-carere-obituary?pid=194992171" TargetMode="External"/><Relationship Id="rId1816" Type="http://schemas.openxmlformats.org/officeDocument/2006/relationships/hyperlink" Target="https://www.legacy.com/ca/obituaries/theglobeandmail/name/emory-burke-obituary?pid=200962897" TargetMode="External"/><Relationship Id="rId10" Type="http://schemas.openxmlformats.org/officeDocument/2006/relationships/hyperlink" Target="https://www.oma.org/newsroom/in-memoriam/dr-jun-kawakami/" TargetMode="External"/><Relationship Id="rId397" Type="http://schemas.openxmlformats.org/officeDocument/2006/relationships/hyperlink" Target="https://www.schulich.uwo.ca/about/news/2020/may/in_memoriam_dr_douglas_bocking.html" TargetMode="External"/><Relationship Id="rId2078" Type="http://schemas.openxmlformats.org/officeDocument/2006/relationships/hyperlink" Target="https://www.westviewfuneralchapel.com/obituaries/dr-trevor-logan-gilkinson/" TargetMode="External"/><Relationship Id="rId2285" Type="http://schemas.openxmlformats.org/officeDocument/2006/relationships/hyperlink" Target="https://www.saltwire.com/atlantic-canada/obituaries/funerals/daniel-francis-md-glasgow-23724/" TargetMode="External"/><Relationship Id="rId257" Type="http://schemas.openxmlformats.org/officeDocument/2006/relationships/hyperlink" Target="https://www.cauls.ca/obituary/dr-francis-boodansingh" TargetMode="External"/><Relationship Id="rId464" Type="http://schemas.openxmlformats.org/officeDocument/2006/relationships/hyperlink" Target="https://www.arbormemorial.ca/capital/obituaries/dr-nabil-chamia/85985" TargetMode="External"/><Relationship Id="rId1094" Type="http://schemas.openxmlformats.org/officeDocument/2006/relationships/hyperlink" Target="https://edmontonjournal.remembering.ca/obituary/jacques-bernier-1081400977" TargetMode="External"/><Relationship Id="rId2145" Type="http://schemas.openxmlformats.org/officeDocument/2006/relationships/hyperlink" Target="https://www.oma.org/newsroom/in-memoriam/2022/dr-sartajali-g-h-lalani/" TargetMode="External"/><Relationship Id="rId117" Type="http://schemas.openxmlformats.org/officeDocument/2006/relationships/hyperlink" Target="https://www.sylvanlakenews.com/community/sylvan-lake-remembers-the-life-of-dr-joe-myburgh/" TargetMode="External"/><Relationship Id="rId671" Type="http://schemas.openxmlformats.org/officeDocument/2006/relationships/hyperlink" Target="https://ottawacitizen.remembering.ca/obituary/jacques-roy-1085814856" TargetMode="External"/><Relationship Id="rId769" Type="http://schemas.openxmlformats.org/officeDocument/2006/relationships/hyperlink" Target="https://www.aldergrovestar.com/news/update-body-found-in-thompson-river-in-kamloops-confirmed-to-be-vernon-man/" TargetMode="External"/><Relationship Id="rId976" Type="http://schemas.openxmlformats.org/officeDocument/2006/relationships/hyperlink" Target="https://www.remembering.ca/obituary/robert-ghent-1078874124" TargetMode="External"/><Relationship Id="rId1399" Type="http://schemas.openxmlformats.org/officeDocument/2006/relationships/hyperlink" Target="https://search.cpsa.ca/PhysicianProfile?e=59eb5d74-fa11-49aa-af83-d1578df7cac6&amp;i=0" TargetMode="External"/><Relationship Id="rId2352" Type="http://schemas.openxmlformats.org/officeDocument/2006/relationships/hyperlink" Target="https://deptmedicine.utoronto.ca/news/memoriam-waldek-pruzanski" TargetMode="External"/><Relationship Id="rId324" Type="http://schemas.openxmlformats.org/officeDocument/2006/relationships/hyperlink" Target="https://www.benjaminsparkmemorialchapel.ca/ServiceDetails.aspx?snum=138130&amp;fg=0&amp;AspxAutoDetectCookieSupport=1" TargetMode="External"/><Relationship Id="rId531" Type="http://schemas.openxmlformats.org/officeDocument/2006/relationships/hyperlink" Target="https://passages.winnipegfreepress.com/passage-details/id-261799/Richman_Alex" TargetMode="External"/><Relationship Id="rId629" Type="http://schemas.openxmlformats.org/officeDocument/2006/relationships/hyperlink" Target="https://cuaj.ca/index.php/journal/article/view/7969/5395" TargetMode="External"/><Relationship Id="rId1161" Type="http://schemas.openxmlformats.org/officeDocument/2006/relationships/hyperlink" Target="https://doctors.cpso.on.ca/DoctorDetails/Redhill-Marshall-Leo/0016291-21076" TargetMode="External"/><Relationship Id="rId1259" Type="http://schemas.openxmlformats.org/officeDocument/2006/relationships/hyperlink" Target="https://www.remembering.ca/obituary/murray-fraser-1079990928" TargetMode="External"/><Relationship Id="rId1466" Type="http://schemas.openxmlformats.org/officeDocument/2006/relationships/hyperlink" Target="https://turnerporter.permavita.com/site/FrankKam-LeungWong.html?s=40" TargetMode="External"/><Relationship Id="rId2005" Type="http://schemas.openxmlformats.org/officeDocument/2006/relationships/hyperlink" Target="https://www.cpsbc.ca/public/registrant-directory/search-result/338629/Bouaziz%2CAli" TargetMode="External"/><Relationship Id="rId2212" Type="http://schemas.openxmlformats.org/officeDocument/2006/relationships/hyperlink" Target="https://doctors.cpso.on.ca/DoctorDetails/Napke-Edward/0009821-14585" TargetMode="External"/><Relationship Id="rId836" Type="http://schemas.openxmlformats.org/officeDocument/2006/relationships/hyperlink" Target="https://dalspace.library.dal.ca/bitstream/handle/10222/81463/2021_Badley_Bernard_Bernie.pdf?sequence=1&amp;isAllowed=y" TargetMode="External"/><Relationship Id="rId1021" Type="http://schemas.openxmlformats.org/officeDocument/2006/relationships/hyperlink" Target="https://www.legacy.com/ca/obituaries/thestar/name/harvey-lewis-obituary?pid=201723438" TargetMode="External"/><Relationship Id="rId1119" Type="http://schemas.openxmlformats.org/officeDocument/2006/relationships/hyperlink" Target="https://doctors.cpso.on.ca/DoctorDetails/Luce-John-Thomas/0016251-21036" TargetMode="External"/><Relationship Id="rId1673" Type="http://schemas.openxmlformats.org/officeDocument/2006/relationships/hyperlink" Target="https://www.legacy.com/ca/obituaries/timescolonist/name/guy-screech-obituary?pid=201581509" TargetMode="External"/><Relationship Id="rId1880" Type="http://schemas.openxmlformats.org/officeDocument/2006/relationships/hyperlink" Target="https://everloved.com/life-of/francis-sam/obituary/" TargetMode="External"/><Relationship Id="rId1978" Type="http://schemas.openxmlformats.org/officeDocument/2006/relationships/hyperlink" Target="https://bcmj.org/obituaries/dr-james-wilson-grahame-1939-2020" TargetMode="External"/><Relationship Id="rId903" Type="http://schemas.openxmlformats.org/officeDocument/2006/relationships/hyperlink" Target="https://www.remembering.ca/obituary/george-pugh-1076472198" TargetMode="External"/><Relationship Id="rId1326" Type="http://schemas.openxmlformats.org/officeDocument/2006/relationships/hyperlink" Target="https://mhfh.com/tribute/details/36049/Dr-Joyce-Clapperton/obituary.html" TargetMode="External"/><Relationship Id="rId1533" Type="http://schemas.openxmlformats.org/officeDocument/2006/relationships/hyperlink" Target="https://theconversation.com/profiles/francois-couturier-1252665" TargetMode="External"/><Relationship Id="rId1740" Type="http://schemas.openxmlformats.org/officeDocument/2006/relationships/hyperlink" Target="https://www.cma.ca/mthandazo-michael-m" TargetMode="External"/><Relationship Id="rId32" Type="http://schemas.openxmlformats.org/officeDocument/2006/relationships/hyperlink" Target="https://www.mfheritage.com/en/obituaries/4374/edouard-eddie" TargetMode="External"/><Relationship Id="rId1600" Type="http://schemas.openxmlformats.org/officeDocument/2006/relationships/hyperlink" Target="https://www.remembering.ca/obituary/ralph-shulman-1085558601" TargetMode="External"/><Relationship Id="rId1838" Type="http://schemas.openxmlformats.org/officeDocument/2006/relationships/hyperlink" Target="https://www.cwfh.ca/obituary/DrRex-Jordan" TargetMode="External"/><Relationship Id="rId181" Type="http://schemas.openxmlformats.org/officeDocument/2006/relationships/hyperlink" Target="https://ottawacitizen.remembering.ca/obituary/john-kilgour-1077862706" TargetMode="External"/><Relationship Id="rId1905" Type="http://schemas.openxmlformats.org/officeDocument/2006/relationships/hyperlink" Target="https://www.cma.ca/vezina-jean-lorrain" TargetMode="External"/><Relationship Id="rId279" Type="http://schemas.openxmlformats.org/officeDocument/2006/relationships/hyperlink" Target="https://www.saltwire.com/halifax/obituaries/dale-patrick-md-frcpc-mcmahon-43207/" TargetMode="External"/><Relationship Id="rId486" Type="http://schemas.openxmlformats.org/officeDocument/2006/relationships/hyperlink" Target="https://www.legacy.com/ca/obituaries/thespec/name/john-bradford-obituary?pid=200050026" TargetMode="External"/><Relationship Id="rId693" Type="http://schemas.openxmlformats.org/officeDocument/2006/relationships/hyperlink" Target="https://doctors.cpso.on.ca/DoctorDetails/J-Salvendy/0018900-23687" TargetMode="External"/><Relationship Id="rId2167" Type="http://schemas.openxmlformats.org/officeDocument/2006/relationships/hyperlink" Target="https://www.saltwire.com/halifax/obituaries/martin-abenheimer-57529/" TargetMode="External"/><Relationship Id="rId2374" Type="http://schemas.openxmlformats.org/officeDocument/2006/relationships/hyperlink" Target="https://ca.linkedin.com/in/brenda-huff-83188841?original_referer=https%3A%2F%2Fwww.google.com%2F" TargetMode="External"/><Relationship Id="rId139" Type="http://schemas.openxmlformats.org/officeDocument/2006/relationships/hyperlink" Target="https://www.arbormemorial.ca/oakview/obituaries/dr-laurie-silverberg/75307" TargetMode="External"/><Relationship Id="rId346" Type="http://schemas.openxmlformats.org/officeDocument/2006/relationships/hyperlink" Target="https://mountpleasantgroup.permavita.com/site/JamesTan.html" TargetMode="External"/><Relationship Id="rId553" Type="http://schemas.openxmlformats.org/officeDocument/2006/relationships/hyperlink" Target="https://www.arbormemorial.ca/lgwallace/obituaries/dr-william-weston/60496" TargetMode="External"/><Relationship Id="rId760" Type="http://schemas.openxmlformats.org/officeDocument/2006/relationships/hyperlink" Target="https://www.remembering.ca/obituary/hugh-mcdonald-1084548748" TargetMode="External"/><Relationship Id="rId998" Type="http://schemas.openxmlformats.org/officeDocument/2006/relationships/hyperlink" Target="https://www.legacy.com/ca/obituaries/theglobeandmail/name/lucas-murnaghan-obituary?pid=198156453" TargetMode="External"/><Relationship Id="rId1183" Type="http://schemas.openxmlformats.org/officeDocument/2006/relationships/hyperlink" Target="https://search.cpsa.ca/PhysicianProfile?e=c9929163-55c0-49e2-9764-e3d648b27a62&amp;i=0" TargetMode="External"/><Relationship Id="rId1390" Type="http://schemas.openxmlformats.org/officeDocument/2006/relationships/hyperlink" Target="https://doctors.cpso.on.ca/DoctorDetails/Biro-John-Endre/0016038-20823" TargetMode="External"/><Relationship Id="rId2027" Type="http://schemas.openxmlformats.org/officeDocument/2006/relationships/hyperlink" Target="https://www.gofundme.com/f/anahita-ariana" TargetMode="External"/><Relationship Id="rId2234" Type="http://schemas.openxmlformats.org/officeDocument/2006/relationships/hyperlink" Target="https://doctors.cpso.on.ca/DoctorDetails/ODonnell-James/0024373-29195" TargetMode="External"/><Relationship Id="rId2441" Type="http://schemas.openxmlformats.org/officeDocument/2006/relationships/hyperlink" Target="https://www.nsnews.com/local-news/avoid-non-essential-travel-this-may-long-weekend-whistler-doctors-3122341" TargetMode="External"/><Relationship Id="rId206" Type="http://schemas.openxmlformats.org/officeDocument/2006/relationships/hyperlink" Target="https://montrealgazette.remembering.ca/obituary/jack-mendelson-1085211280" TargetMode="External"/><Relationship Id="rId413" Type="http://schemas.openxmlformats.org/officeDocument/2006/relationships/hyperlink" Target="https://www.legacy.com/ca/obituaries/timescolonist/name/michael-ross-obituary?pid=197176657" TargetMode="External"/><Relationship Id="rId858" Type="http://schemas.openxmlformats.org/officeDocument/2006/relationships/hyperlink" Target="https://med.uottawa.ca/en/news/memoriam-dr-justin-maloney" TargetMode="External"/><Relationship Id="rId1043" Type="http://schemas.openxmlformats.org/officeDocument/2006/relationships/hyperlink" Target="https://www.legacy.com/ca/obituaries/theglobeandmail/name/leon-zelovitzky-obituary?n=leon-zelovitzky&amp;pid=203011846&amp;fhid=7437" TargetMode="External"/><Relationship Id="rId1488" Type="http://schemas.openxmlformats.org/officeDocument/2006/relationships/hyperlink" Target="https://www.burkemountainmedical.com/" TargetMode="External"/><Relationship Id="rId1695" Type="http://schemas.openxmlformats.org/officeDocument/2006/relationships/hyperlink" Target="https://doctors.cpso.on.ca/DoctorDetails/Heyland-Peter-Lawson/0010614-15384" TargetMode="External"/><Relationship Id="rId620" Type="http://schemas.openxmlformats.org/officeDocument/2006/relationships/hyperlink" Target="https://www.saltwire.com/atlantic-canada/obituaries/funerals/paul-avard-bsc-md-begin-68689/" TargetMode="External"/><Relationship Id="rId718" Type="http://schemas.openxmlformats.org/officeDocument/2006/relationships/hyperlink" Target="https://www.legacy.com/ca/obituaries/theglobeandmail/name/heather-onyett-obituary?pid=195156406" TargetMode="External"/><Relationship Id="rId925" Type="http://schemas.openxmlformats.org/officeDocument/2006/relationships/hyperlink" Target="https://vancouversunandprovince.remembering.ca/obituary/dr-john-james-1086497785" TargetMode="External"/><Relationship Id="rId1250" Type="http://schemas.openxmlformats.org/officeDocument/2006/relationships/hyperlink" Target="https://doctors.cpso.on.ca/DoctorDetails/P-Hannam/0161913-73694" TargetMode="External"/><Relationship Id="rId1348" Type="http://schemas.openxmlformats.org/officeDocument/2006/relationships/hyperlink" Target="https://www.womboldfuneralhomes.com/obituary/DrJune-Peter-Fiorito" TargetMode="External"/><Relationship Id="rId1555" Type="http://schemas.openxmlformats.org/officeDocument/2006/relationships/hyperlink" Target="https://www.quebecmedecin.com/medecin/medecin-jones-suzanne-12811.htm" TargetMode="External"/><Relationship Id="rId1762" Type="http://schemas.openxmlformats.org/officeDocument/2006/relationships/hyperlink" Target="https://santequebec.ca/medecin/maurice-gladu" TargetMode="External"/><Relationship Id="rId2301" Type="http://schemas.openxmlformats.org/officeDocument/2006/relationships/hyperlink" Target="https://www.legacy.com/us/obituaries/bostonglobe/name/ronald-lamont-havers-obituary?id=1992252" TargetMode="External"/><Relationship Id="rId1110" Type="http://schemas.openxmlformats.org/officeDocument/2006/relationships/hyperlink" Target="https://doctors.cpso.on.ca/DoctorDetails/J-McMillan/0052059-66038" TargetMode="External"/><Relationship Id="rId1208" Type="http://schemas.openxmlformats.org/officeDocument/2006/relationships/hyperlink" Target="https://mhfh.com/tribute/details/35485/Dr-John-Gosbee/obituary.html" TargetMode="External"/><Relationship Id="rId1415" Type="http://schemas.openxmlformats.org/officeDocument/2006/relationships/hyperlink" Target="https://www.dignitymemorial.com/obituaries/st-catharines-on/edgar-peer-8722675" TargetMode="External"/><Relationship Id="rId54" Type="http://schemas.openxmlformats.org/officeDocument/2006/relationships/hyperlink" Target="https://ms-my.facebook.com/668092706642385/posts/dear-patientsas-some-of-you-know-dr-teresa-oliva-custic-passed-away-on-september/4346194722165480/" TargetMode="External"/><Relationship Id="rId1622" Type="http://schemas.openxmlformats.org/officeDocument/2006/relationships/hyperlink" Target="https://www.memoria.ca/avis-de-deces-andre-belzile.html?disparuID=MzA2NDQ%3D" TargetMode="External"/><Relationship Id="rId1927" Type="http://schemas.openxmlformats.org/officeDocument/2006/relationships/hyperlink" Target="https://stcroixcourier.ca/gozna-eric-robert/" TargetMode="External"/><Relationship Id="rId2091" Type="http://schemas.openxmlformats.org/officeDocument/2006/relationships/hyperlink" Target="https://stkingston.simplertimes.com/book-of-memories/5106232/Coulson-Dr.%20David%20/index.php" TargetMode="External"/><Relationship Id="rId2189" Type="http://schemas.openxmlformats.org/officeDocument/2006/relationships/hyperlink" Target="https://www.royalcdnmedicalsvc.ca/passages/" TargetMode="External"/><Relationship Id="rId270" Type="http://schemas.openxmlformats.org/officeDocument/2006/relationships/hyperlink" Target="https://www.saltwire.com/halifax/obituaries/magdalena-mada-nestel-39930/" TargetMode="External"/><Relationship Id="rId2396" Type="http://schemas.openxmlformats.org/officeDocument/2006/relationships/hyperlink" Target="https://montrealgazette.remembering.ca/obituary/natan-behar-1086064924" TargetMode="External"/><Relationship Id="rId130" Type="http://schemas.openxmlformats.org/officeDocument/2006/relationships/hyperlink" Target="https://newsroom.royalcollege.ca/in-memoriam-october-2021/" TargetMode="External"/><Relationship Id="rId368" Type="http://schemas.openxmlformats.org/officeDocument/2006/relationships/hyperlink" Target="https://www.legacy.com/ca/obituaries/theglobeandmail/name/harold-kimelman-obituary?pid=196730974" TargetMode="External"/><Relationship Id="rId575" Type="http://schemas.openxmlformats.org/officeDocument/2006/relationships/hyperlink" Target="http://www.arimatheafuneral.ca/obituaries/2021/9/15/brian-hennen" TargetMode="External"/><Relationship Id="rId782" Type="http://schemas.openxmlformats.org/officeDocument/2006/relationships/hyperlink" Target="https://www.remembering.ca/obituary/allan-warwaruk-1083624470" TargetMode="External"/><Relationship Id="rId2049" Type="http://schemas.openxmlformats.org/officeDocument/2006/relationships/hyperlink" Target="https://doctors.cpso.on.ca/DoctorDetails/Sherstan-James-Harvey/0163540-73360" TargetMode="External"/><Relationship Id="rId2256" Type="http://schemas.openxmlformats.org/officeDocument/2006/relationships/hyperlink" Target="https://give.ubc.ca/memorial/dr-siavash-jafari/" TargetMode="External"/><Relationship Id="rId228" Type="http://schemas.openxmlformats.org/officeDocument/2006/relationships/hyperlink" Target="https://www.legacy.com/ca/obituaries/theglobeandmail/name/brian-kavanagh-obituary?pid=193180280" TargetMode="External"/><Relationship Id="rId435" Type="http://schemas.openxmlformats.org/officeDocument/2006/relationships/hyperlink" Target="https://www.echovita.com/ca/obituaries/on/oakville/arthur-wu-14692361" TargetMode="External"/><Relationship Id="rId642" Type="http://schemas.openxmlformats.org/officeDocument/2006/relationships/hyperlink" Target="https://www.sudbury.com/obituaries/hennessy-john-4992571" TargetMode="External"/><Relationship Id="rId1065" Type="http://schemas.openxmlformats.org/officeDocument/2006/relationships/hyperlink" Target="https://www.cma.ca/memoriam" TargetMode="External"/><Relationship Id="rId1272" Type="http://schemas.openxmlformats.org/officeDocument/2006/relationships/hyperlink" Target="https://humphreymiles.com/tribute/details/5573/Dr-Walter-Prendergast/obituary.html" TargetMode="External"/><Relationship Id="rId2116" Type="http://schemas.openxmlformats.org/officeDocument/2006/relationships/hyperlink" Target="https://search.cpsa.ca/PhysicianProfile?e=b4ad569e-aa32-430a-858e-f4827c32528e&amp;i=0" TargetMode="External"/><Relationship Id="rId2323" Type="http://schemas.openxmlformats.org/officeDocument/2006/relationships/hyperlink" Target="https://mhfh.com/tribute/details/2599/Gerhard-DRIEDGER/obituary.html" TargetMode="External"/><Relationship Id="rId502" Type="http://schemas.openxmlformats.org/officeDocument/2006/relationships/hyperlink" Target="https://www.tributearchive.com/obituaries/21219934/Robert-John-Frech/wall" TargetMode="External"/><Relationship Id="rId947" Type="http://schemas.openxmlformats.org/officeDocument/2006/relationships/hyperlink" Target="https://www.childneurologysociety.org/gordon-v-watters-md-1928-2022/" TargetMode="External"/><Relationship Id="rId1132" Type="http://schemas.openxmlformats.org/officeDocument/2006/relationships/hyperlink" Target="https://www.arbormemorial.ca/jhsutton/obituaries/dr-frank-fox/94529" TargetMode="External"/><Relationship Id="rId1577" Type="http://schemas.openxmlformats.org/officeDocument/2006/relationships/hyperlink" Target="https://simcoereformer.remembering.ca/obituary/james-peters-1084904744" TargetMode="External"/><Relationship Id="rId1784" Type="http://schemas.openxmlformats.org/officeDocument/2006/relationships/hyperlink" Target="https://www.theglobeandmail.com/canada/article-quebec-family-doctor-william-barakett-went-beyond-the-call-of-duty/" TargetMode="External"/><Relationship Id="rId1991" Type="http://schemas.openxmlformats.org/officeDocument/2006/relationships/hyperlink" Target="https://www.tributearchive.com/obituaries/19046372/dr-arnold-george-lowden/cranbrook/british-columbia/mcpherson-funeral-service" TargetMode="External"/><Relationship Id="rId76" Type="http://schemas.openxmlformats.org/officeDocument/2006/relationships/hyperlink" Target="https://www.legacy.com/ca/obituaries/theglobeandmail/name/michael-davis-obituary?pid=200773682" TargetMode="External"/><Relationship Id="rId807" Type="http://schemas.openxmlformats.org/officeDocument/2006/relationships/hyperlink" Target="https://www.remembering.ca/obituary/ian-bailes-1081470898" TargetMode="External"/><Relationship Id="rId1437" Type="http://schemas.openxmlformats.org/officeDocument/2006/relationships/hyperlink" Target="https://www.med.ubc.ca/news/leading-a-life-of-purpose/" TargetMode="External"/><Relationship Id="rId1644" Type="http://schemas.openxmlformats.org/officeDocument/2006/relationships/hyperlink" Target="https://www.legacy.com/ca/obituaries/theglobeandmail/name/mary-dejong-obituary?pid=201074056" TargetMode="External"/><Relationship Id="rId1851" Type="http://schemas.openxmlformats.org/officeDocument/2006/relationships/hyperlink" Target="https://www.cma.ca/fox-terrence-w-terry" TargetMode="External"/><Relationship Id="rId1504" Type="http://schemas.openxmlformats.org/officeDocument/2006/relationships/hyperlink" Target="https://ahsdocoftheweek.tumblr.com/post/183629817341/dr-stephanus-andreas-andr%C3%A9-van-zyl-rural" TargetMode="External"/><Relationship Id="rId1711" Type="http://schemas.openxmlformats.org/officeDocument/2006/relationships/hyperlink" Target="https://www.cma.ca/bouchereau-yves" TargetMode="External"/><Relationship Id="rId1949" Type="http://schemas.openxmlformats.org/officeDocument/2006/relationships/hyperlink" Target="https://www.urgelbourgie.com/fr/avis-de-deces/68068-dr-claire-lemire" TargetMode="External"/><Relationship Id="rId292" Type="http://schemas.openxmlformats.org/officeDocument/2006/relationships/hyperlink" Target="https://www.arbormemorial.ca/reid/obituaries/ellen-margaret-van-der-hoeven/31014" TargetMode="External"/><Relationship Id="rId1809" Type="http://schemas.openxmlformats.org/officeDocument/2006/relationships/hyperlink" Target="https://mountpleasantgroup.permavita.com/site/HansDietrichStrauss.html" TargetMode="External"/><Relationship Id="rId597" Type="http://schemas.openxmlformats.org/officeDocument/2006/relationships/hyperlink" Target="https://www.theprogress.com/obituaries/Dr-Choon-Law/" TargetMode="External"/><Relationship Id="rId2180" Type="http://schemas.openxmlformats.org/officeDocument/2006/relationships/hyperlink" Target="https://www.cmaj.ca/content/195/5/E205" TargetMode="External"/><Relationship Id="rId2278" Type="http://schemas.openxmlformats.org/officeDocument/2006/relationships/hyperlink" Target="https://www.cpsbc.ca/public/registrant-directory/search-result/335669/Rafi-Zadeh%2CEbrahim" TargetMode="External"/><Relationship Id="rId152" Type="http://schemas.openxmlformats.org/officeDocument/2006/relationships/hyperlink" Target="https://www.legacy.com/ca/obituaries/theglobeandmail/name/m-dobbin-obituary?pid=197263696" TargetMode="External"/><Relationship Id="rId457" Type="http://schemas.openxmlformats.org/officeDocument/2006/relationships/hyperlink" Target="https://barrie360.com/a-barrie-woman-shares-her-story-as-a-caregiver-for-a-family-member-with-alzheimers-disease/" TargetMode="External"/><Relationship Id="rId1087" Type="http://schemas.openxmlformats.org/officeDocument/2006/relationships/hyperlink" Target="https://www.tributearchive.com/obituaries/15115883/dr-brian-leslie-oldale/athabasca/alberta/athabasca-community-chapel-the-caring-group" TargetMode="External"/><Relationship Id="rId1294" Type="http://schemas.openxmlformats.org/officeDocument/2006/relationships/hyperlink" Target="https://doctors.cpso.on.ca/DoctorDetails/Jenkin-Richard-Derek-Toft/0014371-19154" TargetMode="External"/><Relationship Id="rId2040" Type="http://schemas.openxmlformats.org/officeDocument/2006/relationships/hyperlink" Target="https://bcmj.org/obituaries/dr-gerald-gerry-albert-bredo-1940-2019" TargetMode="External"/><Relationship Id="rId2138" Type="http://schemas.openxmlformats.org/officeDocument/2006/relationships/hyperlink" Target="https://www.whelanfuneralhome.ca/services_archive.html" TargetMode="External"/><Relationship Id="rId664" Type="http://schemas.openxmlformats.org/officeDocument/2006/relationships/hyperlink" Target="https://vancouversunandprovince.remembering.ca/obituary/francis-ho-1081613814" TargetMode="External"/><Relationship Id="rId871" Type="http://schemas.openxmlformats.org/officeDocument/2006/relationships/hyperlink" Target="https://www.dignitymemorial.com/obituaries/aurora-on/stephen-cartan-9126268" TargetMode="External"/><Relationship Id="rId969" Type="http://schemas.openxmlformats.org/officeDocument/2006/relationships/hyperlink" Target="https://doctors.cpso.on.ca/DoctorDetails/BenArie-Oved/0046713-60691" TargetMode="External"/><Relationship Id="rId1599" Type="http://schemas.openxmlformats.org/officeDocument/2006/relationships/hyperlink" Target="https://vancouversunandprovince.remembering.ca/obituary/ralph-shulman-1085558601" TargetMode="External"/><Relationship Id="rId2345" Type="http://schemas.openxmlformats.org/officeDocument/2006/relationships/hyperlink" Target="https://doctors.cpso.on.ca/DoctorDetails/Muzumdar-Venkatray-Vithal/0020360-25148" TargetMode="External"/><Relationship Id="rId317" Type="http://schemas.openxmlformats.org/officeDocument/2006/relationships/hyperlink" Target="https://www.legacy.com/us/obituaries/floridatoday/name/ross-davis-obituary?id=9746684" TargetMode="External"/><Relationship Id="rId524" Type="http://schemas.openxmlformats.org/officeDocument/2006/relationships/hyperlink" Target="https://myparo.ca/with-deepest-sympathy/" TargetMode="External"/><Relationship Id="rId731" Type="http://schemas.openxmlformats.org/officeDocument/2006/relationships/hyperlink" Target="https://www.oma.org/newsroom/in-memoriam/2022/dr-hans-klaus-uhthoff/" TargetMode="External"/><Relationship Id="rId1154" Type="http://schemas.openxmlformats.org/officeDocument/2006/relationships/hyperlink" Target="https://doctors.cpso.on.ca/DoctorDetails/Silverberg-Laurie-Richard/0015149-19933" TargetMode="External"/><Relationship Id="rId1361" Type="http://schemas.openxmlformats.org/officeDocument/2006/relationships/hyperlink" Target="https://search.cpsa.ca/PhysicianProfile?e=14452bca-a693-4643-bed4-801d2f171843&amp;i=0" TargetMode="External"/><Relationship Id="rId1459" Type="http://schemas.openxmlformats.org/officeDocument/2006/relationships/hyperlink" Target="https://doctors.cpso.on.ca/DoctorDetails/Rolland-Walter/0008052-12811" TargetMode="External"/><Relationship Id="rId2205" Type="http://schemas.openxmlformats.org/officeDocument/2006/relationships/hyperlink" Target="https://deptmedicine.utoronto.ca/news/memoriam-dr-mercy-alexis" TargetMode="External"/><Relationship Id="rId2412" Type="http://schemas.openxmlformats.org/officeDocument/2006/relationships/hyperlink" Target="https://cpsa.ca/news/dr-joanne-suk-wah-tse-guilty-of-unprofessional-conduct/" TargetMode="External"/><Relationship Id="rId98" Type="http://schemas.openxmlformats.org/officeDocument/2006/relationships/hyperlink" Target="https://www.saltwire.com/halifax/obituaries/roger-david-hamilton-61856/" TargetMode="External"/><Relationship Id="rId829" Type="http://schemas.openxmlformats.org/officeDocument/2006/relationships/hyperlink" Target="https://mountroyalcem.permavita.com/site/SidneyFeldman.html?s=40&amp;siteLanguage=fr_CA" TargetMode="External"/><Relationship Id="rId1014" Type="http://schemas.openxmlformats.org/officeDocument/2006/relationships/hyperlink" Target="https://doctors.cpso.on.ca/DoctorDetails/Bridgman-Elizabeth-Ruth/0017643-22429" TargetMode="External"/><Relationship Id="rId1221" Type="http://schemas.openxmlformats.org/officeDocument/2006/relationships/hyperlink" Target="https://search.cpsa.ca/PhysicianProfile?e=fb716c77-9589-4cdd-882b-e227ba27745a&amp;i=0" TargetMode="External"/><Relationship Id="rId1666" Type="http://schemas.openxmlformats.org/officeDocument/2006/relationships/hyperlink" Target="https://morleybedford.wordpress.com/2019/08/19/dr-denes-dennis-vincent-haraszthy-may-17-1924-aug-11-2019/" TargetMode="External"/><Relationship Id="rId1873" Type="http://schemas.openxmlformats.org/officeDocument/2006/relationships/hyperlink" Target="https://www.quebecmedecin.com/medecin/medecin-turcot-marcel-j-p-34063.htm" TargetMode="External"/><Relationship Id="rId1319" Type="http://schemas.openxmlformats.org/officeDocument/2006/relationships/hyperlink" Target="https://www.mccleisterfuneralhome.ca/obituaries/Dr.-Bluett-McLay-Overholt?obId=25172773" TargetMode="External"/><Relationship Id="rId1526" Type="http://schemas.openxmlformats.org/officeDocument/2006/relationships/hyperlink" Target="https://turnerporter.permavita.com/site/HelgaMargareteHaberfellner.html?s=40" TargetMode="External"/><Relationship Id="rId1733" Type="http://schemas.openxmlformats.org/officeDocument/2006/relationships/hyperlink" Target="https://windsorstar.remembering.ca/obituary/dr-j-macdonald-1081660065" TargetMode="External"/><Relationship Id="rId1940" Type="http://schemas.openxmlformats.org/officeDocument/2006/relationships/hyperlink" Target="https://saskatoonfuneralhome.com/tribute/details/2205/Dr-James-Monks/obituary.html" TargetMode="External"/><Relationship Id="rId25" Type="http://schemas.openxmlformats.org/officeDocument/2006/relationships/hyperlink" Target="https://toronto.ctvnews.ca/renowned-ontario-doctor-who-worked-until-102-dies-1.6012436" TargetMode="External"/><Relationship Id="rId1800" Type="http://schemas.openxmlformats.org/officeDocument/2006/relationships/hyperlink" Target="https://www.thespec.com/news/hamilton-region/2019/05/14/obituary-john-fernandes-a-good-man-who-saw-bad-things-done-by-bad-people.html" TargetMode="External"/><Relationship Id="rId174" Type="http://schemas.openxmlformats.org/officeDocument/2006/relationships/hyperlink" Target="https://www.timiskamingfc.com/en/death-notices/edward-michael-yamka-193644/" TargetMode="External"/><Relationship Id="rId381" Type="http://schemas.openxmlformats.org/officeDocument/2006/relationships/hyperlink" Target="https://www.dignitymemorial.com/obituaries/kelowna-bc/clifford-henderson-9052826" TargetMode="External"/><Relationship Id="rId2062" Type="http://schemas.openxmlformats.org/officeDocument/2006/relationships/hyperlink" Target="https://bcmj.org/obituaries/dr-dennis-myron-karpiak-1943-2019" TargetMode="External"/><Relationship Id="rId241" Type="http://schemas.openxmlformats.org/officeDocument/2006/relationships/hyperlink" Target="https://www.memoria.ca/obituary-andre-perreault.html?disparuID=MjEzMjg%3D" TargetMode="External"/><Relationship Id="rId479" Type="http://schemas.openxmlformats.org/officeDocument/2006/relationships/hyperlink" Target="https://www.oma.org/newsroom/in-memoriam/2021/dr-asuncion-garcia-shifrer/" TargetMode="External"/><Relationship Id="rId686" Type="http://schemas.openxmlformats.org/officeDocument/2006/relationships/hyperlink" Target="https://doctors.cpso.on.ca/DoctorDetails/R-Evans/0197340-78506" TargetMode="External"/><Relationship Id="rId893" Type="http://schemas.openxmlformats.org/officeDocument/2006/relationships/hyperlink" Target="https://www.guelphtoday.com/obituaries/persram-joseph-jagdath-1493755" TargetMode="External"/><Relationship Id="rId2367" Type="http://schemas.openxmlformats.org/officeDocument/2006/relationships/hyperlink" Target="https://bcmj.org/obituaries/dr-alexander-boggie-1923-2022" TargetMode="External"/><Relationship Id="rId339" Type="http://schemas.openxmlformats.org/officeDocument/2006/relationships/hyperlink" Target="https://www.legacy.com/ca/obituaries/theglobeandmail/name/sophie-hofstader-obituary?pid=200890999" TargetMode="External"/><Relationship Id="rId546" Type="http://schemas.openxmlformats.org/officeDocument/2006/relationships/hyperlink" Target="https://www.arbormemorial.ca/park/obituaries/dr-roger-graham-keith-m-d-frcsc-frcs-facs/59394" TargetMode="External"/><Relationship Id="rId753" Type="http://schemas.openxmlformats.org/officeDocument/2006/relationships/hyperlink" Target="https://www.remembering.ca/obituary/donald-ecker-1084838971" TargetMode="External"/><Relationship Id="rId1176" Type="http://schemas.openxmlformats.org/officeDocument/2006/relationships/hyperlink" Target="https://search.cpsa.ca/PhysicianProfile?e=6a27a544-bcc3-4a80-a52d-23baca134a6d&amp;i=0" TargetMode="External"/><Relationship Id="rId1383" Type="http://schemas.openxmlformats.org/officeDocument/2006/relationships/hyperlink" Target="https://www.cpsbc.ca/public/registrant-directory/search-result/345472/Rawling%2CLindsay" TargetMode="External"/><Relationship Id="rId2227" Type="http://schemas.openxmlformats.org/officeDocument/2006/relationships/hyperlink" Target="https://www.cpsbc.ca/public/registrant-directory/search-result/328894/Mark%2CPatricia" TargetMode="External"/><Relationship Id="rId2434" Type="http://schemas.openxmlformats.org/officeDocument/2006/relationships/hyperlink" Target="https://www.researchgate.net/profile/Hesham-Lakosha" TargetMode="External"/><Relationship Id="rId101" Type="http://schemas.openxmlformats.org/officeDocument/2006/relationships/hyperlink" Target="https://www.cfbsl.com/avisdedeces/lemay-isabelle" TargetMode="External"/><Relationship Id="rId406" Type="http://schemas.openxmlformats.org/officeDocument/2006/relationships/hyperlink" Target="https://www.sootoday.com/obituaries/kelly-dr-michael-ja-2512245" TargetMode="External"/><Relationship Id="rId960" Type="http://schemas.openxmlformats.org/officeDocument/2006/relationships/hyperlink" Target="https://www.remembering.ca/obituary/dr-john-crosby-1079609948" TargetMode="External"/><Relationship Id="rId1036" Type="http://schemas.openxmlformats.org/officeDocument/2006/relationships/hyperlink" Target="https://www.dignitymemorial.com/en-ca/obituaries/montreal-qc/susan-solymoss-9191056" TargetMode="External"/><Relationship Id="rId1243" Type="http://schemas.openxmlformats.org/officeDocument/2006/relationships/hyperlink" Target="https://search.cpsa.ca/PhysicianProfile?e=d219a308-d8ae-477e-8349-f6c4bdd204d7&amp;i=0" TargetMode="External"/><Relationship Id="rId1590" Type="http://schemas.openxmlformats.org/officeDocument/2006/relationships/hyperlink" Target="https://www.journaldemontreal.com/2019/01/09/8de03b7a01/samoisette-andre" TargetMode="External"/><Relationship Id="rId1688" Type="http://schemas.openxmlformats.org/officeDocument/2006/relationships/hyperlink" Target="https://mhfh.com/tribute/details/30112/Dr-Otto-HUHN/obituary.html" TargetMode="External"/><Relationship Id="rId1895" Type="http://schemas.openxmlformats.org/officeDocument/2006/relationships/hyperlink" Target="https://www.cma.ca/blume-warren-t" TargetMode="External"/><Relationship Id="rId613" Type="http://schemas.openxmlformats.org/officeDocument/2006/relationships/hyperlink" Target="https://www.dignitymemorial.com/obituaries/chilliwack-bc/anthony-borschneck-10442724" TargetMode="External"/><Relationship Id="rId820" Type="http://schemas.openxmlformats.org/officeDocument/2006/relationships/hyperlink" Target="https://www.remembering.ca/obituary/glen-harrison-1080959477" TargetMode="External"/><Relationship Id="rId918" Type="http://schemas.openxmlformats.org/officeDocument/2006/relationships/hyperlink" Target="https://www.remembering.ca/obituary/walter-blahey-1077167656" TargetMode="External"/><Relationship Id="rId1450" Type="http://schemas.openxmlformats.org/officeDocument/2006/relationships/hyperlink" Target="https://donaldvbrown.ca/tribute/details/7559/Dr-Edith-Edita-Stepita/obituary.html" TargetMode="External"/><Relationship Id="rId1548" Type="http://schemas.openxmlformats.org/officeDocument/2006/relationships/hyperlink" Target="https://edmontonjournal.remembering.ca/obituary/patrick-heslip-1085678804" TargetMode="External"/><Relationship Id="rId1755" Type="http://schemas.openxmlformats.org/officeDocument/2006/relationships/hyperlink" Target="https://centrerousseau.com/avis-de-deces/perigny-dr-yvon" TargetMode="External"/><Relationship Id="rId1103" Type="http://schemas.openxmlformats.org/officeDocument/2006/relationships/hyperlink" Target="https://www.tributearchive.com/obituaries/23408595/dr-reginald-hearder-butler" TargetMode="External"/><Relationship Id="rId1310" Type="http://schemas.openxmlformats.org/officeDocument/2006/relationships/hyperlink" Target="https://doctors.cpso.on.ca/DoctorDetails/Maurice-Nathan-Druck/0023827-28619" TargetMode="External"/><Relationship Id="rId1408" Type="http://schemas.openxmlformats.org/officeDocument/2006/relationships/hyperlink" Target="https://doctors.cpso.on.ca/DoctorDetails/Fahy-Maeve-Patricia/0042612-56590" TargetMode="External"/><Relationship Id="rId1962" Type="http://schemas.openxmlformats.org/officeDocument/2006/relationships/hyperlink" Target="https://doctors.cpso.on.ca/DoctorDetails/Finn-William-Percy/0013848-18629" TargetMode="External"/><Relationship Id="rId47" Type="http://schemas.openxmlformats.org/officeDocument/2006/relationships/hyperlink" Target="https://windsorstar.remembering.ca/obituary/christopher-cole-1085345353" TargetMode="External"/><Relationship Id="rId1615" Type="http://schemas.openxmlformats.org/officeDocument/2006/relationships/hyperlink" Target="https://www.urgelbourgie.com/en/funeral-announcements/62869-carl-chase-coiteux" TargetMode="External"/><Relationship Id="rId1822" Type="http://schemas.openxmlformats.org/officeDocument/2006/relationships/hyperlink" Target="https://www.cma.ca/friedberg-jacob-jack" TargetMode="External"/><Relationship Id="rId196" Type="http://schemas.openxmlformats.org/officeDocument/2006/relationships/hyperlink" Target="https://www.dignitymemorial.com/en-ca/obituaries/halifax-ns/stephen-couban-8221490" TargetMode="External"/><Relationship Id="rId2084" Type="http://schemas.openxmlformats.org/officeDocument/2006/relationships/hyperlink" Target="http://www.rskane.ca/tribute/details/11433/Dr-Bette-Stephenson/obituary.html" TargetMode="External"/><Relationship Id="rId2291" Type="http://schemas.openxmlformats.org/officeDocument/2006/relationships/hyperlink" Target="https://twitter.com/PsychMD75" TargetMode="External"/><Relationship Id="rId263" Type="http://schemas.openxmlformats.org/officeDocument/2006/relationships/hyperlink" Target="https://www.dignitymemorial.com/obituaries/burnaby-bc/edwin-man-wei-wong-10703967" TargetMode="External"/><Relationship Id="rId470" Type="http://schemas.openxmlformats.org/officeDocument/2006/relationships/hyperlink" Target="https://www.familiesfirst.ca/memorials/dr-allan-warwaruk/4759273/" TargetMode="External"/><Relationship Id="rId2151" Type="http://schemas.openxmlformats.org/officeDocument/2006/relationships/hyperlink" Target="https://www.lepinecloutier.com/fr/avis-de-deces/63406-dr-romuald-audet" TargetMode="External"/><Relationship Id="rId2389" Type="http://schemas.openxmlformats.org/officeDocument/2006/relationships/hyperlink" Target="https://web.archive.org/web/20201103042726/https:/www.cma.ca/memoriam" TargetMode="External"/><Relationship Id="rId123" Type="http://schemas.openxmlformats.org/officeDocument/2006/relationships/hyperlink" Target="https://humphreymiles.com/tribute/details/5994/Henry-Hinrich-Moller/obituary.html" TargetMode="External"/><Relationship Id="rId330" Type="http://schemas.openxmlformats.org/officeDocument/2006/relationships/hyperlink" Target="https://beechwoodottawa.ca/en/services/dr-jacques-h-roy-col-ret" TargetMode="External"/><Relationship Id="rId568" Type="http://schemas.openxmlformats.org/officeDocument/2006/relationships/hyperlink" Target="https://www.arbormemorial.ca/eventide/obituaries/dr-iain-younger/63028" TargetMode="External"/><Relationship Id="rId775" Type="http://schemas.openxmlformats.org/officeDocument/2006/relationships/hyperlink" Target="https://www.remembering.ca/obituary/donald-carom-1084180090" TargetMode="External"/><Relationship Id="rId982" Type="http://schemas.openxmlformats.org/officeDocument/2006/relationships/hyperlink" Target="https://www.ps752justice.com/victims/shekoufeh-choupannejad/" TargetMode="External"/><Relationship Id="rId1198" Type="http://schemas.openxmlformats.org/officeDocument/2006/relationships/hyperlink" Target="https://www.gulfislandsdriftwood.com/negueruela-dr-jose-luis-bustillo/" TargetMode="External"/><Relationship Id="rId2011" Type="http://schemas.openxmlformats.org/officeDocument/2006/relationships/hyperlink" Target="https://www.cpsbc.ca/public/registrant-directory/search-result/349378/Wiseman%2CDavid" TargetMode="External"/><Relationship Id="rId2249" Type="http://schemas.openxmlformats.org/officeDocument/2006/relationships/hyperlink" Target="https://www.tributearchive.com/obituaries/21649202/dr-john-adrian/burnaby/british-columbia/martin-brothers-funeral-services-vancouver" TargetMode="External"/><Relationship Id="rId2456" Type="http://schemas.openxmlformats.org/officeDocument/2006/relationships/hyperlink" Target="https://doctors.cpso.on.ca/DoctorDetails/Page-William-Emerson/0010386-15156" TargetMode="External"/><Relationship Id="rId428" Type="http://schemas.openxmlformats.org/officeDocument/2006/relationships/hyperlink" Target="https://ottawacitizen.remembering.ca/obituary/michel-bastien-1078856870" TargetMode="External"/><Relationship Id="rId635" Type="http://schemas.openxmlformats.org/officeDocument/2006/relationships/hyperlink" Target="https://www.saltwire.com/atlantic-canada/obituaries/funerals/dr-s-clair-md-frcsc-facog-macleod-59116/" TargetMode="External"/><Relationship Id="rId842" Type="http://schemas.openxmlformats.org/officeDocument/2006/relationships/hyperlink" Target="https://www.jewishpostandnews.ca/obituaries/1060-dr-earl-samuel-hershfield" TargetMode="External"/><Relationship Id="rId1058" Type="http://schemas.openxmlformats.org/officeDocument/2006/relationships/hyperlink" Target="https://doctors.cpso.on.ca/DoctorDetails/Fitzgerald-John-Marcus/0040507-54483" TargetMode="External"/><Relationship Id="rId1265" Type="http://schemas.openxmlformats.org/officeDocument/2006/relationships/hyperlink" Target="https://ophtalmologie.umontreal.ca/2020/04/07/avis-de-deces-m-jean-dumas/" TargetMode="External"/><Relationship Id="rId1472" Type="http://schemas.openxmlformats.org/officeDocument/2006/relationships/hyperlink" Target="https://www.dermodys.com/memorials/angelo--zizzo/4176755/" TargetMode="External"/><Relationship Id="rId2109" Type="http://schemas.openxmlformats.org/officeDocument/2006/relationships/hyperlink" Target="https://www.dignitymemorial.com/obituaries/ste-adele-qc/philippe-moreault-10530181" TargetMode="External"/><Relationship Id="rId2316" Type="http://schemas.openxmlformats.org/officeDocument/2006/relationships/hyperlink" Target="https://www.uhn.ca/corporate/News/Pages/Remembering_Dr_Fred_Gentili.aspx" TargetMode="External"/><Relationship Id="rId702" Type="http://schemas.openxmlformats.org/officeDocument/2006/relationships/hyperlink" Target="https://doctors.cpso.on.ca/DoctorDetails/J-Greenaway/0015903-20688" TargetMode="External"/><Relationship Id="rId1125" Type="http://schemas.openxmlformats.org/officeDocument/2006/relationships/hyperlink" Target="https://www.legacy.com/ca/obituaries/stcatharinesstandard/name/donald-steele-obituary?pid=201872750" TargetMode="External"/><Relationship Id="rId1332" Type="http://schemas.openxmlformats.org/officeDocument/2006/relationships/hyperlink" Target="https://search.cpsa.ca/PhysicianProfile?e=fb553b2c-bba5-47f0-bb32-e116bbdca0af&amp;i=0" TargetMode="External"/><Relationship Id="rId1777" Type="http://schemas.openxmlformats.org/officeDocument/2006/relationships/hyperlink" Target="https://colefuneralservices.com/tribute/details/8372/Dr-Brian-Wheatley-MB-BS-FRCS-Ed/obituary.html" TargetMode="External"/><Relationship Id="rId1984" Type="http://schemas.openxmlformats.org/officeDocument/2006/relationships/hyperlink" Target="https://bcmj.org/obituaries/dr-muhammad-max-zahir-1936-2021" TargetMode="External"/><Relationship Id="rId69" Type="http://schemas.openxmlformats.org/officeDocument/2006/relationships/hyperlink" Target="https://www.tributearchive.com/obituaries/22527998/dr-david-evans" TargetMode="External"/><Relationship Id="rId1637" Type="http://schemas.openxmlformats.org/officeDocument/2006/relationships/hyperlink" Target="https://www.dignitymemorial.com/fr-ca/obituaries/chicoutimi-qc/gilles-lapointe-10157203" TargetMode="External"/><Relationship Id="rId1844" Type="http://schemas.openxmlformats.org/officeDocument/2006/relationships/hyperlink" Target="https://www.cma.ca/lutchmedial-sohrab-r" TargetMode="External"/><Relationship Id="rId1704" Type="http://schemas.openxmlformats.org/officeDocument/2006/relationships/hyperlink" Target="https://www.residencelegare.com/site/detail_defunt/l2021063" TargetMode="External"/><Relationship Id="rId285" Type="http://schemas.openxmlformats.org/officeDocument/2006/relationships/hyperlink" Target="https://psychiatry.queensu.ca/news/remembering-our-beloved-pallavi-nadkarni" TargetMode="External"/><Relationship Id="rId1911" Type="http://schemas.openxmlformats.org/officeDocument/2006/relationships/hyperlink" Target="https://www.familiesfirst.ca/memorials/dr-lillian-wen-ming-liu--mok/4705592/" TargetMode="External"/><Relationship Id="rId492" Type="http://schemas.openxmlformats.org/officeDocument/2006/relationships/hyperlink" Target="https://www.oma.org/newsroom/in-memoriam/2021/dr-marlyn-lorraine-livermore/" TargetMode="External"/><Relationship Id="rId797" Type="http://schemas.openxmlformats.org/officeDocument/2006/relationships/hyperlink" Target="https://www.remembering.ca/obituary/robert-mcewen-1081856736" TargetMode="External"/><Relationship Id="rId2173" Type="http://schemas.openxmlformats.org/officeDocument/2006/relationships/hyperlink" Target="https://www.remembering.ca/obituary/sheila-carrothers-1087121716" TargetMode="External"/><Relationship Id="rId2380" Type="http://schemas.openxmlformats.org/officeDocument/2006/relationships/hyperlink" Target="https://saskatoonfuneralhome.com/tribute/details/5013/Matt-Schubert/obituary.html" TargetMode="External"/><Relationship Id="rId145" Type="http://schemas.openxmlformats.org/officeDocument/2006/relationships/hyperlink" Target="https://vancouversunandprovince.remembering.ca/obituary/katharine-mirhady-1081672611" TargetMode="External"/><Relationship Id="rId352" Type="http://schemas.openxmlformats.org/officeDocument/2006/relationships/hyperlink" Target="https://mountpleasantgroup.permavita.com/site/ShukChunLau.html" TargetMode="External"/><Relationship Id="rId1287" Type="http://schemas.openxmlformats.org/officeDocument/2006/relationships/hyperlink" Target="https://ryortho.com/2021/04/lucas-murnaghan-md-orthopedic-surgeon-and-photographer-dead-at-45/" TargetMode="External"/><Relationship Id="rId2033" Type="http://schemas.openxmlformats.org/officeDocument/2006/relationships/hyperlink" Target="https://www.legacy.com/ca/obituaries/theglobeandmail/name/sidney-citron-obituary?pid=196239799" TargetMode="External"/><Relationship Id="rId2240" Type="http://schemas.openxmlformats.org/officeDocument/2006/relationships/hyperlink" Target="https://www.reynoldsfuneral.com/obituary/DrAlan-Davidson" TargetMode="External"/><Relationship Id="rId212" Type="http://schemas.openxmlformats.org/officeDocument/2006/relationships/hyperlink" Target="https://www.dignitymemorial.com/en-ca/obituaries/victoria-bc/donald-armstrong-10637925" TargetMode="External"/><Relationship Id="rId657" Type="http://schemas.openxmlformats.org/officeDocument/2006/relationships/hyperlink" Target="https://calgaryherald.remembering.ca/obituary/melville-kerr-1078376070" TargetMode="External"/><Relationship Id="rId864" Type="http://schemas.openxmlformats.org/officeDocument/2006/relationships/hyperlink" Target="https://www.cfo.coop/avis-de-deces/marie-quintal-165012/" TargetMode="External"/><Relationship Id="rId1494" Type="http://schemas.openxmlformats.org/officeDocument/2006/relationships/hyperlink" Target="https://www.dlsph.utoronto.ca/2020/01/13/remembering-dr-garry-r-humphreys/" TargetMode="External"/><Relationship Id="rId1799" Type="http://schemas.openxmlformats.org/officeDocument/2006/relationships/hyperlink" Target="https://www.rsna.org/news/2020/february/fraser-obituary" TargetMode="External"/><Relationship Id="rId2100" Type="http://schemas.openxmlformats.org/officeDocument/2006/relationships/hyperlink" Target="https://www.cbc.ca/news/canada/calgary/senior-first-time-blogger-self-isolation-write-alberta-farm-1.5527940" TargetMode="External"/><Relationship Id="rId2338" Type="http://schemas.openxmlformats.org/officeDocument/2006/relationships/hyperlink" Target="https://www.arbormemorial.ca/dbancaster/obituaries/dr-barbara-teal-anderson/99612" TargetMode="External"/><Relationship Id="rId517" Type="http://schemas.openxmlformats.org/officeDocument/2006/relationships/hyperlink" Target="https://www.dignitymemorial.com/en-ca/obituaries/homewood-al/donald-dick-10738232" TargetMode="External"/><Relationship Id="rId724" Type="http://schemas.openxmlformats.org/officeDocument/2006/relationships/hyperlink" Target="https://vancouversunandprovince.remembering.ca/obituary/edwin-wong-1084937161" TargetMode="External"/><Relationship Id="rId931" Type="http://schemas.openxmlformats.org/officeDocument/2006/relationships/hyperlink" Target="https://vancouversunandprovince.remembering.ca/obituary/kouichi-asano-1085593177" TargetMode="External"/><Relationship Id="rId1147" Type="http://schemas.openxmlformats.org/officeDocument/2006/relationships/hyperlink" Target="https://www.trinityfuneralhome.ca/obituary/dr-robert-chen-frcp/" TargetMode="External"/><Relationship Id="rId1354" Type="http://schemas.openxmlformats.org/officeDocument/2006/relationships/hyperlink" Target="https://turnerporter.permavita.com/site/DenysForsythSymons.html?s=40" TargetMode="External"/><Relationship Id="rId1561" Type="http://schemas.openxmlformats.org/officeDocument/2006/relationships/hyperlink" Target="https://kearneyfs.com/obituaries/kouichi-asano" TargetMode="External"/><Relationship Id="rId2405" Type="http://schemas.openxmlformats.org/officeDocument/2006/relationships/hyperlink" Target="https://www.providencelaboratory.com/staff_ostry.php" TargetMode="External"/><Relationship Id="rId60" Type="http://schemas.openxmlformats.org/officeDocument/2006/relationships/hyperlink" Target="https://fmwc.ca/obituary-dr-carole-ann-guzman/" TargetMode="External"/><Relationship Id="rId1007" Type="http://schemas.openxmlformats.org/officeDocument/2006/relationships/hyperlink" Target="https://doctors.cpso.on.ca/DoctorDetails/Khamsi-Firouz/0016708-21493" TargetMode="External"/><Relationship Id="rId1214" Type="http://schemas.openxmlformats.org/officeDocument/2006/relationships/hyperlink" Target="https://search.cpsa.ca/PhysicianProfile?e=9f85de29-1c76-4398-83ee-e10840f2a409&amp;i=0" TargetMode="External"/><Relationship Id="rId1421" Type="http://schemas.openxmlformats.org/officeDocument/2006/relationships/hyperlink" Target="https://www.arbormemorial.ca/regina/obituaries/dr-john-p-kim/28477" TargetMode="External"/><Relationship Id="rId1659" Type="http://schemas.openxmlformats.org/officeDocument/2006/relationships/hyperlink" Target="https://www.dignitymemorial.com/obituaries/winnipeg-mb/robert-stark-10522167" TargetMode="External"/><Relationship Id="rId1866" Type="http://schemas.openxmlformats.org/officeDocument/2006/relationships/hyperlink" Target="https://kpe.utoronto.ca/faculty-news/dr-john-c-s-cameron-leaves-legacy-excellence-and-care" TargetMode="External"/><Relationship Id="rId1519" Type="http://schemas.openxmlformats.org/officeDocument/2006/relationships/hyperlink" Target="https://www.carnells.com/obituaries/stephen-walter-tucker-m-d/" TargetMode="External"/><Relationship Id="rId1726" Type="http://schemas.openxmlformats.org/officeDocument/2006/relationships/hyperlink" Target="https://www.cma.ca/huang-michael-tsu-ching" TargetMode="External"/><Relationship Id="rId1933" Type="http://schemas.openxmlformats.org/officeDocument/2006/relationships/hyperlink" Target="https://jamesreidfuneralhome.com/tribute/details/1046/Edgar-Barnett/obituary.html" TargetMode="External"/><Relationship Id="rId18" Type="http://schemas.openxmlformats.org/officeDocument/2006/relationships/hyperlink" Target="https://www.trinityfuneralhome.ca/obituary/dr-jon-maxim-adamis/" TargetMode="External"/><Relationship Id="rId2195" Type="http://schemas.openxmlformats.org/officeDocument/2006/relationships/hyperlink" Target="https://obituaries.tj.news/obituary/kendrick-lacey-1080469965" TargetMode="External"/><Relationship Id="rId167" Type="http://schemas.openxmlformats.org/officeDocument/2006/relationships/hyperlink" Target="https://montrealgazette.remembering.ca/obituary/beverley-murphy-1079153743" TargetMode="External"/><Relationship Id="rId374" Type="http://schemas.openxmlformats.org/officeDocument/2006/relationships/hyperlink" Target="https://montrealgazette.remembering.ca/obituary/isaac-fried-1078227528" TargetMode="External"/><Relationship Id="rId581" Type="http://schemas.openxmlformats.org/officeDocument/2006/relationships/hyperlink" Target="https://www.ualberta.ca/psychiatry/news-and-events/news/2020/september/for-more-than-half-a-century,-dr.-lorne-warneke-was-albertas-foremost-trans-rights-advocate-and-trailblazer.html" TargetMode="External"/><Relationship Id="rId2055" Type="http://schemas.openxmlformats.org/officeDocument/2006/relationships/hyperlink" Target="https://kearneyfs.com/obituaries/george-duncan-mcpherson" TargetMode="External"/><Relationship Id="rId2262" Type="http://schemas.openxmlformats.org/officeDocument/2006/relationships/hyperlink" Target="https://opengovca.com/vancouver-business/98-186885" TargetMode="External"/><Relationship Id="rId234" Type="http://schemas.openxmlformats.org/officeDocument/2006/relationships/hyperlink" Target="https://www.jalarin.com/obituaries/dre-isabelle-bachand/" TargetMode="External"/><Relationship Id="rId679" Type="http://schemas.openxmlformats.org/officeDocument/2006/relationships/hyperlink" Target="https://www.cfp.ca/content/67/4/302" TargetMode="External"/><Relationship Id="rId886" Type="http://schemas.openxmlformats.org/officeDocument/2006/relationships/hyperlink" Target="https://chapelridgefh.frontrunnerpro.com/book-of-memories/3766232/Fish-Edward/index.php" TargetMode="External"/><Relationship Id="rId2" Type="http://schemas.openxmlformats.org/officeDocument/2006/relationships/hyperlink" Target="https://www.oma.org/newsroom/in-memoriam/2022/dr-holger-engels/" TargetMode="External"/><Relationship Id="rId441" Type="http://schemas.openxmlformats.org/officeDocument/2006/relationships/hyperlink" Target="https://www.oma.org/newsroom/in-memoriam/2022/dr-donald-murray-leishman/" TargetMode="External"/><Relationship Id="rId539" Type="http://schemas.openxmlformats.org/officeDocument/2006/relationships/hyperlink" Target="https://turnerporter.permavita.com/site/DrDraganDanStojimirovic.html?s=40" TargetMode="External"/><Relationship Id="rId746" Type="http://schemas.openxmlformats.org/officeDocument/2006/relationships/hyperlink" Target="https://www.remembering.ca/obituary/kerr-clark-1086326032" TargetMode="External"/><Relationship Id="rId1071" Type="http://schemas.openxmlformats.org/officeDocument/2006/relationships/hyperlink" Target="https://www.saltwire.com/halifax/obituaries/dr-anita-alice-foley-20821/" TargetMode="External"/><Relationship Id="rId1169" Type="http://schemas.openxmlformats.org/officeDocument/2006/relationships/hyperlink" Target="https://search.cpsa.ca/PhysicianProfile?e=6dafe3f6-0286-4c1a-b812-6819fff077df&amp;i=0" TargetMode="External"/><Relationship Id="rId1376" Type="http://schemas.openxmlformats.org/officeDocument/2006/relationships/hyperlink" Target="https://www.cpsbc.ca/public/registrant-directory/search-result/331228/Nicholson%2CPeter" TargetMode="External"/><Relationship Id="rId1583" Type="http://schemas.openxmlformats.org/officeDocument/2006/relationships/hyperlink" Target="https://windsorstar.remembering.ca/obituary/james-coyle-1084701471" TargetMode="External"/><Relationship Id="rId2122" Type="http://schemas.openxmlformats.org/officeDocument/2006/relationships/hyperlink" Target="https://www.remembering.ca/obituary/paul-moxham-1087057136" TargetMode="External"/><Relationship Id="rId2427" Type="http://schemas.openxmlformats.org/officeDocument/2006/relationships/hyperlink" Target="https://www.legacy.com/ca/obituaries/theglobeandmail/name/shannon-corbett-obituary?id=51698353" TargetMode="External"/><Relationship Id="rId301" Type="http://schemas.openxmlformats.org/officeDocument/2006/relationships/hyperlink" Target="https://www.dignitymemorial.com/en-ca/obituaries/la-baie-qc/dr-leon-larouche-10541383" TargetMode="External"/><Relationship Id="rId953" Type="http://schemas.openxmlformats.org/officeDocument/2006/relationships/hyperlink" Target="https://deptmedicine.utoronto.ca/news/remembering-dr-murray-krahn" TargetMode="External"/><Relationship Id="rId1029" Type="http://schemas.openxmlformats.org/officeDocument/2006/relationships/hyperlink" Target="https://doctors.cpso.on.ca/DoctorDetails/Donnelly-Martha-Lou/0038515-52491" TargetMode="External"/><Relationship Id="rId1236" Type="http://schemas.openxmlformats.org/officeDocument/2006/relationships/hyperlink" Target="https://search.cpsa.ca/PhysicianProfile?e=f174c3d6-245a-4add-9cc9-620389b1f854&amp;i=0" TargetMode="External"/><Relationship Id="rId1790" Type="http://schemas.openxmlformats.org/officeDocument/2006/relationships/hyperlink" Target="https://doctors.cpso.on.ca/DoctorDetails/Leduc-Jean-Robert-Peter/0036934-50910" TargetMode="External"/><Relationship Id="rId1888" Type="http://schemas.openxmlformats.org/officeDocument/2006/relationships/hyperlink" Target="https://www.cma.ca/skala-josef-p" TargetMode="External"/><Relationship Id="rId82" Type="http://schemas.openxmlformats.org/officeDocument/2006/relationships/hyperlink" Target="https://www.legacy.com/ca/obituaries/theglobeandmail/name/glenn-pierce-obituary?pid=198183733" TargetMode="External"/><Relationship Id="rId606" Type="http://schemas.openxmlformats.org/officeDocument/2006/relationships/hyperlink" Target="https://www.aldergrovestar.com/community/dr-keith-lamont-founder-of-langley-community-music-school-passed-away-at-age-89/" TargetMode="External"/><Relationship Id="rId813" Type="http://schemas.openxmlformats.org/officeDocument/2006/relationships/hyperlink" Target="https://www.remembering.ca/obituary/dr-david-yule-1081363945" TargetMode="External"/><Relationship Id="rId1443" Type="http://schemas.openxmlformats.org/officeDocument/2006/relationships/hyperlink" Target="https://doctors.cpso.on.ca/DoctorDetails/Creighton-Robert-James/0012256-17035" TargetMode="External"/><Relationship Id="rId1650" Type="http://schemas.openxmlformats.org/officeDocument/2006/relationships/hyperlink" Target="https://www.cma.ca/goad-frederick-d" TargetMode="External"/><Relationship Id="rId1748" Type="http://schemas.openxmlformats.org/officeDocument/2006/relationships/hyperlink" Target="https://necrologie.cn2i.ca/dr-edouard-hendriks/avis-de-deces/le-soleil/100009410" TargetMode="External"/><Relationship Id="rId1303" Type="http://schemas.openxmlformats.org/officeDocument/2006/relationships/hyperlink" Target="https://turnerporter.permavita.com/site/DrJohnWilson.html?s=40" TargetMode="External"/><Relationship Id="rId1510" Type="http://schemas.openxmlformats.org/officeDocument/2006/relationships/hyperlink" Target="https://www.legacy.com/ca/obituaries/thestar/name/kathleen-fullerton-obituary?pid=195941045" TargetMode="External"/><Relationship Id="rId1955" Type="http://schemas.openxmlformats.org/officeDocument/2006/relationships/hyperlink" Target="https://archivescanada.accesstomemory.ca/docteur-patrick-damico-medecin-qui-traite-lucien-bouchard-lors-de-sa-maladie-correspondance-extrait-de-lagenda-de-lucien-bouchard-notes-manuscrites-prises-par-monsieur-bouchard-probablement-lors-dune-rencontre-avec-le-docteur-damico" TargetMode="External"/><Relationship Id="rId1608" Type="http://schemas.openxmlformats.org/officeDocument/2006/relationships/hyperlink" Target="https://doctors.cpso.on.ca/DoctorDetails/James-David-Michael/0041725-55701" TargetMode="External"/><Relationship Id="rId1815" Type="http://schemas.openxmlformats.org/officeDocument/2006/relationships/hyperlink" Target="https://www.mitchellfuneralhome.ca/obituaries-1/2022/1/5/mckenzie-dr-robert-norman" TargetMode="External"/><Relationship Id="rId189" Type="http://schemas.openxmlformats.org/officeDocument/2006/relationships/hyperlink" Target="https://montrealgazette.remembering.ca/obituary/david-freedman-1076993038" TargetMode="External"/><Relationship Id="rId396" Type="http://schemas.openxmlformats.org/officeDocument/2006/relationships/hyperlink" Target="https://speersfuneralchapel.com/tribute/details/9806/Dr-William-Silver/obituary.html" TargetMode="External"/><Relationship Id="rId2077" Type="http://schemas.openxmlformats.org/officeDocument/2006/relationships/hyperlink" Target="https://www.carnells.com/?obituaries=dr-ronald-whelan" TargetMode="External"/><Relationship Id="rId2284" Type="http://schemas.openxmlformats.org/officeDocument/2006/relationships/hyperlink" Target="https://santequebec.ca/medecin/fernand-laurendeau" TargetMode="External"/><Relationship Id="rId256" Type="http://schemas.openxmlformats.org/officeDocument/2006/relationships/hyperlink" Target="https://www.lamarrefuneralhome.ca/dr-louis-mario-bouchard/" TargetMode="External"/><Relationship Id="rId463" Type="http://schemas.openxmlformats.org/officeDocument/2006/relationships/hyperlink" Target="https://www.arbormemorial.ca/sands-nanaimo/obituaries/dr-elwood-terrence-henning/86406" TargetMode="External"/><Relationship Id="rId670" Type="http://schemas.openxmlformats.org/officeDocument/2006/relationships/hyperlink" Target="https://www.legacy.com/obituaries/remembering/obituary.aspx?n=frank-kalla&amp;pid=144985102" TargetMode="External"/><Relationship Id="rId1093" Type="http://schemas.openxmlformats.org/officeDocument/2006/relationships/hyperlink" Target="https://www.tributearchive.com/obituaries/17545701/dr-colin-david-hardie/west-vancouver/british-columbia/mckenzie-funeral-services" TargetMode="External"/><Relationship Id="rId2144" Type="http://schemas.openxmlformats.org/officeDocument/2006/relationships/hyperlink" Target="https://www.oma.org/newsroom/in-memoriam/2022/dr-alexander-russell/" TargetMode="External"/><Relationship Id="rId2351" Type="http://schemas.openxmlformats.org/officeDocument/2006/relationships/hyperlink" Target="https://doctors.cpso.on.ca/DoctorDetails/Pruzanski-Waldemar/0016662-21447" TargetMode="External"/><Relationship Id="rId116" Type="http://schemas.openxmlformats.org/officeDocument/2006/relationships/hyperlink" Target="https://www.dignitymemorial.com/obituaries/vancouver-bc/daniel-bester-9310263" TargetMode="External"/><Relationship Id="rId323" Type="http://schemas.openxmlformats.org/officeDocument/2006/relationships/hyperlink" Target="https://www.queensu.ca/gazette/stories/queen-s-remembers-pathology-pioneer-daria-haust" TargetMode="External"/><Relationship Id="rId530" Type="http://schemas.openxmlformats.org/officeDocument/2006/relationships/hyperlink" Target="https://www.arbormemorial.ca/sands-victoria/obituaries/dr-skaria-alexander/35540" TargetMode="External"/><Relationship Id="rId768" Type="http://schemas.openxmlformats.org/officeDocument/2006/relationships/hyperlink" Target="https://youtu.be/nZ98QQdeupg?t=1741" TargetMode="External"/><Relationship Id="rId975" Type="http://schemas.openxmlformats.org/officeDocument/2006/relationships/hyperlink" Target="https://www.remembering.ca/obituary/keith-drummond-1078961787" TargetMode="External"/><Relationship Id="rId1160" Type="http://schemas.openxmlformats.org/officeDocument/2006/relationships/hyperlink" Target="https://doctors.cpso.on.ca/DoctorDetails/Kimelman-Harold-Sheldon/0019947-24735" TargetMode="External"/><Relationship Id="rId1398" Type="http://schemas.openxmlformats.org/officeDocument/2006/relationships/hyperlink" Target="https://search.cpsa.ca/PhysicianProfile?e=43e7d341-30a9-43c4-8cf3-b369687cb9ee&amp;i=0" TargetMode="External"/><Relationship Id="rId2004" Type="http://schemas.openxmlformats.org/officeDocument/2006/relationships/hyperlink" Target="https://www.dignitymemorial.com/obituaries/vancouver-bc/ali-bouaziz-9147294" TargetMode="External"/><Relationship Id="rId2211" Type="http://schemas.openxmlformats.org/officeDocument/2006/relationships/hyperlink" Target="https://colefuneralservices.com/tribute/details/8471/Dr-Edward-Napke/obituary.html" TargetMode="External"/><Relationship Id="rId2449" Type="http://schemas.openxmlformats.org/officeDocument/2006/relationships/hyperlink" Target="https://doctors.cpso.on.ca/DoctorDetails/Fitzhardinge-Pamela-Marjorie/0021459-26247" TargetMode="External"/><Relationship Id="rId628" Type="http://schemas.openxmlformats.org/officeDocument/2006/relationships/hyperlink" Target="https://cuaj.ca/index.php/journal/article/view/7105/4750" TargetMode="External"/><Relationship Id="rId835" Type="http://schemas.openxmlformats.org/officeDocument/2006/relationships/hyperlink" Target="https://www.dignitymemorial.com/obituaries/halifax-ns/bernard-badley-10176379" TargetMode="External"/><Relationship Id="rId1258" Type="http://schemas.openxmlformats.org/officeDocument/2006/relationships/hyperlink" Target="https://doctors.cpso.on.ca/DoctorDetails/McKellar-Robert---Gilbert/0018287-23073" TargetMode="External"/><Relationship Id="rId1465" Type="http://schemas.openxmlformats.org/officeDocument/2006/relationships/hyperlink" Target="https://doctors.cpso.on.ca/DoctorDetails/Moller-Henry-Joachim/0117094-70658" TargetMode="External"/><Relationship Id="rId1672" Type="http://schemas.openxmlformats.org/officeDocument/2006/relationships/hyperlink" Target="https://www.legacy.com/ca/obituaries/theglobeandmail/name/zoltan-poznan-obituary?pid=201491386" TargetMode="External"/><Relationship Id="rId2309" Type="http://schemas.openxmlformats.org/officeDocument/2006/relationships/hyperlink" Target="https://www.cpsbc.ca/public/registrant-directory/search-result/306361/Aylward%2CBedford" TargetMode="External"/><Relationship Id="rId1020" Type="http://schemas.openxmlformats.org/officeDocument/2006/relationships/hyperlink" Target="https://doctors.cpso.on.ca/DoctorDetails/Sheffman-Edward-Jacob/0009560-14324" TargetMode="External"/><Relationship Id="rId1118" Type="http://schemas.openxmlformats.org/officeDocument/2006/relationships/hyperlink" Target="https://www.legacy.com/ca/obituaries/theglobeandmail/name/frank-montfort-obituary?pid=201994168" TargetMode="External"/><Relationship Id="rId1325" Type="http://schemas.openxmlformats.org/officeDocument/2006/relationships/hyperlink" Target="https://www.urgelbourgie.com/en/funeral-announcements/57776-dr-clement-leclerc" TargetMode="External"/><Relationship Id="rId1532" Type="http://schemas.openxmlformats.org/officeDocument/2006/relationships/hyperlink" Target="https://doctors.cpso.on.ca/DoctorDetails/Urbankiewicz-Lester-Richard/0028598-33421" TargetMode="External"/><Relationship Id="rId1977" Type="http://schemas.openxmlformats.org/officeDocument/2006/relationships/hyperlink" Target="https://www.cpsbc.ca/public/registrant-directory/search-result/348536/Dickinson%2CGail" TargetMode="External"/><Relationship Id="rId902" Type="http://schemas.openxmlformats.org/officeDocument/2006/relationships/hyperlink" Target="https://www.remembering.ca/obituary/dr-glen-harrison-lowther-1075491225" TargetMode="External"/><Relationship Id="rId1837" Type="http://schemas.openxmlformats.org/officeDocument/2006/relationships/hyperlink" Target="https://www.dignitymemorial.com/obituaries/verdun-qc/claude-pare-10461724" TargetMode="External"/><Relationship Id="rId31" Type="http://schemas.openxmlformats.org/officeDocument/2006/relationships/hyperlink" Target="https://brenansfh.com/tribute/details/23983/Dr-Gordon-Mockler/obituary.html" TargetMode="External"/><Relationship Id="rId2099" Type="http://schemas.openxmlformats.org/officeDocument/2006/relationships/hyperlink" Target="https://www.armstrongfh.ca/memorials/betty-ballard/4951786/index.php" TargetMode="External"/><Relationship Id="rId180" Type="http://schemas.openxmlformats.org/officeDocument/2006/relationships/hyperlink" Target="https://edmontonjournal.remembering.ca/obituary/sioe-frances-dartana-liem-1077811696" TargetMode="External"/><Relationship Id="rId278" Type="http://schemas.openxmlformats.org/officeDocument/2006/relationships/hyperlink" Target="https://www.carnells.com/?obituaries=dr-debbie-reid-m-d" TargetMode="External"/><Relationship Id="rId1904" Type="http://schemas.openxmlformats.org/officeDocument/2006/relationships/hyperlink" Target="https://www.cma.ca/foerster-john-p" TargetMode="External"/><Relationship Id="rId485" Type="http://schemas.openxmlformats.org/officeDocument/2006/relationships/hyperlink" Target="https://www.oma.org/newsroom/in-memoriam/2021/dr-johann-tinie-van-schoor/" TargetMode="External"/><Relationship Id="rId692" Type="http://schemas.openxmlformats.org/officeDocument/2006/relationships/hyperlink" Target="https://doctors.cpso.on.ca/DoctorDetails/Button-John-Richard/0025169-29992" TargetMode="External"/><Relationship Id="rId2166" Type="http://schemas.openxmlformats.org/officeDocument/2006/relationships/hyperlink" Target="https://www.centrefunerairebissonnette.com/fr/Necrologies/Fiches/24547/dr-gilles-ouellet" TargetMode="External"/><Relationship Id="rId2373" Type="http://schemas.openxmlformats.org/officeDocument/2006/relationships/hyperlink" Target="https://doctors.cpso.on.ca/DoctorDetails/Huff-Brenda-Anne/0169326-96793" TargetMode="External"/><Relationship Id="rId138" Type="http://schemas.openxmlformats.org/officeDocument/2006/relationships/hyperlink" Target="https://www.arbormemorial.ca/kelly-orleans/obituaries/dr-alan-johnston/75509" TargetMode="External"/><Relationship Id="rId345" Type="http://schemas.openxmlformats.org/officeDocument/2006/relationships/hyperlink" Target="https://mountpleasantgroup.permavita.com/site/DrSandyJamesPritchard.html" TargetMode="External"/><Relationship Id="rId552" Type="http://schemas.openxmlformats.org/officeDocument/2006/relationships/hyperlink" Target="https://www.arbormemorial.ca/highland-scarborough/obituaries/dr-manikum-nadaraju/60583" TargetMode="External"/><Relationship Id="rId997" Type="http://schemas.openxmlformats.org/officeDocument/2006/relationships/hyperlink" Target="https://www.arbormemorial.ca/burke/obituaries/ernest-ralph-pohlman/91532" TargetMode="External"/><Relationship Id="rId1182" Type="http://schemas.openxmlformats.org/officeDocument/2006/relationships/hyperlink" Target="https://search.cpsa.ca/PhysicianProfile?e=dbf43d01-9e17-4ea5-b51d-7a5220f9bb53&amp;i=0" TargetMode="External"/><Relationship Id="rId2026" Type="http://schemas.openxmlformats.org/officeDocument/2006/relationships/hyperlink" Target="https://doctors.cpso.on.ca/DoctorDetails/Ariana-Anahita/0193829-77842" TargetMode="External"/><Relationship Id="rId2233" Type="http://schemas.openxmlformats.org/officeDocument/2006/relationships/hyperlink" Target="https://www.cpsbc.ca/public/registrant-directory/search-result/347675/Nimmon%2CTerrence" TargetMode="External"/><Relationship Id="rId2440" Type="http://schemas.openxmlformats.org/officeDocument/2006/relationships/hyperlink" Target="https://www.piquenewsmagazine.com/whistler-news/whistler-still-on-the-upslope-of-the-curve-says-medical-director-2510087" TargetMode="External"/><Relationship Id="rId205" Type="http://schemas.openxmlformats.org/officeDocument/2006/relationships/hyperlink" Target="https://www.saltwire.com/cape-breton/obituaries/dr-douglas-alden-watt-50315/" TargetMode="External"/><Relationship Id="rId412" Type="http://schemas.openxmlformats.org/officeDocument/2006/relationships/hyperlink" Target="https://www.timescolonist.com/islander/the-final-cut-a-longtime-surgeon-finally-hangs-up-his-scalpel-at-85-4685708" TargetMode="External"/><Relationship Id="rId857" Type="http://schemas.openxmlformats.org/officeDocument/2006/relationships/hyperlink" Target="https://www.dignitymemorial.com/obituaries/halifax-ns/scott-murray-10328536" TargetMode="External"/><Relationship Id="rId1042" Type="http://schemas.openxmlformats.org/officeDocument/2006/relationships/hyperlink" Target="https://doctors.cpso.on.ca/DoctorDetails/Zelovitzky-Jerahmie-Leon/0025696-30519" TargetMode="External"/><Relationship Id="rId1487" Type="http://schemas.openxmlformats.org/officeDocument/2006/relationships/hyperlink" Target="https://doctors.cpso.on.ca/DoctorDetails/Kennedy-James-Cecil/0013620-18401" TargetMode="External"/><Relationship Id="rId1694" Type="http://schemas.openxmlformats.org/officeDocument/2006/relationships/hyperlink" Target="https://chapelridgefh.frontrunnerpro.com/book-of-memories/4672771/Heyland-Dr-Peter/index.php" TargetMode="External"/><Relationship Id="rId2300" Type="http://schemas.openxmlformats.org/officeDocument/2006/relationships/hyperlink" Target="https://www.nih.gov/about-nih/what-we-do/nih-almanac/ronald-w-lamont-havers-md" TargetMode="External"/><Relationship Id="rId717" Type="http://schemas.openxmlformats.org/officeDocument/2006/relationships/hyperlink" Target="https://doctors.cpso.on.ca/DoctorDetails/Zebrowski-Andrzej/0163946-73818" TargetMode="External"/><Relationship Id="rId924" Type="http://schemas.openxmlformats.org/officeDocument/2006/relationships/hyperlink" Target="https://www.dignitymemorial.com/obituaries/dalhousie-nb/dennis-furlong-7786194" TargetMode="External"/><Relationship Id="rId1347" Type="http://schemas.openxmlformats.org/officeDocument/2006/relationships/hyperlink" Target="https://www.fundyfuneralhome.com/obituary/Rosalita-Rideout" TargetMode="External"/><Relationship Id="rId1554" Type="http://schemas.openxmlformats.org/officeDocument/2006/relationships/hyperlink" Target="https://nationtalk.ca/story/mck-offers-condolences-on-passing-of-dr-suzanne-jones" TargetMode="External"/><Relationship Id="rId1761" Type="http://schemas.openxmlformats.org/officeDocument/2006/relationships/hyperlink" Target="https://www.legacy.com/ca/obituaries/timescolonist/name/robert-krause-obituary?pid=203450732" TargetMode="External"/><Relationship Id="rId1999" Type="http://schemas.openxmlformats.org/officeDocument/2006/relationships/hyperlink" Target="https://www.cpsbc.ca/public/registrant-directory/search-result/327476/McLennan%2CJames" TargetMode="External"/><Relationship Id="rId53" Type="http://schemas.openxmlformats.org/officeDocument/2006/relationships/hyperlink" Target="https://cardiovascularbusiness.com/topics/clinical/interventional-cardiology/esteemed-cardiologist-dies-unexpectedly-was-known-his" TargetMode="External"/><Relationship Id="rId1207" Type="http://schemas.openxmlformats.org/officeDocument/2006/relationships/hyperlink" Target="https://search.cpsa.ca/PhysicianProfile?e=d60bf08f-a32f-4326-aa51-35c1993f2b66&amp;i=0" TargetMode="External"/><Relationship Id="rId1414" Type="http://schemas.openxmlformats.org/officeDocument/2006/relationships/hyperlink" Target="https://porthawkesburyreporter.com/warden-says-dr-foley-was-communitys-backbone/" TargetMode="External"/><Relationship Id="rId1621" Type="http://schemas.openxmlformats.org/officeDocument/2006/relationships/hyperlink" Target="https://www.cfbsl.com/avisdedeces/hudon-md-claude" TargetMode="External"/><Relationship Id="rId1859" Type="http://schemas.openxmlformats.org/officeDocument/2006/relationships/hyperlink" Target="https://ottawacitizen.remembering.ca/obituary/robert-mundle-1083570881" TargetMode="External"/><Relationship Id="rId1719" Type="http://schemas.openxmlformats.org/officeDocument/2006/relationships/hyperlink" Target="https://www.cma.ca/leznoff-arthur" TargetMode="External"/><Relationship Id="rId1926" Type="http://schemas.openxmlformats.org/officeDocument/2006/relationships/hyperlink" Target="https://www.cma.ca/hart-john-t" TargetMode="External"/><Relationship Id="rId2090" Type="http://schemas.openxmlformats.org/officeDocument/2006/relationships/hyperlink" Target="https://doctors.cpso.on.ca/DoctorDetails/Coulson-David-Bigelow/0010654-15424" TargetMode="External"/><Relationship Id="rId2188" Type="http://schemas.openxmlformats.org/officeDocument/2006/relationships/hyperlink" Target="https://tompkinsfuneralhome.ca/tribute/details/1741/Gordon-McCauley/obituary.html" TargetMode="External"/><Relationship Id="rId2395" Type="http://schemas.openxmlformats.org/officeDocument/2006/relationships/hyperlink" Target="https://www.barnesmemorialfuneralhome.com/memorials/dr-batu-malek/5102844/index.php" TargetMode="External"/><Relationship Id="rId367" Type="http://schemas.openxmlformats.org/officeDocument/2006/relationships/hyperlink" Target="https://ottawacitizen.remembering.ca/obituary/robert-jackson-1073675934" TargetMode="External"/><Relationship Id="rId574" Type="http://schemas.openxmlformats.org/officeDocument/2006/relationships/hyperlink" Target="https://www.arbormemorial.ca/hillcrest/obituaries/dr-wayne-smandych/70370" TargetMode="External"/><Relationship Id="rId2048" Type="http://schemas.openxmlformats.org/officeDocument/2006/relationships/hyperlink" Target="https://www.cpsbc.ca/public/registrant-directory/search-result/339085/Sherstan%2CJames" TargetMode="External"/><Relationship Id="rId2255" Type="http://schemas.openxmlformats.org/officeDocument/2006/relationships/hyperlink" Target="https://montrealgazette.remembering.ca/obituary/alexander-mclean-1082083681" TargetMode="External"/><Relationship Id="rId227" Type="http://schemas.openxmlformats.org/officeDocument/2006/relationships/hyperlink" Target="https://www.journaldemontreal.com/2020/04/16/un-medecin-decede-a-la-sante-publique-de-la-monteregie" TargetMode="External"/><Relationship Id="rId781" Type="http://schemas.openxmlformats.org/officeDocument/2006/relationships/hyperlink" Target="https://www.remembering.ca/obituary/brian-willoughby-1083711282" TargetMode="External"/><Relationship Id="rId879" Type="http://schemas.openxmlformats.org/officeDocument/2006/relationships/hyperlink" Target="https://www.remembering.ca/obituary/tahereh-therese-dr-sazegari-1077837715" TargetMode="External"/><Relationship Id="rId2462" Type="http://schemas.openxmlformats.org/officeDocument/2006/relationships/hyperlink" Target="https://demontfamilyfuneralhome.ca/tribute/details/1003/Dr-Frances-Crawley/obituary.html" TargetMode="External"/><Relationship Id="rId434" Type="http://schemas.openxmlformats.org/officeDocument/2006/relationships/hyperlink" Target="https://www.oma.org/newsroom/in-memoriam/2022/dr-philip-a-ellison/" TargetMode="External"/><Relationship Id="rId641" Type="http://schemas.openxmlformats.org/officeDocument/2006/relationships/hyperlink" Target="https://www.mcgill.ca/channels/channels/news/obituary-dr-jacques-tremblay-1946-2022-338646" TargetMode="External"/><Relationship Id="rId739" Type="http://schemas.openxmlformats.org/officeDocument/2006/relationships/hyperlink" Target="https://windsorstar.remembering.ca/obituary/dennis-brisson-1084536059" TargetMode="External"/><Relationship Id="rId1064" Type="http://schemas.openxmlformats.org/officeDocument/2006/relationships/hyperlink" Target="https://www.remembering.ca/obituary/denys-ford-1086574950" TargetMode="External"/><Relationship Id="rId1271" Type="http://schemas.openxmlformats.org/officeDocument/2006/relationships/hyperlink" Target="https://humphreymiles.com/tribute/details/5635/Dr-Francis-Turner/obituary.html" TargetMode="External"/><Relationship Id="rId1369" Type="http://schemas.openxmlformats.org/officeDocument/2006/relationships/hyperlink" Target="https://doctors.cpso.on.ca/DoctorDetails/C-Padoin/0233270-85511" TargetMode="External"/><Relationship Id="rId1576" Type="http://schemas.openxmlformats.org/officeDocument/2006/relationships/hyperlink" Target="https://www.usherbrooke.ca/etudes-medecine/actualites/nouvelles/details/47487" TargetMode="External"/><Relationship Id="rId2115" Type="http://schemas.openxmlformats.org/officeDocument/2006/relationships/hyperlink" Target="https://www.seamo.ca/news/stories/remembering-dr-pallavi-nadkarni" TargetMode="External"/><Relationship Id="rId2322" Type="http://schemas.openxmlformats.org/officeDocument/2006/relationships/hyperlink" Target="https://www.carnells.com/obituaries/dr-john-charles-cronhelm-mb-bch-bao-frcpc/" TargetMode="External"/><Relationship Id="rId501" Type="http://schemas.openxmlformats.org/officeDocument/2006/relationships/hyperlink" Target="https://www.hamiltonhealth.ca/news/honouring-dr-bev" TargetMode="External"/><Relationship Id="rId946" Type="http://schemas.openxmlformats.org/officeDocument/2006/relationships/hyperlink" Target="https://www.newcastle.edu.au/profile/ilyn-deleon" TargetMode="External"/><Relationship Id="rId1131" Type="http://schemas.openxmlformats.org/officeDocument/2006/relationships/hyperlink" Target="https://doctors.cpso.on.ca/DoctorDetails/Newton-Arnold/0022015-26804" TargetMode="External"/><Relationship Id="rId1229" Type="http://schemas.openxmlformats.org/officeDocument/2006/relationships/hyperlink" Target="https://edmontonjournal.remembering.ca/obituary/dr-e-jerry-rudnisky-1081466514" TargetMode="External"/><Relationship Id="rId1783" Type="http://schemas.openxmlformats.org/officeDocument/2006/relationships/hyperlink" Target="https://www.cbc.ca/news/canada/montreal/william-barakett-1.5267091" TargetMode="External"/><Relationship Id="rId1990" Type="http://schemas.openxmlformats.org/officeDocument/2006/relationships/hyperlink" Target="https://www.cpsbc.ca/public/registrant-directory/search-result/307352/Gray%2CGeorge" TargetMode="External"/><Relationship Id="rId75" Type="http://schemas.openxmlformats.org/officeDocument/2006/relationships/hyperlink" Target="https://www.saltwire.com/halifax/obituaries/dr-sonia-rosamond-salisbury-murphy-68833/" TargetMode="External"/><Relationship Id="rId806" Type="http://schemas.openxmlformats.org/officeDocument/2006/relationships/hyperlink" Target="https://www.remembering.ca/obituary/georges-surette-1081562208" TargetMode="External"/><Relationship Id="rId1436" Type="http://schemas.openxmlformats.org/officeDocument/2006/relationships/hyperlink" Target="https://obituaries.tj.news/obituary/edouard-hendriks-1084529304" TargetMode="External"/><Relationship Id="rId1643" Type="http://schemas.openxmlformats.org/officeDocument/2006/relationships/hyperlink" Target="https://www.cma.ca/mitham-dejong-mary-j" TargetMode="External"/><Relationship Id="rId1850" Type="http://schemas.openxmlformats.org/officeDocument/2006/relationships/hyperlink" Target="https://www.lavantage.qc.ca/avis-de-deces/isabelle-lemay" TargetMode="External"/><Relationship Id="rId1503" Type="http://schemas.openxmlformats.org/officeDocument/2006/relationships/hyperlink" Target="https://doctors.cpso.on.ca/DoctorDetails/Carson-James-Douglas/0011014-15787" TargetMode="External"/><Relationship Id="rId1710" Type="http://schemas.openxmlformats.org/officeDocument/2006/relationships/hyperlink" Target="https://doctors.cpso.on.ca/DoctorDetails/Weston-William---Michael/0043188-57166" TargetMode="External"/><Relationship Id="rId1948" Type="http://schemas.openxmlformats.org/officeDocument/2006/relationships/hyperlink" Target="https://www.harboursidecremation.ca/obituaries/Deborah-Godsoe/" TargetMode="External"/><Relationship Id="rId291" Type="http://schemas.openxmlformats.org/officeDocument/2006/relationships/hyperlink" Target="https://ottawacitizen.remembering.ca/obituary/robert-dupuis-1072516843" TargetMode="External"/><Relationship Id="rId1808" Type="http://schemas.openxmlformats.org/officeDocument/2006/relationships/hyperlink" Target="https://santequebec.ca/medecin/jean-brabant" TargetMode="External"/><Relationship Id="rId151" Type="http://schemas.openxmlformats.org/officeDocument/2006/relationships/hyperlink" Target="https://globalnews.ca/news/4883092/ross-memorial-hospital-orthopedic-surgeon-clarington-crash/" TargetMode="External"/><Relationship Id="rId389" Type="http://schemas.openxmlformats.org/officeDocument/2006/relationships/hyperlink" Target="https://www.dignitymemorial.com/obituaries/peterborough-on/robin-humphreys-9089659" TargetMode="External"/><Relationship Id="rId596" Type="http://schemas.openxmlformats.org/officeDocument/2006/relationships/hyperlink" Target="https://www.surreynowleader.com/obituaries/Dr-John-Rosario-Physician-and-Surgeon-Scarfo/" TargetMode="External"/><Relationship Id="rId2277" Type="http://schemas.openxmlformats.org/officeDocument/2006/relationships/hyperlink" Target="https://www.steveelkas.com/avisdeces/m-leonard-langlois/" TargetMode="External"/><Relationship Id="rId249" Type="http://schemas.openxmlformats.org/officeDocument/2006/relationships/hyperlink" Target="https://ici.radio-canada.ca/nouvelle/1705868/fernand-turcotte-deces-medecin-docteur-expert-universite-laval" TargetMode="External"/><Relationship Id="rId456" Type="http://schemas.openxmlformats.org/officeDocument/2006/relationships/hyperlink" Target="https://www.oma.org/newsroom/in-memoriam/2021/dr-jacques-laforest/" TargetMode="External"/><Relationship Id="rId663" Type="http://schemas.openxmlformats.org/officeDocument/2006/relationships/hyperlink" Target="https://kearneyfs.com/obituaries/dr-madeline-huang-chung" TargetMode="External"/><Relationship Id="rId870" Type="http://schemas.openxmlformats.org/officeDocument/2006/relationships/hyperlink" Target="https://give.ubc.ca/memorial/dr-dennis-mcelgunn/" TargetMode="External"/><Relationship Id="rId1086" Type="http://schemas.openxmlformats.org/officeDocument/2006/relationships/hyperlink" Target="https://www.tributearchive.com/obituaries/15349608/dr-richard-king-brown/lethbridge/alberta/martin-brothers-funeral-chapels" TargetMode="External"/><Relationship Id="rId1293" Type="http://schemas.openxmlformats.org/officeDocument/2006/relationships/hyperlink" Target="https://brenansfh.com/tribute/details/25888/Dr-William-Bill-Patterson/obituary.html" TargetMode="External"/><Relationship Id="rId2137" Type="http://schemas.openxmlformats.org/officeDocument/2006/relationships/hyperlink" Target="https://doctors.cpso.on.ca/DoctorDetails/OBrien-Mary-Stewart-Somerville/0014432-19215" TargetMode="External"/><Relationship Id="rId2344" Type="http://schemas.openxmlformats.org/officeDocument/2006/relationships/hyperlink" Target="https://www.legacy.com/ca/obituaries/therecord-waterloo/name/venkatray-muzumdar-obituary?pid=195005674" TargetMode="External"/><Relationship Id="rId109" Type="http://schemas.openxmlformats.org/officeDocument/2006/relationships/hyperlink" Target="https://www.rushnellfamilyservices.com/memorials/dr-william-shipley/4479332/" TargetMode="External"/><Relationship Id="rId316" Type="http://schemas.openxmlformats.org/officeDocument/2006/relationships/hyperlink" Target="https://newsroom.royalcollege.ca/in-memoriam-december-2019/" TargetMode="External"/><Relationship Id="rId523" Type="http://schemas.openxmlformats.org/officeDocument/2006/relationships/hyperlink" Target="https://www.arbormemorial.ca/toll/obituaries/dr-sami-aziz-jahshan/82482" TargetMode="External"/><Relationship Id="rId968" Type="http://schemas.openxmlformats.org/officeDocument/2006/relationships/hyperlink" Target="https://www.remembering.ca/obituary/oved-ben-arie-1079152844" TargetMode="External"/><Relationship Id="rId1153" Type="http://schemas.openxmlformats.org/officeDocument/2006/relationships/hyperlink" Target="https://doctors.cpso.on.ca/DoctorDetails/Levy-Richard-Earl/0018982-23769" TargetMode="External"/><Relationship Id="rId1598" Type="http://schemas.openxmlformats.org/officeDocument/2006/relationships/hyperlink" Target="https://www.echovita.com/ca/obituaries/nb/hampton/john-roger-jeffery-md-frcp-11608074" TargetMode="External"/><Relationship Id="rId2204" Type="http://schemas.openxmlformats.org/officeDocument/2006/relationships/hyperlink" Target="https://www.memoria.ca/obituary-marc-henri-dufresne.html?disparuID=MzUyMDE%3D" TargetMode="External"/><Relationship Id="rId97" Type="http://schemas.openxmlformats.org/officeDocument/2006/relationships/hyperlink" Target="https://www.vernonmorningstar.com/news/body-of-missing-lake-country-man-found/" TargetMode="External"/><Relationship Id="rId730" Type="http://schemas.openxmlformats.org/officeDocument/2006/relationships/hyperlink" Target="https://www.oma.org/newsroom/in-memoriam/2022/dr-charles-morris-godfrey/" TargetMode="External"/><Relationship Id="rId828" Type="http://schemas.openxmlformats.org/officeDocument/2006/relationships/hyperlink" Target="https://www.remembering.ca/obituary/edward-roemmele-1079658533" TargetMode="External"/><Relationship Id="rId1013" Type="http://schemas.openxmlformats.org/officeDocument/2006/relationships/hyperlink" Target="https://doctors.cpso.on.ca/DoctorDetails/Fraser-Norman-Lowe/0013962-18744" TargetMode="External"/><Relationship Id="rId1360" Type="http://schemas.openxmlformats.org/officeDocument/2006/relationships/hyperlink" Target="https://doctors.cpso.on.ca/DoctorDetails/Nayman-Candace---Brooke/0331344-121594" TargetMode="External"/><Relationship Id="rId1458" Type="http://schemas.openxmlformats.org/officeDocument/2006/relationships/hyperlink" Target="https://www.mccleisterfuneralhome.ca/obituaries/Walter-Rolland?obId=25174216" TargetMode="External"/><Relationship Id="rId1665" Type="http://schemas.openxmlformats.org/officeDocument/2006/relationships/hyperlink" Target="https://doctors.cpso.on.ca/DoctorDetails/Rideout-David-Frank/0017303-22089" TargetMode="External"/><Relationship Id="rId1872" Type="http://schemas.openxmlformats.org/officeDocument/2006/relationships/hyperlink" Target="https://www.laction.com/avis-de-deces/dr-marcel-turcot" TargetMode="External"/><Relationship Id="rId2411" Type="http://schemas.openxmlformats.org/officeDocument/2006/relationships/hyperlink" Target="https://search.cpsa.ca/PhysicianProfile?e=09b8e774-569f-42e7-835b-07773bbe7aae&amp;i=1" TargetMode="External"/><Relationship Id="rId1220" Type="http://schemas.openxmlformats.org/officeDocument/2006/relationships/hyperlink" Target="https://search.cpsa.ca/PhysicianProfile?e=e1c69608-1425-46a0-a029-ac1d8b8c6b82&amp;i=0" TargetMode="External"/><Relationship Id="rId1318" Type="http://schemas.openxmlformats.org/officeDocument/2006/relationships/hyperlink" Target="https://www.mccleisterfuneralhome.ca/obituaries/Dr.-Keith-Taylor-Auchinachie?obId=25172807" TargetMode="External"/><Relationship Id="rId1525" Type="http://schemas.openxmlformats.org/officeDocument/2006/relationships/hyperlink" Target="https://doctors.cpso.on.ca/DoctorDetails/Marchuk-Elizabeth-Kathleen/0021824-26613" TargetMode="External"/><Relationship Id="rId1732" Type="http://schemas.openxmlformats.org/officeDocument/2006/relationships/hyperlink" Target="https://www.legacy.com/ca/obituaries/theglobeandmail/name/henry-sugiyama-obituary?pid=197883506" TargetMode="External"/><Relationship Id="rId24" Type="http://schemas.openxmlformats.org/officeDocument/2006/relationships/hyperlink" Target="https://www.albertadoctors.org/leaders-partners/governance/agm/agm-reports-memoriam" TargetMode="External"/><Relationship Id="rId2299" Type="http://schemas.openxmlformats.org/officeDocument/2006/relationships/hyperlink" Target="https://www.mccallgardens.com/obituaries/trevor-smith-mears" TargetMode="External"/><Relationship Id="rId173" Type="http://schemas.openxmlformats.org/officeDocument/2006/relationships/hyperlink" Target="https://www.legacy.com/ca/obituaries/theglobeandmail/name/thomas-corkum-obituary?pid=198271777" TargetMode="External"/><Relationship Id="rId380" Type="http://schemas.openxmlformats.org/officeDocument/2006/relationships/hyperlink" Target="https://vancouversunandprovince.remembering.ca/obituary/maxwell-schultz-1078462999" TargetMode="External"/><Relationship Id="rId2061" Type="http://schemas.openxmlformats.org/officeDocument/2006/relationships/hyperlink" Target="https://www.cpsbc.ca/public/registrant-directory/search-result/347244/Warriner%2CCharles" TargetMode="External"/><Relationship Id="rId240" Type="http://schemas.openxmlformats.org/officeDocument/2006/relationships/hyperlink" Target="https://steelesmemorialchapel.com/condolence/dr-stanley-perry-barron/" TargetMode="External"/><Relationship Id="rId478" Type="http://schemas.openxmlformats.org/officeDocument/2006/relationships/hyperlink" Target="https://www.oma.org/newsroom/in-memoriam/2021/dr-sam-chue-man-lau/" TargetMode="External"/><Relationship Id="rId685" Type="http://schemas.openxmlformats.org/officeDocument/2006/relationships/hyperlink" Target="https://doctors.cpso.on.ca/DoctorDetails/F-Riedl/0015906-20691" TargetMode="External"/><Relationship Id="rId892" Type="http://schemas.openxmlformats.org/officeDocument/2006/relationships/hyperlink" Target="https://www.dignitymemorial.com/en-ca/obituaries/halifax-ns/dr-joan-casey-8275568" TargetMode="External"/><Relationship Id="rId2159" Type="http://schemas.openxmlformats.org/officeDocument/2006/relationships/hyperlink" Target="https://www.legacy.com/ca/obituaries/theglobeandmail/name/norman-lofchy-obituary?pid=199468119" TargetMode="External"/><Relationship Id="rId2366" Type="http://schemas.openxmlformats.org/officeDocument/2006/relationships/hyperlink" Target="https://www.remembering.ca/obituary/alexander-boggie-1087013225" TargetMode="External"/><Relationship Id="rId100" Type="http://schemas.openxmlformats.org/officeDocument/2006/relationships/hyperlink" Target="https://www.journaldemontreal.com/2021/10/23/dee9c8daf8/couture-dre-pauline" TargetMode="External"/><Relationship Id="rId338" Type="http://schemas.openxmlformats.org/officeDocument/2006/relationships/hyperlink" Target="https://www.tributearchive.com/obituaries/23474759/dr-harold-israel-eist" TargetMode="External"/><Relationship Id="rId545" Type="http://schemas.openxmlformats.org/officeDocument/2006/relationships/hyperlink" Target="https://www.arbormemorial.ca/atlantic-sackville/obituaries/dr-dale-patrick-mcmahon/52742" TargetMode="External"/><Relationship Id="rId752" Type="http://schemas.openxmlformats.org/officeDocument/2006/relationships/hyperlink" Target="https://www.remembering.ca/obituary/holger-engels-1084937259" TargetMode="External"/><Relationship Id="rId1175" Type="http://schemas.openxmlformats.org/officeDocument/2006/relationships/hyperlink" Target="https://search.cpsa.ca/PhysicianProfile?e=d42ed9d3-06dc-48c4-abdb-cff100642245&amp;i=0" TargetMode="External"/><Relationship Id="rId1382" Type="http://schemas.openxmlformats.org/officeDocument/2006/relationships/hyperlink" Target="https://www.cpsbc.ca/public/registrant-directory/search-result/344699/Mthandazo%2CMichael" TargetMode="External"/><Relationship Id="rId2019" Type="http://schemas.openxmlformats.org/officeDocument/2006/relationships/hyperlink" Target="https://www.cpsbc.ca/public/registrant-directory/search-result/351352/Cutler%2CBarry" TargetMode="External"/><Relationship Id="rId2226" Type="http://schemas.openxmlformats.org/officeDocument/2006/relationships/hyperlink" Target="https://bcmj.org/obituaries/dr-patricia-paddy-mark-1941-2021-2" TargetMode="External"/><Relationship Id="rId2433" Type="http://schemas.openxmlformats.org/officeDocument/2006/relationships/hyperlink" Target="https://twitter.com/jamiematheson/status/1593010047797579776?s=20" TargetMode="External"/><Relationship Id="rId405" Type="http://schemas.openxmlformats.org/officeDocument/2006/relationships/hyperlink" Target="https://vancouversunandprovince.remembering.ca/obituary/dwight-peretz-1079323230" TargetMode="External"/><Relationship Id="rId612" Type="http://schemas.openxmlformats.org/officeDocument/2006/relationships/hyperlink" Target="https://www.dignitymemorial.com/obituaries/pointe-claire-qc/bernadette-mclaughlin-10716160" TargetMode="External"/><Relationship Id="rId1035" Type="http://schemas.openxmlformats.org/officeDocument/2006/relationships/hyperlink" Target="https://rimuhc.ca/-/in-memoriam-susan-solymoss-md" TargetMode="External"/><Relationship Id="rId1242" Type="http://schemas.openxmlformats.org/officeDocument/2006/relationships/hyperlink" Target="https://www.reddeeradvocate.com/obituaries/dr-john-conway-wagner/" TargetMode="External"/><Relationship Id="rId1687" Type="http://schemas.openxmlformats.org/officeDocument/2006/relationships/hyperlink" Target="https://www.coopfuneraire2rives.com/avis-de-deces/jean-belhumeur-171402/" TargetMode="External"/><Relationship Id="rId1894" Type="http://schemas.openxmlformats.org/officeDocument/2006/relationships/hyperlink" Target="https://www.independent.com/obits/2021/10/13/dr-harvey-stancer/" TargetMode="External"/><Relationship Id="rId917" Type="http://schemas.openxmlformats.org/officeDocument/2006/relationships/hyperlink" Target="https://www.remembering.ca/obituary/brian-monks-1077136509" TargetMode="External"/><Relationship Id="rId1102" Type="http://schemas.openxmlformats.org/officeDocument/2006/relationships/hyperlink" Target="https://www.tributearchive.com/obituaries/23368281/dr-thomas-m-barbour/st-john-s/newfoundland-and-labrador/barretts-funeral-homes-ltd" TargetMode="External"/><Relationship Id="rId1547" Type="http://schemas.openxmlformats.org/officeDocument/2006/relationships/hyperlink" Target="https://bcmj.org/obituaries/dr-patrick-l-mcgeer-1927-2022" TargetMode="External"/><Relationship Id="rId1754" Type="http://schemas.openxmlformats.org/officeDocument/2006/relationships/hyperlink" Target="https://www.koprivataylor.com/obituary/dr-hany-youssef" TargetMode="External"/><Relationship Id="rId1961" Type="http://schemas.openxmlformats.org/officeDocument/2006/relationships/hyperlink" Target="https://www.quebecmedecin.com/medecin/medecin-regimbald-andre-32885.htm" TargetMode="External"/><Relationship Id="rId46" Type="http://schemas.openxmlformats.org/officeDocument/2006/relationships/hyperlink" Target="https://www.forevermissed.com/drwilsonidami/about" TargetMode="External"/><Relationship Id="rId1407" Type="http://schemas.openxmlformats.org/officeDocument/2006/relationships/hyperlink" Target="https://doctors.cpso.on.ca/DoctorDetails/Engels-Holger/0041483-55459" TargetMode="External"/><Relationship Id="rId1614" Type="http://schemas.openxmlformats.org/officeDocument/2006/relationships/hyperlink" Target="https://www.urgelbourgie.com/fr/avis-de-deces/54411-docteur-jacques-linteau" TargetMode="External"/><Relationship Id="rId1821" Type="http://schemas.openxmlformats.org/officeDocument/2006/relationships/hyperlink" Target="https://www.hpmcgarry.ca/memorials/pieter-butler/3450278/" TargetMode="External"/><Relationship Id="rId195" Type="http://schemas.openxmlformats.org/officeDocument/2006/relationships/hyperlink" Target="https://www.hpmcgarry.ca/memorials/rodney-bergh/3843645/obituary.php" TargetMode="External"/><Relationship Id="rId1919" Type="http://schemas.openxmlformats.org/officeDocument/2006/relationships/hyperlink" Target="https://www.cma.ca/fry-john" TargetMode="External"/><Relationship Id="rId2083" Type="http://schemas.openxmlformats.org/officeDocument/2006/relationships/hyperlink" Target="https://doctors.cpso.on.ca/DoctorDetails/Wiley-Alan-Murray/0012761-17541" TargetMode="External"/><Relationship Id="rId2290" Type="http://schemas.openxmlformats.org/officeDocument/2006/relationships/hyperlink" Target="https://doctors.cpso.on.ca/DoctorDetails/Istvan-Edward-John/0013465-18246" TargetMode="External"/><Relationship Id="rId2388" Type="http://schemas.openxmlformats.org/officeDocument/2006/relationships/hyperlink" Target="https://www.sylvanlakenews.com/obituaries/dr-ronald-james-smith/" TargetMode="External"/><Relationship Id="rId262" Type="http://schemas.openxmlformats.org/officeDocument/2006/relationships/hyperlink" Target="https://www.dignitymemorial.com/en-ca/obituaries/aurora-on/robert-stevens-10713198" TargetMode="External"/><Relationship Id="rId567" Type="http://schemas.openxmlformats.org/officeDocument/2006/relationships/hyperlink" Target="https://www.arbormemorial.ca/dbancaster/obituaries/dr-thomas-dignan/61134" TargetMode="External"/><Relationship Id="rId1197" Type="http://schemas.openxmlformats.org/officeDocument/2006/relationships/hyperlink" Target="https://search.cpsa.ca/PhysicianProfile?e=137e707c-6425-4063-847a-848ffa8b6fd0&amp;i=0" TargetMode="External"/><Relationship Id="rId2150" Type="http://schemas.openxmlformats.org/officeDocument/2006/relationships/hyperlink" Target="https://doctors.cpso.on.ca/DoctorDetails/Jakovac-Ema/0014171-18953" TargetMode="External"/><Relationship Id="rId2248" Type="http://schemas.openxmlformats.org/officeDocument/2006/relationships/hyperlink" Target="https://doctors.cpso.on.ca/DoctorDetails/McCaldon-Robert-John/0013162-17942" TargetMode="External"/><Relationship Id="rId122" Type="http://schemas.openxmlformats.org/officeDocument/2006/relationships/hyperlink" Target="https://mountroyalcem.permavita.com/site/ClaudeVanier.html?s=40" TargetMode="External"/><Relationship Id="rId774" Type="http://schemas.openxmlformats.org/officeDocument/2006/relationships/hyperlink" Target="https://www.harboursidecremation.ca/obituaries/Deborah-Godsoe/" TargetMode="External"/><Relationship Id="rId981" Type="http://schemas.openxmlformats.org/officeDocument/2006/relationships/hyperlink" Target="https://www.cma.ca/catherall-malcolm-s" TargetMode="External"/><Relationship Id="rId1057" Type="http://schemas.openxmlformats.org/officeDocument/2006/relationships/hyperlink" Target="https://www.dignitymemorial.com/obituaries/vancouver-bc/stephen-reznek-10512816" TargetMode="External"/><Relationship Id="rId2010" Type="http://schemas.openxmlformats.org/officeDocument/2006/relationships/hyperlink" Target="https://bcmj.org/obituaries/dr-david-paul-wiseman-1946-2021" TargetMode="External"/><Relationship Id="rId2455" Type="http://schemas.openxmlformats.org/officeDocument/2006/relationships/hyperlink" Target="https://doctors.cpso.on.ca/DoctorDetails/Roseborough-Jane-Frances/0014298-19081" TargetMode="External"/><Relationship Id="rId427" Type="http://schemas.openxmlformats.org/officeDocument/2006/relationships/hyperlink" Target="https://beechwoodottawa.ca/en/services/dr-ralph-john-scandiffio" TargetMode="External"/><Relationship Id="rId634" Type="http://schemas.openxmlformats.org/officeDocument/2006/relationships/hyperlink" Target="https://www.dignitymemorial.com/obituaries/winnipeg-mb/douglas-eggertson-9081131" TargetMode="External"/><Relationship Id="rId841" Type="http://schemas.openxmlformats.org/officeDocument/2006/relationships/hyperlink" Target="https://alternacremation.ca/tribute/details/505/Nichole-Riese/obituary.html" TargetMode="External"/><Relationship Id="rId1264" Type="http://schemas.openxmlformats.org/officeDocument/2006/relationships/hyperlink" Target="https://rennieteam.com/south-muskoka-memorial-hospital-a-familys-gratitude/" TargetMode="External"/><Relationship Id="rId1471" Type="http://schemas.openxmlformats.org/officeDocument/2006/relationships/hyperlink" Target="https://doctors.cpso.on.ca/DoctorDetails/Gasewicz-Wilson-Roman-John/0017169-21954" TargetMode="External"/><Relationship Id="rId1569" Type="http://schemas.openxmlformats.org/officeDocument/2006/relationships/hyperlink" Target="https://www.legacy.com/ca/obituaries/richmondnews/name/abolhassan-sherkat-obituary?pid=200749153" TargetMode="External"/><Relationship Id="rId2108" Type="http://schemas.openxmlformats.org/officeDocument/2006/relationships/hyperlink" Target="https://montrealgazette.remembering.ca/obituary/eric-mazoff-1086592468" TargetMode="External"/><Relationship Id="rId2315" Type="http://schemas.openxmlformats.org/officeDocument/2006/relationships/hyperlink" Target="https://www.uhn.ca/corporate/News/Pages/Remembering_Dr_Bernie_Langer.aspx" TargetMode="External"/><Relationship Id="rId701" Type="http://schemas.openxmlformats.org/officeDocument/2006/relationships/hyperlink" Target="https://doctors.cpso.on.ca/DoctorDetails/Safakish-Ramin/0211782-80554" TargetMode="External"/><Relationship Id="rId939" Type="http://schemas.openxmlformats.org/officeDocument/2006/relationships/hyperlink" Target="https://www.dignitymemorial.com/obituaries/halifax-ns/sarban-singh-10983938" TargetMode="External"/><Relationship Id="rId1124" Type="http://schemas.openxmlformats.org/officeDocument/2006/relationships/hyperlink" Target="https://doctors.cpso.on.ca/DoctorDetails/Sheehan-Ciaran---Bernard/0026268-31091" TargetMode="External"/><Relationship Id="rId1331" Type="http://schemas.openxmlformats.org/officeDocument/2006/relationships/hyperlink" Target="https://mhfh.com/tribute/details/31707/Dr-Alexander-Alex-CHAN-M-D-F-R-C-P-C/obituary.html" TargetMode="External"/><Relationship Id="rId1776" Type="http://schemas.openxmlformats.org/officeDocument/2006/relationships/hyperlink" Target="https://ca.linkedin.com/in/henry-f-mizgala-6845aa66" TargetMode="External"/><Relationship Id="rId1983" Type="http://schemas.openxmlformats.org/officeDocument/2006/relationships/hyperlink" Target="https://www.cpsbc.ca/public/registrant-directory/search-result/304216/McCann%2CMichael" TargetMode="External"/><Relationship Id="rId68" Type="http://schemas.openxmlformats.org/officeDocument/2006/relationships/hyperlink" Target="https://www.legacy.com/ca/obituaries/thestar/name/david-evans-obituary?pid=202084892" TargetMode="External"/><Relationship Id="rId1429" Type="http://schemas.openxmlformats.org/officeDocument/2006/relationships/hyperlink" Target="https://www.pattersonfuneralhome.com/obituary/dr-andrew-fisher" TargetMode="External"/><Relationship Id="rId1636" Type="http://schemas.openxmlformats.org/officeDocument/2006/relationships/hyperlink" Target="https://necrologie.cn2i.ca/docteur-francois-xavier-belley/avis-de-deces/le-droit/100002041" TargetMode="External"/><Relationship Id="rId1843" Type="http://schemas.openxmlformats.org/officeDocument/2006/relationships/hyperlink" Target="https://www.cauls.ca/obituary/dr-james-seviour" TargetMode="External"/><Relationship Id="rId1703" Type="http://schemas.openxmlformats.org/officeDocument/2006/relationships/hyperlink" Target="https://www.toronto.com/news/the-scarborough-hospital-honours-its-past/article_324811a7-82dd-5a5a-b28d-acacd45542c8.html" TargetMode="External"/><Relationship Id="rId1910" Type="http://schemas.openxmlformats.org/officeDocument/2006/relationships/hyperlink" Target="https://www.legacy.com/ca/obituaries/thespec/name/gabriel-jeremias-obituary?pid=200350759" TargetMode="External"/><Relationship Id="rId284" Type="http://schemas.openxmlformats.org/officeDocument/2006/relationships/hyperlink" Target="https://www.dignitymemorial.com/obituaries/montreal-qc/gwendoline-spurll-8731454" TargetMode="External"/><Relationship Id="rId491" Type="http://schemas.openxmlformats.org/officeDocument/2006/relationships/hyperlink" Target="https://www.legacy.com/ca/obituaries/therecord-waterloo/name/christopher-page-obituary?pid=199561194" TargetMode="External"/><Relationship Id="rId2172" Type="http://schemas.openxmlformats.org/officeDocument/2006/relationships/hyperlink" Target="https://www.dignitymemorial.com/obituaries/edmonton-ab/william-morris-11134157" TargetMode="External"/><Relationship Id="rId144" Type="http://schemas.openxmlformats.org/officeDocument/2006/relationships/hyperlink" Target="https://www.legacy.com/ca/obituaries/simcoe/name/larry-mccutcheon-obituary?pid=200999377" TargetMode="External"/><Relationship Id="rId589" Type="http://schemas.openxmlformats.org/officeDocument/2006/relationships/hyperlink" Target="https://www.theprogress.com/obituaries/dr-archibald-douglas-young/" TargetMode="External"/><Relationship Id="rId796" Type="http://schemas.openxmlformats.org/officeDocument/2006/relationships/hyperlink" Target="https://www.remembering.ca/obituary/ah-yin-eng-1081950582" TargetMode="External"/><Relationship Id="rId351" Type="http://schemas.openxmlformats.org/officeDocument/2006/relationships/hyperlink" Target="https://mhfh.com/tribute/details/32452/Murray-BOGORUS-MD-FACP-FRCP-C/obituary.html" TargetMode="External"/><Relationship Id="rId449" Type="http://schemas.openxmlformats.org/officeDocument/2006/relationships/hyperlink" Target="https://www.benjaminsparkmemorialchapel.ca/ServiceDetails.aspx?snum=138160&amp;fg=0" TargetMode="External"/><Relationship Id="rId656" Type="http://schemas.openxmlformats.org/officeDocument/2006/relationships/hyperlink" Target="https://webcache.googleusercontent.com/search?q=cache:cF1ddnEK4BEJ:https://www.legacy.com/ca/obituaries/theglobeandmail/name/vytautas-mickus-obituary%3Fpid%3D202260436&amp;cd=3&amp;hl=en&amp;ct=clnk&amp;gl=ca&amp;client=safari" TargetMode="External"/><Relationship Id="rId863" Type="http://schemas.openxmlformats.org/officeDocument/2006/relationships/hyperlink" Target="https://med.uottawa.ca/en/news/memoriam-elianna-saidenberg" TargetMode="External"/><Relationship Id="rId1079" Type="http://schemas.openxmlformats.org/officeDocument/2006/relationships/hyperlink" Target="https://www.tributearchive.com/obituaries/7457165/dr-robert-bridge/regina/saskatchewan/paragon-funeral-service" TargetMode="External"/><Relationship Id="rId1286" Type="http://schemas.openxmlformats.org/officeDocument/2006/relationships/hyperlink" Target="https://brenansfh.com/tribute/details/31476/Abraham-Onuora/obituary.html" TargetMode="External"/><Relationship Id="rId1493" Type="http://schemas.openxmlformats.org/officeDocument/2006/relationships/hyperlink" Target="https://doctors.cpso.on.ca/DoctorDetails/Van-Nostrand-Albert-William-Peter/0013466-18247" TargetMode="External"/><Relationship Id="rId2032" Type="http://schemas.openxmlformats.org/officeDocument/2006/relationships/hyperlink" Target="https://www.cpsbc.ca/public/registrant-directory/search-result/311892/Jory%2CWilliam" TargetMode="External"/><Relationship Id="rId2337" Type="http://schemas.openxmlformats.org/officeDocument/2006/relationships/hyperlink" Target="https://doctors.cpso.on.ca/DoctorDetails/Harrison-Alan-Wilfred/0008450-13210" TargetMode="External"/><Relationship Id="rId211" Type="http://schemas.openxmlformats.org/officeDocument/2006/relationships/hyperlink" Target="https://www.hpmcgarry.ca/memorials/joel-niznick/4896781/" TargetMode="External"/><Relationship Id="rId309" Type="http://schemas.openxmlformats.org/officeDocument/2006/relationships/hyperlink" Target="https://www.dignitymemorial.com/obituaries/port-alberni-bc/gerald-trees-8798550" TargetMode="External"/><Relationship Id="rId516" Type="http://schemas.openxmlformats.org/officeDocument/2006/relationships/hyperlink" Target="https://www.australianpolice.com.au/selwyn-smith/" TargetMode="External"/><Relationship Id="rId1146" Type="http://schemas.openxmlformats.org/officeDocument/2006/relationships/hyperlink" Target="https://www.trinityfuneralhome.ca/obituary/dr-ian-oates/" TargetMode="External"/><Relationship Id="rId1798" Type="http://schemas.openxmlformats.org/officeDocument/2006/relationships/hyperlink" Target="https://mhfh.com/tribute/details/31492/Malcolm-STEPHEN-MD/obituary.html" TargetMode="External"/><Relationship Id="rId723" Type="http://schemas.openxmlformats.org/officeDocument/2006/relationships/hyperlink" Target="https://vancouversunandprovince.remembering.ca/obituary/lindsay-lawson-1085544653" TargetMode="External"/><Relationship Id="rId930" Type="http://schemas.openxmlformats.org/officeDocument/2006/relationships/hyperlink" Target="https://www.oma.org/newsroom/in-memoriam/2022/dr-ragbir-singh-kumar/" TargetMode="External"/><Relationship Id="rId1006" Type="http://schemas.openxmlformats.org/officeDocument/2006/relationships/hyperlink" Target="https://doctors.cpso.on.ca/DoctorDetails/Ridge-John-William/0008080-12839" TargetMode="External"/><Relationship Id="rId1353" Type="http://schemas.openxmlformats.org/officeDocument/2006/relationships/hyperlink" Target="https://calgaryherald.remembering.ca/obituary/william-crooks-1086585867" TargetMode="External"/><Relationship Id="rId1560" Type="http://schemas.openxmlformats.org/officeDocument/2006/relationships/hyperlink" Target="https://www.whitefamilyfuneralhome.com/obituaries/162418" TargetMode="External"/><Relationship Id="rId1658" Type="http://schemas.openxmlformats.org/officeDocument/2006/relationships/hyperlink" Target="https://www.arbormemorial.ca/fairhaven/obituaries/iain-macpherson/78181" TargetMode="External"/><Relationship Id="rId1865" Type="http://schemas.openxmlformats.org/officeDocument/2006/relationships/hyperlink" Target="https://doctors.cpso.on.ca/DoctorDetails/Gorrell-Gerald-James/0022060-26849" TargetMode="External"/><Relationship Id="rId2404" Type="http://schemas.openxmlformats.org/officeDocument/2006/relationships/hyperlink" Target="https://www.cpsbc.ca/public/registrant-directory/search-result/304887/Ostry%2CAvrum" TargetMode="External"/><Relationship Id="rId1213" Type="http://schemas.openxmlformats.org/officeDocument/2006/relationships/hyperlink" Target="https://search.cpsa.ca/PhysicianProfile?e=ecb98bf1-f04c-46bd-8b09-fd2591a3e1ff&amp;i=0" TargetMode="External"/><Relationship Id="rId1420" Type="http://schemas.openxmlformats.org/officeDocument/2006/relationships/hyperlink" Target="https://www.tubmanfuneralhomes.com/obituary/Michael-Kelly" TargetMode="External"/><Relationship Id="rId1518" Type="http://schemas.openxmlformats.org/officeDocument/2006/relationships/hyperlink" Target="https://www.saltwire.com/atlantic-canada/obituaries/funerals/walter-s-tucker-md-69163/" TargetMode="External"/><Relationship Id="rId1725" Type="http://schemas.openxmlformats.org/officeDocument/2006/relationships/hyperlink" Target="https://www.cma.ca/harlos-roland-e" TargetMode="External"/><Relationship Id="rId1932" Type="http://schemas.openxmlformats.org/officeDocument/2006/relationships/hyperlink" Target="https://search.cpsa.ca/PhysicianProfile?e=d0799ad3-c4d4-448b-a2a9-15bcc1ae09a0&amp;i=0" TargetMode="External"/><Relationship Id="rId17" Type="http://schemas.openxmlformats.org/officeDocument/2006/relationships/hyperlink" Target="https://bcmj.org/obituaries/dr-ka-wai-angela-chan-1982-2019" TargetMode="External"/><Relationship Id="rId2194" Type="http://schemas.openxmlformats.org/officeDocument/2006/relationships/hyperlink" Target="https://doctors.cpso.on.ca/DoctorDetails/Humphreys-Garry-Robert/0023371-28162" TargetMode="External"/><Relationship Id="rId166" Type="http://schemas.openxmlformats.org/officeDocument/2006/relationships/hyperlink" Target="https://www.dignitymemorial.com/obituaries/toronto-on/marilyn-sonley-10267535" TargetMode="External"/><Relationship Id="rId373" Type="http://schemas.openxmlformats.org/officeDocument/2006/relationships/hyperlink" Target="https://www.tbnewswatch.com/obituaries/dr-khaja-m-masood-2008932" TargetMode="External"/><Relationship Id="rId580" Type="http://schemas.openxmlformats.org/officeDocument/2006/relationships/hyperlink" Target="https://www.reddeeradvocate.com/obituaries/martha-lokken-wagner/" TargetMode="External"/><Relationship Id="rId2054" Type="http://schemas.openxmlformats.org/officeDocument/2006/relationships/hyperlink" Target="https://bcmj.org/obituaries/dr-george-duncan-mcpherson-1932-2020" TargetMode="External"/><Relationship Id="rId2261" Type="http://schemas.openxmlformats.org/officeDocument/2006/relationships/hyperlink" Target="https://www.dignitymemorial.com/en-ca/obituaries/montreal-qc/henri-paul-levesque-10220502" TargetMode="External"/><Relationship Id="rId1" Type="http://schemas.openxmlformats.org/officeDocument/2006/relationships/hyperlink" Target="https://www.oma.org/newsroom/in-memoriam/dr-michael-stefanos/" TargetMode="External"/><Relationship Id="rId233" Type="http://schemas.openxmlformats.org/officeDocument/2006/relationships/hyperlink" Target="https://www.memoria.ca/avis-de-deces-danielle-robitaille.html?disparuID=MjAzMDA%3D" TargetMode="External"/><Relationship Id="rId440" Type="http://schemas.openxmlformats.org/officeDocument/2006/relationships/hyperlink" Target="https://www.arbormemorial.ca/chapellawn/obituaries/dr-stacy-jean-mcphee/74903" TargetMode="External"/><Relationship Id="rId678" Type="http://schemas.openxmlformats.org/officeDocument/2006/relationships/hyperlink" Target="https://ottawacitizen.remembering.ca/obituary/donald-keenleyside-1081061305" TargetMode="External"/><Relationship Id="rId885" Type="http://schemas.openxmlformats.org/officeDocument/2006/relationships/hyperlink" Target="https://www.remembering.ca/obituary/barnett-edgar-a-m-d-1076124088" TargetMode="External"/><Relationship Id="rId1070" Type="http://schemas.openxmlformats.org/officeDocument/2006/relationships/hyperlink" Target="https://www.legacy.com/ca/obituaries/kamloopsthisweek/name/ken-macdonell-obituary?pid=203182431" TargetMode="External"/><Relationship Id="rId2121" Type="http://schemas.openxmlformats.org/officeDocument/2006/relationships/hyperlink" Target="https://www.cpsbc.ca/public/registrant-directory/search-result/310975/Moxham%2CJohn" TargetMode="External"/><Relationship Id="rId2359" Type="http://schemas.openxmlformats.org/officeDocument/2006/relationships/hyperlink" Target="https://nationalpost.remembering.ca/obituary/norman-lyle-epstein-1081732218" TargetMode="External"/><Relationship Id="rId300" Type="http://schemas.openxmlformats.org/officeDocument/2006/relationships/hyperlink" Target="https://www.dignitymemorial.com/obituaries/west-hill-on/aloysius-de-souza-10384997" TargetMode="External"/><Relationship Id="rId538" Type="http://schemas.openxmlformats.org/officeDocument/2006/relationships/hyperlink" Target="https://www.arbormemorial.ca/glenoaks/obituaries/dr-frank-victor-rouse/42913" TargetMode="External"/><Relationship Id="rId745" Type="http://schemas.openxmlformats.org/officeDocument/2006/relationships/hyperlink" Target="https://www.legacy.com/ca/obituaries/thespec/name/david-hynes-obituary?pid=202902715" TargetMode="External"/><Relationship Id="rId952" Type="http://schemas.openxmlformats.org/officeDocument/2006/relationships/hyperlink" Target="https://brenansfh.com/tribute/details/30478/Dr-Sylvia-Lynne-Saunders/obituary.html" TargetMode="External"/><Relationship Id="rId1168" Type="http://schemas.openxmlformats.org/officeDocument/2006/relationships/hyperlink" Target="https://search.cpsa.ca/PhysicianProfile?e=90669e4a-cdc5-492c-ba89-40c09eebf015&amp;i=0" TargetMode="External"/><Relationship Id="rId1375" Type="http://schemas.openxmlformats.org/officeDocument/2006/relationships/hyperlink" Target="https://search.cpsa.ca/PhysicianProfile?e=340bc7d5-4040-4df8-a1ee-35d2ab12ae75&amp;i=0" TargetMode="External"/><Relationship Id="rId1582" Type="http://schemas.openxmlformats.org/officeDocument/2006/relationships/hyperlink" Target="https://memorials.irvinefuneralhome.com/bhagwanji-ruparelia/4884230/" TargetMode="External"/><Relationship Id="rId2219" Type="http://schemas.openxmlformats.org/officeDocument/2006/relationships/hyperlink" Target="https://ca.linkedin.com/in/michael-alms-a2316299" TargetMode="External"/><Relationship Id="rId2426" Type="http://schemas.openxmlformats.org/officeDocument/2006/relationships/hyperlink" Target="https://www.steckleygooderham.com/obituaries/marina-rose-isabella-harman" TargetMode="External"/><Relationship Id="rId81" Type="http://schemas.openxmlformats.org/officeDocument/2006/relationships/hyperlink" Target="https://www.surreynowleader.com/news/friends-rally-to-help-family-of-surrey-doctor-42-dead-of-heart-attack/" TargetMode="External"/><Relationship Id="rId605" Type="http://schemas.openxmlformats.org/officeDocument/2006/relationships/hyperlink" Target="https://www.langleyadvancetimes.com/obituaries/Dr-Keith-Alexander-Lamont/" TargetMode="External"/><Relationship Id="rId812" Type="http://schemas.openxmlformats.org/officeDocument/2006/relationships/hyperlink" Target="https://www.remembering.ca/obituary/robert-demarco-1081376354" TargetMode="External"/><Relationship Id="rId1028" Type="http://schemas.openxmlformats.org/officeDocument/2006/relationships/hyperlink" Target="https://doctors.cpso.on.ca/DoctorDetails/L-Wynne/0047952-61930" TargetMode="External"/><Relationship Id="rId1235" Type="http://schemas.openxmlformats.org/officeDocument/2006/relationships/hyperlink" Target="https://search.cpsa.ca/PhysicianProfile?e=99f41d19-11c5-4380-aeb5-aef59f6111fb&amp;i=0" TargetMode="External"/><Relationship Id="rId1442" Type="http://schemas.openxmlformats.org/officeDocument/2006/relationships/hyperlink" Target="https://bcmj.org/editorials/dr-peter-centre" TargetMode="External"/><Relationship Id="rId1887" Type="http://schemas.openxmlformats.org/officeDocument/2006/relationships/hyperlink" Target="https://www.saltwire.com/halifax/obituaries/wallace-rendell-61984/" TargetMode="External"/><Relationship Id="rId1302" Type="http://schemas.openxmlformats.org/officeDocument/2006/relationships/hyperlink" Target="https://www.arbormemorial.ca/mountlawn/obituaries/dr-gerald-baker/32256" TargetMode="External"/><Relationship Id="rId1747" Type="http://schemas.openxmlformats.org/officeDocument/2006/relationships/hyperlink" Target="https://www.ircm.qc.ca/fr/actualite/deces-de-jean-davignon" TargetMode="External"/><Relationship Id="rId1954" Type="http://schemas.openxmlformats.org/officeDocument/2006/relationships/hyperlink" Target="https://www.quebecmedecin.com/medecin/medecin-lemire-yvette-30126.htm" TargetMode="External"/><Relationship Id="rId39" Type="http://schemas.openxmlformats.org/officeDocument/2006/relationships/hyperlink" Target="https://www.world-spectator.com/news_story.php?id=4377" TargetMode="External"/><Relationship Id="rId1607" Type="http://schemas.openxmlformats.org/officeDocument/2006/relationships/hyperlink" Target="http://thedietrichfuneralhome.com/cms/index.php/David-M.-James-MD.html" TargetMode="External"/><Relationship Id="rId1814" Type="http://schemas.openxmlformats.org/officeDocument/2006/relationships/hyperlink" Target="https://www.legacy.com/ca/obituaries/timescolonist/name/alastair-mulholland-obituary?pid=201123009" TargetMode="External"/><Relationship Id="rId188" Type="http://schemas.openxmlformats.org/officeDocument/2006/relationships/hyperlink" Target="https://www.legacy.com/ca/obituaries/kamloopsthisweek/name/david-hanks-obituary?pid=193895474" TargetMode="External"/><Relationship Id="rId395" Type="http://schemas.openxmlformats.org/officeDocument/2006/relationships/hyperlink" Target="https://www.memoria.ca/obituary-arthur-page.html?disparuID=MjQzNzc%3D" TargetMode="External"/><Relationship Id="rId2076" Type="http://schemas.openxmlformats.org/officeDocument/2006/relationships/hyperlink" Target="https://doctors.cpso.on.ca/DoctorDetails/Krawetz-Michael/0011944-16720" TargetMode="External"/><Relationship Id="rId2283" Type="http://schemas.openxmlformats.org/officeDocument/2006/relationships/hyperlink" Target="https://www.emascanada.org/celebration-of-life-winston-chow/" TargetMode="External"/><Relationship Id="rId255" Type="http://schemas.openxmlformats.org/officeDocument/2006/relationships/hyperlink" Target="https://mountpleasantgroup.permavita.com/site/DrMariaChang.html" TargetMode="External"/><Relationship Id="rId462" Type="http://schemas.openxmlformats.org/officeDocument/2006/relationships/hyperlink" Target="https://www.mccallgardens.com/obituaries/dr-jack-matvenko-b-a-m-d-c-r-c-sc" TargetMode="External"/><Relationship Id="rId1092" Type="http://schemas.openxmlformats.org/officeDocument/2006/relationships/hyperlink" Target="https://www.tributearchive.com/obituaries/23309773/dr-rex-wendell-jordan/drumheller/alberta/courtney-winters-funeral-home" TargetMode="External"/><Relationship Id="rId1397" Type="http://schemas.openxmlformats.org/officeDocument/2006/relationships/hyperlink" Target="https://search.cpsa.ca/PhysicianProfile?e=0956edd7-0bff-4dfa-8590-25532f2e2a74&amp;i=0" TargetMode="External"/><Relationship Id="rId2143" Type="http://schemas.openxmlformats.org/officeDocument/2006/relationships/hyperlink" Target="https://doctors.cpso.on.ca/DoctorDetails/Pierratos-Andreas/0037363-51339" TargetMode="External"/><Relationship Id="rId2350" Type="http://schemas.openxmlformats.org/officeDocument/2006/relationships/hyperlink" Target="https://www.wikitree.com/wiki/Horan-789" TargetMode="External"/><Relationship Id="rId115" Type="http://schemas.openxmlformats.org/officeDocument/2006/relationships/hyperlink" Target="https://www.campbellrivermirror.com/obituaries/dr-david-nigel-harries-james/" TargetMode="External"/><Relationship Id="rId322" Type="http://schemas.openxmlformats.org/officeDocument/2006/relationships/hyperlink" Target="https://www.tribunecourier.com/obituaries/dr-glen-richard-van-loon/article_64675bc8-cc10-5f26-acb0-7ee4024e76de.html" TargetMode="External"/><Relationship Id="rId767" Type="http://schemas.openxmlformats.org/officeDocument/2006/relationships/hyperlink" Target="https://www.remembering.ca/obituary/gary-swanson-1084525702" TargetMode="External"/><Relationship Id="rId974" Type="http://schemas.openxmlformats.org/officeDocument/2006/relationships/hyperlink" Target="https://www.weaverfuneralhomes.com/obituaries/Dr-Don-W-Whiteman?obId=10874293" TargetMode="External"/><Relationship Id="rId2003" Type="http://schemas.openxmlformats.org/officeDocument/2006/relationships/hyperlink" Target="https://bcmj.org/obituaries/dr-ali-bouaziz-1930-2020" TargetMode="External"/><Relationship Id="rId2210" Type="http://schemas.openxmlformats.org/officeDocument/2006/relationships/hyperlink" Target="https://anesthesia.utoronto.ca/sites/default/files/sinai_pictures_2020-2021.pdf" TargetMode="External"/><Relationship Id="rId2448" Type="http://schemas.openxmlformats.org/officeDocument/2006/relationships/hyperlink" Target="https://www.legacy.com/ca/obituaries/thestar/name/pamela-fitzhardinge-obituary?id=40230943" TargetMode="External"/><Relationship Id="rId627" Type="http://schemas.openxmlformats.org/officeDocument/2006/relationships/hyperlink" Target="https://montrealgazette.remembering.ca/obituary/lorne-aaron-1085089438" TargetMode="External"/><Relationship Id="rId834" Type="http://schemas.openxmlformats.org/officeDocument/2006/relationships/hyperlink" Target="https://dalspace.library.dal.ca/bitstream/handle/10222/81466/2021_Gass_David.pdf?sequence=1&amp;isAllowed=y" TargetMode="External"/><Relationship Id="rId1257" Type="http://schemas.openxmlformats.org/officeDocument/2006/relationships/hyperlink" Target="https://www.legacy.com/ca/obituaries/thestar/name/douglas-baird-obituary?pid=197142820" TargetMode="External"/><Relationship Id="rId1464" Type="http://schemas.openxmlformats.org/officeDocument/2006/relationships/hyperlink" Target="https://doctors.cpso.on.ca/DoctorDetails/P-Wat/0027079-31902" TargetMode="External"/><Relationship Id="rId1671" Type="http://schemas.openxmlformats.org/officeDocument/2006/relationships/hyperlink" Target="https://www.steveelkas.com/avisdeces/m-daniel-menard/" TargetMode="External"/><Relationship Id="rId2308" Type="http://schemas.openxmlformats.org/officeDocument/2006/relationships/hyperlink" Target="https://bcmj.org/obituaries/dr-bedford-zane-dale-aylward-1930-2022" TargetMode="External"/><Relationship Id="rId901" Type="http://schemas.openxmlformats.org/officeDocument/2006/relationships/hyperlink" Target="https://www.remembering.ca/obituary/james-jim-o-donnell-1076307314" TargetMode="External"/><Relationship Id="rId1117" Type="http://schemas.openxmlformats.org/officeDocument/2006/relationships/hyperlink" Target="https://doctors.cpso.on.ca/DoctorDetails/Montfort-Frank-Gebhard/0011139-15913" TargetMode="External"/><Relationship Id="rId1324" Type="http://schemas.openxmlformats.org/officeDocument/2006/relationships/hyperlink" Target="https://www.urgelbourgie.com/en/funeral-announcements/55210-henri-paul-mandeville-m-d" TargetMode="External"/><Relationship Id="rId1531" Type="http://schemas.openxmlformats.org/officeDocument/2006/relationships/hyperlink" Target="https://obituaries.parkmemorial.com/dr-marie-caley/5084213/obituary.php" TargetMode="External"/><Relationship Id="rId1769" Type="http://schemas.openxmlformats.org/officeDocument/2006/relationships/hyperlink" Target="https://www.quebecmedecin.com/medecin/medecin-letourneau-j-louis-30127.htm" TargetMode="External"/><Relationship Id="rId1976" Type="http://schemas.openxmlformats.org/officeDocument/2006/relationships/hyperlink" Target="https://www.cpsbc.ca/public/registrant-directory/search-result/343569/Turnbull%2CIan" TargetMode="External"/><Relationship Id="rId30" Type="http://schemas.openxmlformats.org/officeDocument/2006/relationships/hyperlink" Target="https://brenansfh.com/tribute/details/28144/Dr-Don-Farrell/obituary.html" TargetMode="External"/><Relationship Id="rId1629" Type="http://schemas.openxmlformats.org/officeDocument/2006/relationships/hyperlink" Target="https://www.legacy.com/ca/obituaries/theglobeandmail/name/michael-whitfield-obituary?pid=196444876" TargetMode="External"/><Relationship Id="rId1836" Type="http://schemas.openxmlformats.org/officeDocument/2006/relationships/hyperlink" Target="https://www.cma.ca/sadaruddin-zubeda" TargetMode="External"/><Relationship Id="rId1903" Type="http://schemas.openxmlformats.org/officeDocument/2006/relationships/hyperlink" Target="https://www.thesuburban.com/blogs/cohen_confidential_with_mike_cohen/mourning-extraordinary-pediatrician-dr-allan-feldman/article_50d81acc-0930-11ec-b01c-cb62fb8649a0.html" TargetMode="External"/><Relationship Id="rId2098" Type="http://schemas.openxmlformats.org/officeDocument/2006/relationships/hyperlink" Target="https://doctors.cpso.on.ca/DoctorDetails/B-Ballard/0023387-28178" TargetMode="External"/><Relationship Id="rId277" Type="http://schemas.openxmlformats.org/officeDocument/2006/relationships/hyperlink" Target="https://www.legacy.com/ca/obituaries/theglobeandmail/name/justin-martin-obituary?n=justin-martin&amp;pid=195703352" TargetMode="External"/><Relationship Id="rId484" Type="http://schemas.openxmlformats.org/officeDocument/2006/relationships/hyperlink" Target="https://www.legacy.com/ca/obituaries/theglobeandmail/name/mariana-silva-obituary?pid=200090465" TargetMode="External"/><Relationship Id="rId2165" Type="http://schemas.openxmlformats.org/officeDocument/2006/relationships/hyperlink" Target="https://macisaacs.ca/tribute/details/489/Gerry-Mallon/obituary.html" TargetMode="External"/><Relationship Id="rId137" Type="http://schemas.openxmlformats.org/officeDocument/2006/relationships/hyperlink" Target="https://www.benjaminsparkmemorialchapel.ca/ServiceDetails.aspx?snum=135702&amp;fg=0" TargetMode="External"/><Relationship Id="rId344" Type="http://schemas.openxmlformats.org/officeDocument/2006/relationships/hyperlink" Target="https://beechwoodottawa.ca/en/services/dr-samy-ayad-saleh-hanna" TargetMode="External"/><Relationship Id="rId691" Type="http://schemas.openxmlformats.org/officeDocument/2006/relationships/hyperlink" Target="https://doctors.cpso.on.ca/DoctorDetails/J-Tazzeo/0056195-67783" TargetMode="External"/><Relationship Id="rId789" Type="http://schemas.openxmlformats.org/officeDocument/2006/relationships/hyperlink" Target="https://www.remembering.ca/obituary/sandor-vigh-1083034046" TargetMode="External"/><Relationship Id="rId996" Type="http://schemas.openxmlformats.org/officeDocument/2006/relationships/hyperlink" Target="https://ottawacitizen.remembering.ca/obituary/dr-lucien-faucher-1086142505" TargetMode="External"/><Relationship Id="rId2025" Type="http://schemas.openxmlformats.org/officeDocument/2006/relationships/hyperlink" Target="https://www.mccallgardens.com/obituaries/dr-anahita-ani-ariana" TargetMode="External"/><Relationship Id="rId2372" Type="http://schemas.openxmlformats.org/officeDocument/2006/relationships/hyperlink" Target="https://www.cpsbc.ca/public/registrant-directory/search-result/325011/Huff%2CBrenda" TargetMode="External"/><Relationship Id="rId551" Type="http://schemas.openxmlformats.org/officeDocument/2006/relationships/hyperlink" Target="https://www.legacy.com/ca/obituaries/theglobeandmail/name/james-ainslie-obituary?pid=197461266" TargetMode="External"/><Relationship Id="rId649" Type="http://schemas.openxmlformats.org/officeDocument/2006/relationships/hyperlink" Target="https://calgaryherald.remembering.ca/obituary/marc-shokeir-1073951041" TargetMode="External"/><Relationship Id="rId856" Type="http://schemas.openxmlformats.org/officeDocument/2006/relationships/hyperlink" Target="https://www.cornerstonefuneralhome.com/obituary/trautman-allen-al" TargetMode="External"/><Relationship Id="rId1181" Type="http://schemas.openxmlformats.org/officeDocument/2006/relationships/hyperlink" Target="https://search.cpsa.ca/PhysicianProfile?e=471b28b3-896f-4009-b2d6-c29231790256&amp;i=0" TargetMode="External"/><Relationship Id="rId1279" Type="http://schemas.openxmlformats.org/officeDocument/2006/relationships/hyperlink" Target="https://www.dignitymemorial.com/obituaries/regina-sk/amjad-ali-10051866" TargetMode="External"/><Relationship Id="rId1486" Type="http://schemas.openxmlformats.org/officeDocument/2006/relationships/hyperlink" Target="https://doctors.cpso.on.ca/DoctorDetails/Goldman-Marvin-Ben/0015106-19890" TargetMode="External"/><Relationship Id="rId2232" Type="http://schemas.openxmlformats.org/officeDocument/2006/relationships/hyperlink" Target="http://www.medbc.com/annals/review/vol_35/num_4/text/vol35n4p346.pdf" TargetMode="External"/><Relationship Id="rId204" Type="http://schemas.openxmlformats.org/officeDocument/2006/relationships/hyperlink" Target="https://www.mckenziefuneralservice.com/memorials/siavash-jafari/4543756/index.php" TargetMode="External"/><Relationship Id="rId411" Type="http://schemas.openxmlformats.org/officeDocument/2006/relationships/hyperlink" Target="https://montrealgazette.remembering.ca/obituary/alan-vost-1080362605" TargetMode="External"/><Relationship Id="rId509" Type="http://schemas.openxmlformats.org/officeDocument/2006/relationships/hyperlink" Target="https://ottawacitizen.remembering.ca/obituary/jaroslav-pelka-1082124547" TargetMode="External"/><Relationship Id="rId1041" Type="http://schemas.openxmlformats.org/officeDocument/2006/relationships/hyperlink" Target="https://www.dignitymemorial.com/obituaries/chilliwack-bc/dr-brian-johnson-11004813" TargetMode="External"/><Relationship Id="rId1139" Type="http://schemas.openxmlformats.org/officeDocument/2006/relationships/hyperlink" Target="https://www.remembering.ca/obituary/eric-reid-1082499532" TargetMode="External"/><Relationship Id="rId1346" Type="http://schemas.openxmlformats.org/officeDocument/2006/relationships/hyperlink" Target="https://www.pelhamfuneralhome.ca/memorials/dr-joseph-dalla-vedova/3709292/" TargetMode="External"/><Relationship Id="rId1693" Type="http://schemas.openxmlformats.org/officeDocument/2006/relationships/hyperlink" Target="https://chapelridgefh.frontrunnerpro.com/book-of-memories/5050087/Kwan-Bartholomew-Ping/index.php" TargetMode="External"/><Relationship Id="rId1998" Type="http://schemas.openxmlformats.org/officeDocument/2006/relationships/hyperlink" Target="https://bcmj.org/obituaries/dr-james-archibald-mclennan-1932-2021" TargetMode="External"/><Relationship Id="rId716" Type="http://schemas.openxmlformats.org/officeDocument/2006/relationships/hyperlink" Target="https://doctors.cpso.on.ca/DoctorDetails/K-Lee/0026582-31405" TargetMode="External"/><Relationship Id="rId923" Type="http://schemas.openxmlformats.org/officeDocument/2006/relationships/hyperlink" Target="https://cpsnsphysiciansearch.azurewebsites.net/PhysicianDetails.aspx?LicenceNumber=012569" TargetMode="External"/><Relationship Id="rId1553" Type="http://schemas.openxmlformats.org/officeDocument/2006/relationships/hyperlink" Target="https://doctors.cpso.on.ca/DoctorDetails/Henry-James-Arthur-Charles/0040224-54200" TargetMode="External"/><Relationship Id="rId1760" Type="http://schemas.openxmlformats.org/officeDocument/2006/relationships/hyperlink" Target="https://doctors.cpso.on.ca/DoctorDetails/Sazant-Marvin/0013507-18288" TargetMode="External"/><Relationship Id="rId1858" Type="http://schemas.openxmlformats.org/officeDocument/2006/relationships/hyperlink" Target="https://www.middletonfuneralhome.com/obituary/william-pochereva" TargetMode="External"/><Relationship Id="rId52" Type="http://schemas.openxmlformats.org/officeDocument/2006/relationships/hyperlink" Target="https://www.legacy.com/ca/obituaries/thestar/name/neil-dhalla-obituary?pid=201158037" TargetMode="External"/><Relationship Id="rId1206" Type="http://schemas.openxmlformats.org/officeDocument/2006/relationships/hyperlink" Target="https://mhfh.com/tribute/details/38319/Dr-Sean-Grondin/obituary.html" TargetMode="External"/><Relationship Id="rId1413" Type="http://schemas.openxmlformats.org/officeDocument/2006/relationships/hyperlink" Target="https://doctors.cpso.on.ca/DoctorDetails/Harvey-Patricia---Tyson/0028389-33212" TargetMode="External"/><Relationship Id="rId1620" Type="http://schemas.openxmlformats.org/officeDocument/2006/relationships/hyperlink" Target="https://www.arbormemorial.ca/coleharbour/obituaries/lee-dennis-barro/80808" TargetMode="External"/><Relationship Id="rId1718" Type="http://schemas.openxmlformats.org/officeDocument/2006/relationships/hyperlink" Target="https://www.cma.ca/barrera-efrain" TargetMode="External"/><Relationship Id="rId1925" Type="http://schemas.openxmlformats.org/officeDocument/2006/relationships/hyperlink" Target="https://www.hpmcgarry.ca/memorials/john-crawhall/4697598/" TargetMode="External"/><Relationship Id="rId299" Type="http://schemas.openxmlformats.org/officeDocument/2006/relationships/hyperlink" Target="https://www.dignitymemorial.com/obituaries/campbellton-nb/lefter-laevski-10093742" TargetMode="External"/><Relationship Id="rId2187" Type="http://schemas.openxmlformats.org/officeDocument/2006/relationships/hyperlink" Target="https://doctors.cpso.on.ca/DoctorDetails/McCauley-Gordon-Francis/0023789-28581" TargetMode="External"/><Relationship Id="rId2394" Type="http://schemas.openxmlformats.org/officeDocument/2006/relationships/hyperlink" Target="https://triological.org/news/629393/J.-Paul-Moxham-MD-FRCSC-passed-away-January-13-2023.htm" TargetMode="External"/><Relationship Id="rId159" Type="http://schemas.openxmlformats.org/officeDocument/2006/relationships/hyperlink" Target="https://www.legacy.com/ca/obituaries/theglobeandmail/name/murray-enkin-obituary?n=murray-enkin&amp;pid=199007761" TargetMode="External"/><Relationship Id="rId366" Type="http://schemas.openxmlformats.org/officeDocument/2006/relationships/hyperlink" Target="https://www.westviewfuneralchapel.com/obituaries/dr-hugh-wallace-edgar/" TargetMode="External"/><Relationship Id="rId573" Type="http://schemas.openxmlformats.org/officeDocument/2006/relationships/hyperlink" Target="https://www.arbormemorial.ca/kelly-somerset/obituaries/dr-chris-ellis/68542" TargetMode="External"/><Relationship Id="rId780" Type="http://schemas.openxmlformats.org/officeDocument/2006/relationships/hyperlink" Target="https://www.remembering.ca/obituary/stewart-holmes-1083941547" TargetMode="External"/><Relationship Id="rId2047" Type="http://schemas.openxmlformats.org/officeDocument/2006/relationships/hyperlink" Target="https://bcmj.org/obituaries/dr-james-jim-harvey-sherstan-1933-2020" TargetMode="External"/><Relationship Id="rId2254" Type="http://schemas.openxmlformats.org/officeDocument/2006/relationships/hyperlink" Target="https://doctors.cpso.on.ca/DoctorDetails/Jones-Arthur---Frank/0022417-27207" TargetMode="External"/><Relationship Id="rId2461" Type="http://schemas.openxmlformats.org/officeDocument/2006/relationships/hyperlink" Target="https://doctors.cpso.on.ca/DoctorDetails/Cameron-Charles-Gordon/0006767-11521" TargetMode="External"/><Relationship Id="rId226" Type="http://schemas.openxmlformats.org/officeDocument/2006/relationships/hyperlink" Target="https://jamesreidfuneralhome.com/tribute/details/1429/John-Murdoch/obituary.html" TargetMode="External"/><Relationship Id="rId433" Type="http://schemas.openxmlformats.org/officeDocument/2006/relationships/hyperlink" Target="https://www.oma.org/newsroom/in-memoriam/2022/dr-phillip-john-leahy/" TargetMode="External"/><Relationship Id="rId878" Type="http://schemas.openxmlformats.org/officeDocument/2006/relationships/hyperlink" Target="https://doctors.cpso.on.ca/DoctorDetails/S-Sibalis/0027689-32512" TargetMode="External"/><Relationship Id="rId1063" Type="http://schemas.openxmlformats.org/officeDocument/2006/relationships/hyperlink" Target="https://www.mccallgardens.com/obituaries/carol-linda-jenken" TargetMode="External"/><Relationship Id="rId1270" Type="http://schemas.openxmlformats.org/officeDocument/2006/relationships/hyperlink" Target="https://www.tributearchive.com/obituaries/7244760/dr-bernard-oliver/toronto-on/ontario/r-s-kane-funeral-home" TargetMode="External"/><Relationship Id="rId2114" Type="http://schemas.openxmlformats.org/officeDocument/2006/relationships/hyperlink" Target="https://windsorstar.remembering.ca/obituary/anthony-chifor-1087040978" TargetMode="External"/><Relationship Id="rId640" Type="http://schemas.openxmlformats.org/officeDocument/2006/relationships/hyperlink" Target="https://www.memoria.ca/avis-de-deces-jacques-tremblay.html?disparuID=MzM2Njk%3D" TargetMode="External"/><Relationship Id="rId738" Type="http://schemas.openxmlformats.org/officeDocument/2006/relationships/hyperlink" Target="https://kearneyfs.com/obituaries/dr-george-william-keith-donaldson" TargetMode="External"/><Relationship Id="rId945" Type="http://schemas.openxmlformats.org/officeDocument/2006/relationships/hyperlink" Target="https://www.australiahealth.org/dr-ilyn-pearl-de-leon" TargetMode="External"/><Relationship Id="rId1368" Type="http://schemas.openxmlformats.org/officeDocument/2006/relationships/hyperlink" Target="https://doctors.cpso.on.ca/DoctorDetails/Chang-Maria---YeeTak/0210139-80679" TargetMode="External"/><Relationship Id="rId1575" Type="http://schemas.openxmlformats.org/officeDocument/2006/relationships/hyperlink" Target="https://www.westviewfuneralchapel.com/obituaries/nicholae-nic-molotiu/" TargetMode="External"/><Relationship Id="rId1782" Type="http://schemas.openxmlformats.org/officeDocument/2006/relationships/hyperlink" Target="https://lemedecinduquebec.org/archives/2019/10/deces-du-dr-william-barakett-un-medecin-dynamique-et-devoue/" TargetMode="External"/><Relationship Id="rId2321" Type="http://schemas.openxmlformats.org/officeDocument/2006/relationships/hyperlink" Target="https://doctors.cpso.on.ca/DoctorDetails/Kronick-Sydney/0007753-12511" TargetMode="External"/><Relationship Id="rId2419" Type="http://schemas.openxmlformats.org/officeDocument/2006/relationships/hyperlink" Target="https://www.cpsbc.ca/public/registrant-directory/search-result/312789/Waraich%2CPaul" TargetMode="External"/><Relationship Id="rId74" Type="http://schemas.openxmlformats.org/officeDocument/2006/relationships/hyperlink" Target="https://www.saltwire.com/halifax/obituaries/john-abdul-sattar-ramessar-66323/" TargetMode="External"/><Relationship Id="rId500" Type="http://schemas.openxmlformats.org/officeDocument/2006/relationships/hyperlink" Target="https://www.thespec.com/news/hamilton-region/2021/07/05/obituary-beloved-palliative-care-dr-bev-said-she-had-best-job-in-the-world.html" TargetMode="External"/><Relationship Id="rId805" Type="http://schemas.openxmlformats.org/officeDocument/2006/relationships/hyperlink" Target="https://www.remembering.ca/obituary/robert-aldis-1081571469" TargetMode="External"/><Relationship Id="rId1130" Type="http://schemas.openxmlformats.org/officeDocument/2006/relationships/hyperlink" Target="https://beechwoodottawa.ca/en/services/dr-arnold-arnie-newton" TargetMode="External"/><Relationship Id="rId1228" Type="http://schemas.openxmlformats.org/officeDocument/2006/relationships/hyperlink" Target="https://search.cpsa.ca/PhysicianProfile?e=26d850ba-b40a-49fc-a101-f3ad353b6f09&amp;i=0" TargetMode="External"/><Relationship Id="rId1435" Type="http://schemas.openxmlformats.org/officeDocument/2006/relationships/hyperlink" Target="https://pediatrics.med.ubc.ca/about/current-faculty/in-memoriam/" TargetMode="External"/><Relationship Id="rId1642" Type="http://schemas.openxmlformats.org/officeDocument/2006/relationships/hyperlink" Target="https://www.quebecmedecin.com/medecin/medecin-jeanbart-pierre-g-6723.htm" TargetMode="External"/><Relationship Id="rId1947" Type="http://schemas.openxmlformats.org/officeDocument/2006/relationships/hyperlink" Target="https://www.remembering.ca/obituary/dr-joyce-clapperton-1086889655" TargetMode="External"/><Relationship Id="rId1502" Type="http://schemas.openxmlformats.org/officeDocument/2006/relationships/hyperlink" Target="https://turnerporter.permavita.com/site/VincentHamiltonAlberga.html?s=40" TargetMode="External"/><Relationship Id="rId1807" Type="http://schemas.openxmlformats.org/officeDocument/2006/relationships/hyperlink" Target="https://www.echovita.com/ca/obituaries/on/oakville/hany-youssef-15669472?fbclid=IwAR0rhYxLrxcMCpGc7wVwMjN30OA_Y_THYMLWr2RECR7nT-Y8Ux1WS9A2X_o" TargetMode="External"/><Relationship Id="rId290" Type="http://schemas.openxmlformats.org/officeDocument/2006/relationships/hyperlink" Target="https://www.dignitymemorial.com/en-ca/obituaries/ottawa-on/dr-jean-maurice-dennery-8156305" TargetMode="External"/><Relationship Id="rId388" Type="http://schemas.openxmlformats.org/officeDocument/2006/relationships/hyperlink" Target="https://necrocanada.com/obituaries-2020/dr-guy-leduc-2020/" TargetMode="External"/><Relationship Id="rId2069" Type="http://schemas.openxmlformats.org/officeDocument/2006/relationships/hyperlink" Target="https://bcmj.org/obituaries/dr-barrie-humphrey-1940-2020" TargetMode="External"/><Relationship Id="rId150" Type="http://schemas.openxmlformats.org/officeDocument/2006/relationships/hyperlink" Target="https://www.legacy.com/ca/obituaries/chroniclejournal/name/robert-moulson-obituary?pid=197570202" TargetMode="External"/><Relationship Id="rId595" Type="http://schemas.openxmlformats.org/officeDocument/2006/relationships/hyperlink" Target="https://www.cranbrooktownsman.com/obituaries/Dr-Abe-Zacharias/" TargetMode="External"/><Relationship Id="rId2276" Type="http://schemas.openxmlformats.org/officeDocument/2006/relationships/hyperlink" Target="https://www.coopfuneraire2rives.com/avis-de-deces/marcel-langlois-211906/" TargetMode="External"/><Relationship Id="rId248" Type="http://schemas.openxmlformats.org/officeDocument/2006/relationships/hyperlink" Target="http://www.salonfunerairerajotte.com/avis_de_deces_id_1993" TargetMode="External"/><Relationship Id="rId455" Type="http://schemas.openxmlformats.org/officeDocument/2006/relationships/hyperlink" Target="https://www.oma.org/newsroom/in-memoriam/2021/dr-keith-edward-fidler/" TargetMode="External"/><Relationship Id="rId662" Type="http://schemas.openxmlformats.org/officeDocument/2006/relationships/hyperlink" Target="https://kearneyfs.com/obituaries/dr-clifford-kerr" TargetMode="External"/><Relationship Id="rId1085" Type="http://schemas.openxmlformats.org/officeDocument/2006/relationships/hyperlink" Target="https://www.evanjstrong.com/obituary/DrRussell-Sawa" TargetMode="External"/><Relationship Id="rId1292" Type="http://schemas.openxmlformats.org/officeDocument/2006/relationships/hyperlink" Target="https://brenansfh.com/tribute/details/26406/Dr-Norman-Garey/obituary.html" TargetMode="External"/><Relationship Id="rId2136" Type="http://schemas.openxmlformats.org/officeDocument/2006/relationships/hyperlink" Target="https://bcmj.org/obituaries/dr-ruth-oliver-1946-2022" TargetMode="External"/><Relationship Id="rId2343" Type="http://schemas.openxmlformats.org/officeDocument/2006/relationships/hyperlink" Target="https://doctors.cpso.on.ca/DoctorDetails/Crowley-Patrick-Cornelius/0011809-16585" TargetMode="External"/><Relationship Id="rId108" Type="http://schemas.openxmlformats.org/officeDocument/2006/relationships/hyperlink" Target="https://www.legacy.com/ca/obituaries/chroniclejournal/name/william-o-hara-obituary?pid=197253592" TargetMode="External"/><Relationship Id="rId315" Type="http://schemas.openxmlformats.org/officeDocument/2006/relationships/hyperlink" Target="https://www.dignitymemorial.com/obituaries/halifax-ns/paul-landrigan-8238032" TargetMode="External"/><Relationship Id="rId522" Type="http://schemas.openxmlformats.org/officeDocument/2006/relationships/hyperlink" Target="https://www.gofundme.com/f/in-memory-of-matthew-foss" TargetMode="External"/><Relationship Id="rId967" Type="http://schemas.openxmlformats.org/officeDocument/2006/relationships/hyperlink" Target="https://montrealgazette.remembering.ca/obituary/edmond-monaghan-1079077296" TargetMode="External"/><Relationship Id="rId1152" Type="http://schemas.openxmlformats.org/officeDocument/2006/relationships/hyperlink" Target="https://doctors.cpso.on.ca/DoctorDetails/Samu-Peter---Constantin/0016854-21639" TargetMode="External"/><Relationship Id="rId1597" Type="http://schemas.openxmlformats.org/officeDocument/2006/relationships/hyperlink" Target="https://www.tributearchive.com/obituaries/17434602/dr-shashi-patel/westlock/alberta/westlock-funeral-home-crematorium-ltd" TargetMode="External"/><Relationship Id="rId2203" Type="http://schemas.openxmlformats.org/officeDocument/2006/relationships/hyperlink" Target="https://www.simplewishesnorth.com/obituary/Terence-Carscadden-1" TargetMode="External"/><Relationship Id="rId2410" Type="http://schemas.openxmlformats.org/officeDocument/2006/relationships/hyperlink" Target="https://calgary.ctvnews.ca/like-a-second-mother-friends-and-patients-mourn-doctor-killed-in-murder-suicide-1.6360962" TargetMode="External"/><Relationship Id="rId96" Type="http://schemas.openxmlformats.org/officeDocument/2006/relationships/hyperlink" Target="https://bcmj.org/obituaries/dr-robert-douglas-burgess-1950-2021" TargetMode="External"/><Relationship Id="rId827" Type="http://schemas.openxmlformats.org/officeDocument/2006/relationships/hyperlink" Target="https://www.remembering.ca/obituary/richard-wilder-1079712562" TargetMode="External"/><Relationship Id="rId1012" Type="http://schemas.openxmlformats.org/officeDocument/2006/relationships/hyperlink" Target="https://montrealgazette.remembering.ca/obituary/haroutioun-arzoumanian-1084117844" TargetMode="External"/><Relationship Id="rId1457" Type="http://schemas.openxmlformats.org/officeDocument/2006/relationships/hyperlink" Target="https://maautoronto.ca/wp-content/uploads/2020-Winter2.pdf" TargetMode="External"/><Relationship Id="rId1664" Type="http://schemas.openxmlformats.org/officeDocument/2006/relationships/hyperlink" Target="https://morleybedford.wordpress.com/2022/02/18/stuart-bruce-lee-md-frcsc/" TargetMode="External"/><Relationship Id="rId1871" Type="http://schemas.openxmlformats.org/officeDocument/2006/relationships/hyperlink" Target="https://doctors.cpso.on.ca/DoctorDetails/Furlong-Franklin---Wayne/0016506-21291" TargetMode="External"/><Relationship Id="rId1317" Type="http://schemas.openxmlformats.org/officeDocument/2006/relationships/hyperlink" Target="https://www.oma.org/newsroom/in-memoriam/2022/dr-esther-sarah-krigstein/" TargetMode="External"/><Relationship Id="rId1524" Type="http://schemas.openxmlformats.org/officeDocument/2006/relationships/hyperlink" Target="https://www.legacy.com/ca/obituaries/niagarathisweek/name/elizabeth-marchuk-obituary?pid=195078128" TargetMode="External"/><Relationship Id="rId1731" Type="http://schemas.openxmlformats.org/officeDocument/2006/relationships/hyperlink" Target="https://obituaries.tj.news/obituary/rolla-ella-wilson-king-1081522133" TargetMode="External"/><Relationship Id="rId1969" Type="http://schemas.openxmlformats.org/officeDocument/2006/relationships/hyperlink" Target="https://www.cpsbc.ca/public/registrant-directory/search-result/349565/Fleming%2CBruce" TargetMode="External"/><Relationship Id="rId23" Type="http://schemas.openxmlformats.org/officeDocument/2006/relationships/hyperlink" Target="https://www.albertadoctors.org/leaders-partners/governance/agm/agm-reports-memoriam" TargetMode="External"/><Relationship Id="rId1829" Type="http://schemas.openxmlformats.org/officeDocument/2006/relationships/hyperlink" Target="https://www.cma.ca/rath-michael-b" TargetMode="External"/><Relationship Id="rId2298" Type="http://schemas.openxmlformats.org/officeDocument/2006/relationships/hyperlink" Target="https://www.cpsbc.ca/public/registrant-directory/search-result/312242/Gailey%2CCarol" TargetMode="External"/><Relationship Id="rId172" Type="http://schemas.openxmlformats.org/officeDocument/2006/relationships/hyperlink" Target="https://www.legacy.com/ca/obituaries/theglobeandmail/name/jaan-roos-obituary?pid=199701057" TargetMode="External"/><Relationship Id="rId477" Type="http://schemas.openxmlformats.org/officeDocument/2006/relationships/hyperlink" Target="https://www.arbormemorial.ca/taylor/obituaries/dr-catherine-ann-chiarelli/37324" TargetMode="External"/><Relationship Id="rId684" Type="http://schemas.openxmlformats.org/officeDocument/2006/relationships/hyperlink" Target="https://doctors.cpso.on.ca/DoctorDetails/Ives-Michael-Samuel/0041685-55661" TargetMode="External"/><Relationship Id="rId2060" Type="http://schemas.openxmlformats.org/officeDocument/2006/relationships/hyperlink" Target="https://bcmj.org/obituaries/dr-charles-brian-warriner-1946-2019" TargetMode="External"/><Relationship Id="rId2158" Type="http://schemas.openxmlformats.org/officeDocument/2006/relationships/hyperlink" Target="https://www.legacy.com/ca/obituaries/timescolonist/name/robert-smith-obituary?pid=199643353" TargetMode="External"/><Relationship Id="rId2365" Type="http://schemas.openxmlformats.org/officeDocument/2006/relationships/hyperlink" Target="https://bc.ctvnews.ca/doctor-s-widow-frustrated-by-lack-of-specialized-equipment-for-surrey-heart-patients-1.6303664" TargetMode="External"/><Relationship Id="rId337" Type="http://schemas.openxmlformats.org/officeDocument/2006/relationships/hyperlink" Target="https://montrealgazette.remembering.ca/obituary/morris-sabin-1081048529" TargetMode="External"/><Relationship Id="rId891" Type="http://schemas.openxmlformats.org/officeDocument/2006/relationships/hyperlink" Target="https://www.legacy.com/ca/obituaries/timescolonist/name/william-dunn-obituary?pid=192848365" TargetMode="External"/><Relationship Id="rId989" Type="http://schemas.openxmlformats.org/officeDocument/2006/relationships/hyperlink" Target="https://www.dignitymemorial.com/obituaries/surrey-bc/donald-don-enarson-10780043" TargetMode="External"/><Relationship Id="rId2018" Type="http://schemas.openxmlformats.org/officeDocument/2006/relationships/hyperlink" Target="https://bcmj.org/obituaries/dr-barry-king-cutler-1937-2019" TargetMode="External"/><Relationship Id="rId544" Type="http://schemas.openxmlformats.org/officeDocument/2006/relationships/hyperlink" Target="https://www.arbormemorial.ca/burke/obituaries/dr-david-austin-pelton/52199" TargetMode="External"/><Relationship Id="rId751" Type="http://schemas.openxmlformats.org/officeDocument/2006/relationships/hyperlink" Target="https://www.legacy.com/ca/obituaries/theglobeandmail/name/katherine-turner-obituary?pid=201949532" TargetMode="External"/><Relationship Id="rId849" Type="http://schemas.openxmlformats.org/officeDocument/2006/relationships/hyperlink" Target="https://ucalgary.ca/news/memoriam-john-tyberg-cumming-school-medicine" TargetMode="External"/><Relationship Id="rId1174" Type="http://schemas.openxmlformats.org/officeDocument/2006/relationships/hyperlink" Target="https://search.cpsa.ca/PhysicianProfile?e=82f80612-86d0-43ec-9c5a-cb35bfcbec6c&amp;i=0" TargetMode="External"/><Relationship Id="rId1381" Type="http://schemas.openxmlformats.org/officeDocument/2006/relationships/hyperlink" Target="https://www.cpsbc.ca/public/registrant-directory/search-result/328940/Harris%2CBradley" TargetMode="External"/><Relationship Id="rId1479" Type="http://schemas.openxmlformats.org/officeDocument/2006/relationships/hyperlink" Target="https://www.legacy.com/ca/obituaries/theglobeandmail/name/murray-herst-obituary?n=murray-herst&amp;pid=203000844" TargetMode="External"/><Relationship Id="rId1686" Type="http://schemas.openxmlformats.org/officeDocument/2006/relationships/hyperlink" Target="https://www.salonbergeron.ca/avis-fiche.php?id=dr-raymond-hould-1953-2020" TargetMode="External"/><Relationship Id="rId2225" Type="http://schemas.openxmlformats.org/officeDocument/2006/relationships/hyperlink" Target="https://www.tributearchive.com/obituaries/20980774/dr-patricia-mark/parksville/british-columbia/yates-memorial-services" TargetMode="External"/><Relationship Id="rId2432" Type="http://schemas.openxmlformats.org/officeDocument/2006/relationships/hyperlink" Target="https://digitalarchive.tpl.ca/objects/283817/racing-doctor" TargetMode="External"/><Relationship Id="rId404" Type="http://schemas.openxmlformats.org/officeDocument/2006/relationships/hyperlink" Target="https://www.arbormemorial.ca/taylor/obituaries/dr-james-harvey-arnott/49459" TargetMode="External"/><Relationship Id="rId611" Type="http://schemas.openxmlformats.org/officeDocument/2006/relationships/hyperlink" Target="https://www.earthsoption.com/obituaries/Robin-Pearce-LOWRY?obId=25832052" TargetMode="External"/><Relationship Id="rId1034" Type="http://schemas.openxmlformats.org/officeDocument/2006/relationships/hyperlink" Target="https://erbgood.com/tribute/details/14759/Dr-Ronald-Pace/obituary.html" TargetMode="External"/><Relationship Id="rId1241" Type="http://schemas.openxmlformats.org/officeDocument/2006/relationships/hyperlink" Target="https://search.cpsa.ca/PhysicianProfile?e=be487ec3-669c-43b6-bbb2-00be67e32614&amp;i=0" TargetMode="External"/><Relationship Id="rId1339" Type="http://schemas.openxmlformats.org/officeDocument/2006/relationships/hyperlink" Target="https://www.legacy.com/ca/obituaries/theglobeandmail/name/david-gilday-obituary?pid=191798276" TargetMode="External"/><Relationship Id="rId1893" Type="http://schemas.openxmlformats.org/officeDocument/2006/relationships/hyperlink" Target="https://www.legacy.com/ca/obituaries/hamiltonnews/name/peter-dunlop-obituary?pid=200153286" TargetMode="External"/><Relationship Id="rId709" Type="http://schemas.openxmlformats.org/officeDocument/2006/relationships/hyperlink" Target="https://doctors.cpso.on.ca/DoctorDetails/W-Steciuk/0023446-28237" TargetMode="External"/><Relationship Id="rId916" Type="http://schemas.openxmlformats.org/officeDocument/2006/relationships/hyperlink" Target="https://www.remembering.ca/obituary/donald-gladman-1077087926" TargetMode="External"/><Relationship Id="rId1101" Type="http://schemas.openxmlformats.org/officeDocument/2006/relationships/hyperlink" Target="https://www.tributearchive.com/obituaries/18647086/dr-albert-davis/st-john-s/newfoundland-and-labrador/barretts-funeral-homes-ltd" TargetMode="External"/><Relationship Id="rId1546" Type="http://schemas.openxmlformats.org/officeDocument/2006/relationships/hyperlink" Target="https://www.legacy.com/ca/obituaries/theglobeandmail/name/ian-graham-obituary?pid=202714802" TargetMode="External"/><Relationship Id="rId1753" Type="http://schemas.openxmlformats.org/officeDocument/2006/relationships/hyperlink" Target="https://search.cpsa.ca/PhysicianProfile?e=8e2df4f1-50a7-48ea-8b0a-1d5551eca9ba&amp;i=0" TargetMode="External"/><Relationship Id="rId1960" Type="http://schemas.openxmlformats.org/officeDocument/2006/relationships/hyperlink" Target="https://www.quebecmedecin.com/medecin/medecin-vandal-leo-30453.htm" TargetMode="External"/><Relationship Id="rId45" Type="http://schemas.openxmlformats.org/officeDocument/2006/relationships/hyperlink" Target="https://www.legacy.com/ca/obituaries/timescolonist/name/andrew-van-der-westhuizen-obituary?pid=202387450" TargetMode="External"/><Relationship Id="rId1406" Type="http://schemas.openxmlformats.org/officeDocument/2006/relationships/hyperlink" Target="https://doctors.cpso.on.ca/DoctorDetails/M-Stefanos/0168442-74846" TargetMode="External"/><Relationship Id="rId1613" Type="http://schemas.openxmlformats.org/officeDocument/2006/relationships/hyperlink" Target="http://www.legacy.com/funerals/oneil-london/obituary.aspx?n=leverett-lebaron-deveber-barrie&amp;pid=191706662" TargetMode="External"/><Relationship Id="rId1820" Type="http://schemas.openxmlformats.org/officeDocument/2006/relationships/hyperlink" Target="https://www.baytoday.ca/obituaries/fazzari-dr-frank-4877066" TargetMode="External"/><Relationship Id="rId194" Type="http://schemas.openxmlformats.org/officeDocument/2006/relationships/hyperlink" Target="https://www.lenecrologue.com/canada/quebec/monteregie/longueuil/boucherville/yveslegare/6zmS/dr.-jean-yves-st-laurent/obituaries/" TargetMode="External"/><Relationship Id="rId1918" Type="http://schemas.openxmlformats.org/officeDocument/2006/relationships/hyperlink" Target="https://www.cma.ca/klahsen-abraham-w" TargetMode="External"/><Relationship Id="rId2082" Type="http://schemas.openxmlformats.org/officeDocument/2006/relationships/hyperlink" Target="https://www.dodsandmcnair.com/memorials/alan-wiley/4474238/index.php" TargetMode="External"/><Relationship Id="rId261" Type="http://schemas.openxmlformats.org/officeDocument/2006/relationships/hyperlink" Target="https://www.dignitymemorial.com/obituaries/saint-hubert-qc/gilles-grenier-10857614" TargetMode="External"/><Relationship Id="rId499" Type="http://schemas.openxmlformats.org/officeDocument/2006/relationships/hyperlink" Target="https://www.oma.org/newsroom/in-memoriam/2021/dr-beverly-ann-hattersley/" TargetMode="External"/><Relationship Id="rId2387" Type="http://schemas.openxmlformats.org/officeDocument/2006/relationships/hyperlink" Target="https://www.ratemds.com/doctor-ratings/48141/Dr-Anne-Lehan-Kitchener-ON.html/" TargetMode="External"/><Relationship Id="rId359" Type="http://schemas.openxmlformats.org/officeDocument/2006/relationships/hyperlink" Target="https://www.legacy.com/ca/obituaries/okanaganvalley/name/david-wheelwright-obituary?pid=194806370" TargetMode="External"/><Relationship Id="rId566" Type="http://schemas.openxmlformats.org/officeDocument/2006/relationships/hyperlink" Target="https://www.arbormemorial.ca/capital/obituaries/dr-huu-thanh-duong/61603" TargetMode="External"/><Relationship Id="rId773" Type="http://schemas.openxmlformats.org/officeDocument/2006/relationships/hyperlink" Target="https://www.remembering.ca/obituary/john-hennessy-1084306037" TargetMode="External"/><Relationship Id="rId1196" Type="http://schemas.openxmlformats.org/officeDocument/2006/relationships/hyperlink" Target="https://www.reddeeradvocate.com/obituaries/dr-h-k-ken-boake/" TargetMode="External"/><Relationship Id="rId2247" Type="http://schemas.openxmlformats.org/officeDocument/2006/relationships/hyperlink" Target="https://www.scc-csc.ca/case-dossier/info/sum-som-eng.aspx?cas=34725" TargetMode="External"/><Relationship Id="rId2454" Type="http://schemas.openxmlformats.org/officeDocument/2006/relationships/hyperlink" Target="https://doctors.cpso.on.ca/DoctorDetails/Cameron-John-Charles-Sherwood/0019057-23844" TargetMode="External"/><Relationship Id="rId121" Type="http://schemas.openxmlformats.org/officeDocument/2006/relationships/hyperlink" Target="https://calgaryherald.remembering.ca/obituary/jonathan-lee-1079937629" TargetMode="External"/><Relationship Id="rId219" Type="http://schemas.openxmlformats.org/officeDocument/2006/relationships/hyperlink" Target="https://www.dignitymemorial.com/en-ca/obituaries/pointe-claire-qc/geoffrey-blake-10466961" TargetMode="External"/><Relationship Id="rId426" Type="http://schemas.openxmlformats.org/officeDocument/2006/relationships/hyperlink" Target="https://doctors.cpso.on.ca/DoctorDetails/A-Hill/0050951-64930" TargetMode="External"/><Relationship Id="rId633" Type="http://schemas.openxmlformats.org/officeDocument/2006/relationships/hyperlink" Target="https://sabericlinic.ca/" TargetMode="External"/><Relationship Id="rId980" Type="http://schemas.openxmlformats.org/officeDocument/2006/relationships/hyperlink" Target="https://www.facebook.com/shawkat.michel/photos" TargetMode="External"/><Relationship Id="rId1056" Type="http://schemas.openxmlformats.org/officeDocument/2006/relationships/hyperlink" Target="https://www.saltwire.com/newfoundland-labrador/obituaries/harold-crewe-63377/" TargetMode="External"/><Relationship Id="rId1263" Type="http://schemas.openxmlformats.org/officeDocument/2006/relationships/hyperlink" Target="https://doctors.cpso.on.ca/DoctorDetails/Grogan-Dallas-Rupert/0011951-16727" TargetMode="External"/><Relationship Id="rId2107" Type="http://schemas.openxmlformats.org/officeDocument/2006/relationships/hyperlink" Target="https://doctors.cpso.on.ca/DoctorDetails/Mazoff-Eric-Dean/0050624-64603" TargetMode="External"/><Relationship Id="rId2314" Type="http://schemas.openxmlformats.org/officeDocument/2006/relationships/hyperlink" Target="https://doctors.cpso.on.ca/DoctorDetails/Murphy-Edward-Gordon/0009033-13797" TargetMode="External"/><Relationship Id="rId840" Type="http://schemas.openxmlformats.org/officeDocument/2006/relationships/hyperlink" Target="https://passages.winnipegfreepress.com/passage-details/id-295975/MOWCHUN_NEIL" TargetMode="External"/><Relationship Id="rId938" Type="http://schemas.openxmlformats.org/officeDocument/2006/relationships/hyperlink" Target="https://www.umanitoba.ca/faculties/health_sciences/medicine/units/pharmacology/members_only/past_members_remember/sutter.html" TargetMode="External"/><Relationship Id="rId1470" Type="http://schemas.openxmlformats.org/officeDocument/2006/relationships/hyperlink" Target="https://ooa.ca/resources/Documents/Stephen%20Jerome%20Cartan%20-%20Obituary%20April%2011%202020%20-%20Final.pdf" TargetMode="External"/><Relationship Id="rId1568" Type="http://schemas.openxmlformats.org/officeDocument/2006/relationships/hyperlink" Target="https://www.cfgrandmontreal.com/avis-de-deces/michel-laurier-210890/" TargetMode="External"/><Relationship Id="rId1775" Type="http://schemas.openxmlformats.org/officeDocument/2006/relationships/hyperlink" Target="https://www.remembering.ca/obituary/stanley-smith-1086814514" TargetMode="External"/><Relationship Id="rId67" Type="http://schemas.openxmlformats.org/officeDocument/2006/relationships/hyperlink" Target="https://mtlcommunitycontact.com/remembering-dr-roopnarine-singh-mr-canada/" TargetMode="External"/><Relationship Id="rId700" Type="http://schemas.openxmlformats.org/officeDocument/2006/relationships/hyperlink" Target="https://doctors.cpso.on.ca/DoctorDetails/Yau-Pak-Choong/0017312-22098" TargetMode="External"/><Relationship Id="rId1123" Type="http://schemas.openxmlformats.org/officeDocument/2006/relationships/hyperlink" Target="https://windsorstar.remembering.ca/obituary/ciaran-sheehan-1085031121" TargetMode="External"/><Relationship Id="rId1330" Type="http://schemas.openxmlformats.org/officeDocument/2006/relationships/hyperlink" Target="https://mhfh.com/tribute/details/31811/Dr-Dinesh-TANNA/obituary.html" TargetMode="External"/><Relationship Id="rId1428" Type="http://schemas.openxmlformats.org/officeDocument/2006/relationships/hyperlink" Target="https://doctors.cpso.on.ca/DoctorDetails/Heim-Tibor/0030301-42280" TargetMode="External"/><Relationship Id="rId1635" Type="http://schemas.openxmlformats.org/officeDocument/2006/relationships/hyperlink" Target="https://www.oma.org/newsroom/in-memoriam/2022/dr-robert-victor-ogilvie/" TargetMode="External"/><Relationship Id="rId1982" Type="http://schemas.openxmlformats.org/officeDocument/2006/relationships/hyperlink" Target="https://www.cpsbc.ca/public/registrant-directory/search-result/348266/Perry%2CKathleen" TargetMode="External"/><Relationship Id="rId1842" Type="http://schemas.openxmlformats.org/officeDocument/2006/relationships/hyperlink" Target="https://jamesreidfuneralhome.com/tribute/details/13859/Soni-Pancham/obituary.html" TargetMode="External"/><Relationship Id="rId1702" Type="http://schemas.openxmlformats.org/officeDocument/2006/relationships/hyperlink" Target="https://doctors.cpso.on.ca/DoctorDetails/Giblon-Barnett-Israel/0011424-16200" TargetMode="External"/><Relationship Id="rId283" Type="http://schemas.openxmlformats.org/officeDocument/2006/relationships/hyperlink" Target="https://dartefuneralhome.com/tribute/details/7543/Dr-Andrzej-Zebrowski/obituary.html" TargetMode="External"/><Relationship Id="rId490" Type="http://schemas.openxmlformats.org/officeDocument/2006/relationships/hyperlink" Target="https://www.oma.org/newsroom/in-memoriam/2021/dr-melvin-eli-krass/" TargetMode="External"/><Relationship Id="rId2171" Type="http://schemas.openxmlformats.org/officeDocument/2006/relationships/hyperlink" Target="https://www.belvederefh.com/obituary/DrCharles-Trainor" TargetMode="External"/><Relationship Id="rId143" Type="http://schemas.openxmlformats.org/officeDocument/2006/relationships/hyperlink" Target="https://www.legacy.com/ca/obituaries/theglobeandmail/name/hans-strauss-obituary?pid=201200191" TargetMode="External"/><Relationship Id="rId350" Type="http://schemas.openxmlformats.org/officeDocument/2006/relationships/hyperlink" Target="https://www.legacy.com/ca/obituaries/timescolonist/name/elaine-binns-obituary?pid=197620472" TargetMode="External"/><Relationship Id="rId588" Type="http://schemas.openxmlformats.org/officeDocument/2006/relationships/hyperlink" Target="https://www.mapleridgenews.com/obituaries/dr-christopher-kaumi/" TargetMode="External"/><Relationship Id="rId795" Type="http://schemas.openxmlformats.org/officeDocument/2006/relationships/hyperlink" Target="https://www.remembering.ca/obituary/victor-waymouth-1082124612" TargetMode="External"/><Relationship Id="rId2031" Type="http://schemas.openxmlformats.org/officeDocument/2006/relationships/hyperlink" Target="https://bcmj.org/obituaries/dr-william-bill-jory-1933-2019" TargetMode="External"/><Relationship Id="rId2269" Type="http://schemas.openxmlformats.org/officeDocument/2006/relationships/hyperlink" Target="https://turnerporter.permavita.com/site/RamsayDamonze.html?s=40" TargetMode="External"/><Relationship Id="rId9" Type="http://schemas.openxmlformats.org/officeDocument/2006/relationships/hyperlink" Target="https://www.oma.org/newsroom/in-memoriam/dr-lilah-audrey-moore/" TargetMode="External"/><Relationship Id="rId210" Type="http://schemas.openxmlformats.org/officeDocument/2006/relationships/hyperlink" Target="https://www.legacy.com/ca/obituaries/thestar/name/frances-lim-obituary?pid=201820799" TargetMode="External"/><Relationship Id="rId448" Type="http://schemas.openxmlformats.org/officeDocument/2006/relationships/hyperlink" Target="https://www.oma.org/newsroom/in-memoriam/2022/dr-daniel-silver/" TargetMode="External"/><Relationship Id="rId655" Type="http://schemas.openxmlformats.org/officeDocument/2006/relationships/hyperlink" Target="https://www.heubnerfuneralhome.ca/obituary/DrVytautas-Mickus" TargetMode="External"/><Relationship Id="rId862" Type="http://schemas.openxmlformats.org/officeDocument/2006/relationships/hyperlink" Target="https://en.wikipedia.org/wiki/John_M._Last" TargetMode="External"/><Relationship Id="rId1078" Type="http://schemas.openxmlformats.org/officeDocument/2006/relationships/hyperlink" Target="https://www.tributearchive.com/obituaries/22677225/dr-john-robert-dill/truro/nova-scotia/colchester-community-funeral-home" TargetMode="External"/><Relationship Id="rId1285" Type="http://schemas.openxmlformats.org/officeDocument/2006/relationships/hyperlink" Target="https://doctors.cpso.on.ca/DoctorDetails/Born-Gunter/0010869-15641" TargetMode="External"/><Relationship Id="rId1492" Type="http://schemas.openxmlformats.org/officeDocument/2006/relationships/hyperlink" Target="https://doctors.cpso.on.ca/DoctorDetails/Arnott-James-Harvey/0013564-18345" TargetMode="External"/><Relationship Id="rId2129" Type="http://schemas.openxmlformats.org/officeDocument/2006/relationships/hyperlink" Target="https://www.gilbartfuneralhome.com/obituary/DrClaude-Murphy" TargetMode="External"/><Relationship Id="rId2336" Type="http://schemas.openxmlformats.org/officeDocument/2006/relationships/hyperlink" Target="https://doctors.cpso.on.ca/DoctorDetails/Gear-Emily-Janet/0008594-13356" TargetMode="External"/><Relationship Id="rId308" Type="http://schemas.openxmlformats.org/officeDocument/2006/relationships/hyperlink" Target="https://www.dignitymemorial.com/en-ca/obituaries/saint-hyacinthe-qc/dr-jules-desrochers-9210124" TargetMode="External"/><Relationship Id="rId515" Type="http://schemas.openxmlformats.org/officeDocument/2006/relationships/hyperlink" Target="https://healthsci.mcmaster.ca/labs-temp/home/2022/09/20/satyam-choudhuri-remembered-by-his-mcmaster-community" TargetMode="External"/><Relationship Id="rId722" Type="http://schemas.openxmlformats.org/officeDocument/2006/relationships/hyperlink" Target="https://www.mckenziesportagefuneralchapel.com/obituary/DrPatrick-Rice" TargetMode="External"/><Relationship Id="rId1145" Type="http://schemas.openxmlformats.org/officeDocument/2006/relationships/hyperlink" Target="https://www.connelly-mckinley.com/obituaries/dr-david-mcgowan/" TargetMode="External"/><Relationship Id="rId1352" Type="http://schemas.openxmlformats.org/officeDocument/2006/relationships/hyperlink" Target="https://doctors.cpso.on.ca/DoctorDetails/Russell-Alexander/0015202-19986" TargetMode="External"/><Relationship Id="rId1797" Type="http://schemas.openxmlformats.org/officeDocument/2006/relationships/hyperlink" Target="https://doctors.cpso.on.ca/DoctorDetails/Kavanagh-Brian-Patrick-Walter/0047555-61533" TargetMode="External"/><Relationship Id="rId2403" Type="http://schemas.openxmlformats.org/officeDocument/2006/relationships/hyperlink" Target="https://www.oma.org/newsroom/in-memoriam/2022/dr-david-naiberg/" TargetMode="External"/><Relationship Id="rId89" Type="http://schemas.openxmlformats.org/officeDocument/2006/relationships/hyperlink" Target="https://www.mccallgardens.com/obituaries/dr-william-s-bill-cave" TargetMode="External"/><Relationship Id="rId1005" Type="http://schemas.openxmlformats.org/officeDocument/2006/relationships/hyperlink" Target="https://yveslegare.com/avis-deces/jean-pierre-collins-md-1944-2022/" TargetMode="External"/><Relationship Id="rId1212" Type="http://schemas.openxmlformats.org/officeDocument/2006/relationships/hyperlink" Target="https://edmontonjournal.remembering.ca/obituary/tom-hardin-1082687949" TargetMode="External"/><Relationship Id="rId1657" Type="http://schemas.openxmlformats.org/officeDocument/2006/relationships/hyperlink" Target="https://www.hpmcgarry.ca/memorials/fernand-henri-levesque/4839548/" TargetMode="External"/><Relationship Id="rId1864" Type="http://schemas.openxmlformats.org/officeDocument/2006/relationships/hyperlink" Target="https://www.quebecmedecin.com/medecin/medecin-dumesnil-jean-g-6319.htm" TargetMode="External"/><Relationship Id="rId1517" Type="http://schemas.openxmlformats.org/officeDocument/2006/relationships/hyperlink" Target="https://www.whelanfuneralhome.ca/services_archive.html" TargetMode="External"/><Relationship Id="rId1724" Type="http://schemas.openxmlformats.org/officeDocument/2006/relationships/hyperlink" Target="https://www.cma.ca/demers-pierre-paul" TargetMode="External"/><Relationship Id="rId16" Type="http://schemas.openxmlformats.org/officeDocument/2006/relationships/hyperlink" Target="https://bcmj.org/obituaries/dr-marianne-russell-1963-2020" TargetMode="External"/><Relationship Id="rId1931" Type="http://schemas.openxmlformats.org/officeDocument/2006/relationships/hyperlink" Target="https://ca.linkedin.com/in/michele-fox-null-58964a118" TargetMode="External"/><Relationship Id="rId2193" Type="http://schemas.openxmlformats.org/officeDocument/2006/relationships/hyperlink" Target="https://www.peterboroughpublichealth.ca/peterborough-public-health-remembers-dr-garry-humphreys-former-medical-officer-of-health/" TargetMode="External"/><Relationship Id="rId165" Type="http://schemas.openxmlformats.org/officeDocument/2006/relationships/hyperlink" Target="https://www.echovita.com/ca/obituaries/on/scarborough/james-william-meakin-11977054" TargetMode="External"/><Relationship Id="rId372" Type="http://schemas.openxmlformats.org/officeDocument/2006/relationships/hyperlink" Target="https://vancouversunandprovince.remembering.ca/obituary/alexander-george-davidson-1078252620" TargetMode="External"/><Relationship Id="rId677" Type="http://schemas.openxmlformats.org/officeDocument/2006/relationships/hyperlink" Target="https://ottawacitizen.remembering.ca/obituary/terrance-lyle-1081371271" TargetMode="External"/><Relationship Id="rId2053" Type="http://schemas.openxmlformats.org/officeDocument/2006/relationships/hyperlink" Target="https://www.cpsbc.ca/public/registrant-directory/search-result/304286/Farquhar%2CDonald" TargetMode="External"/><Relationship Id="rId2260" Type="http://schemas.openxmlformats.org/officeDocument/2006/relationships/hyperlink" Target="https://www.legacy.com/ca/obituaries/theglobeandmail/name/james-martin-obituary?id=40345312" TargetMode="External"/><Relationship Id="rId2358" Type="http://schemas.openxmlformats.org/officeDocument/2006/relationships/hyperlink" Target="https://doctors.cpso.on.ca/DoctorDetails/N-Epstein/0041430-55406" TargetMode="External"/><Relationship Id="rId232" Type="http://schemas.openxmlformats.org/officeDocument/2006/relationships/hyperlink" Target="https://uhmc.ca/ennis-jeffrey/" TargetMode="External"/><Relationship Id="rId884" Type="http://schemas.openxmlformats.org/officeDocument/2006/relationships/hyperlink" Target="https://doctors.cpso.on.ca/DoctorDetails/Jones-Denis-Henry/0012052-16829" TargetMode="External"/><Relationship Id="rId2120" Type="http://schemas.openxmlformats.org/officeDocument/2006/relationships/hyperlink" Target="https://doctors.cpso.on.ca/DoctorDetails/Reesor-Helen-Louise/0008803-13566" TargetMode="External"/><Relationship Id="rId537" Type="http://schemas.openxmlformats.org/officeDocument/2006/relationships/hyperlink" Target="https://www.arbormemorial.ca/atlantic-dartmouth/obituaries/dr-robert-bob-mahar/42664" TargetMode="External"/><Relationship Id="rId744" Type="http://schemas.openxmlformats.org/officeDocument/2006/relationships/hyperlink" Target="https://doctors.cpso.on.ca/DoctorDetails/Khan-Abdul-Hamid-Mahmood/0016926-21711" TargetMode="External"/><Relationship Id="rId951" Type="http://schemas.openxmlformats.org/officeDocument/2006/relationships/hyperlink" Target="https://www.remembering.ca/obituary/james-anderson-1084563785" TargetMode="External"/><Relationship Id="rId1167" Type="http://schemas.openxmlformats.org/officeDocument/2006/relationships/hyperlink" Target="https://search.cpsa.ca/PhysicianProfile?e=745a40a5-099a-4f9b-b6d7-b63f626391f8&amp;i=0" TargetMode="External"/><Relationship Id="rId1374" Type="http://schemas.openxmlformats.org/officeDocument/2006/relationships/hyperlink" Target="https://search.cpsa.ca/PhysicianProfile?e=c749751d-3181-4408-b1ac-dc5dcddf99f1&amp;i=1" TargetMode="External"/><Relationship Id="rId1581" Type="http://schemas.openxmlformats.org/officeDocument/2006/relationships/hyperlink" Target="https://windsorstar.remembering.ca/obituary/george-stecko-1084833295" TargetMode="External"/><Relationship Id="rId1679" Type="http://schemas.openxmlformats.org/officeDocument/2006/relationships/hyperlink" Target="https://www.latribune.ca/2020/04/17/deces-du-dr-dao-un-medecin-humble-et-admire-d6087d7286f77ca0442afaec705f536f" TargetMode="External"/><Relationship Id="rId2218" Type="http://schemas.openxmlformats.org/officeDocument/2006/relationships/hyperlink" Target="https://www.centrefunerairejoliette.com/dre-catherine-langevin/" TargetMode="External"/><Relationship Id="rId2425" Type="http://schemas.openxmlformats.org/officeDocument/2006/relationships/hyperlink" Target="https://doctors.cpso.on.ca/DoctorDetails/Harman-John-Kevin/0207009-82103" TargetMode="External"/><Relationship Id="rId80" Type="http://schemas.openxmlformats.org/officeDocument/2006/relationships/hyperlink" Target="https://medicine.dal.ca/departments/department-sites/family/news-events/news/2021/03/23/honouring_dr__david_gass.html" TargetMode="External"/><Relationship Id="rId604" Type="http://schemas.openxmlformats.org/officeDocument/2006/relationships/hyperlink" Target="https://www.agassizharrisonobserver.com/obituaries/Dr-Robert-G-Bankier/" TargetMode="External"/><Relationship Id="rId811" Type="http://schemas.openxmlformats.org/officeDocument/2006/relationships/hyperlink" Target="https://www.remembering.ca/obituary/patrick-kinahan-1081531444" TargetMode="External"/><Relationship Id="rId1027" Type="http://schemas.openxmlformats.org/officeDocument/2006/relationships/hyperlink" Target="https://doctors.cpso.on.ca/DoctorDetails/Vail-Gordon-Rae/0168650-74949" TargetMode="External"/><Relationship Id="rId1234" Type="http://schemas.openxmlformats.org/officeDocument/2006/relationships/hyperlink" Target="https://edmontonjournal.remembering.ca/obituary/norbert-schweda-1082537182" TargetMode="External"/><Relationship Id="rId1441" Type="http://schemas.openxmlformats.org/officeDocument/2006/relationships/hyperlink" Target="https://www.legacy.com/obituaries/vancouversun/obituary.aspx?n=peter-william-jepson-young&amp;pid=161104801" TargetMode="External"/><Relationship Id="rId1886" Type="http://schemas.openxmlformats.org/officeDocument/2006/relationships/hyperlink" Target="https://www.cma.ca/pal-amarnath-amar" TargetMode="External"/><Relationship Id="rId909" Type="http://schemas.openxmlformats.org/officeDocument/2006/relationships/hyperlink" Target="https://www.smithsfh.com/memorials/john-graham-swanson/5052335/index.php" TargetMode="External"/><Relationship Id="rId1301" Type="http://schemas.openxmlformats.org/officeDocument/2006/relationships/hyperlink" Target="https://doctors.cpso.on.ca/DoctorDetails/Zazula-Marian/0016704-21489" TargetMode="External"/><Relationship Id="rId1539" Type="http://schemas.openxmlformats.org/officeDocument/2006/relationships/hyperlink" Target="https://globalnews.ca/news/5276151/cape-breton-physician-leaves-legacy-of-dedication/" TargetMode="External"/><Relationship Id="rId1746" Type="http://schemas.openxmlformats.org/officeDocument/2006/relationships/hyperlink" Target="https://cusm.ca/nouvelles-et-histoires/nouvelles/deces-dune-pionniere-de-lenseignement-medical-hommage-la-dre" TargetMode="External"/><Relationship Id="rId1953" Type="http://schemas.openxmlformats.org/officeDocument/2006/relationships/hyperlink" Target="https://www.icm-mhi.org/fr/salle-presse/nouvelles/linstitut-cardiologie-rend-hommage-dre-yvette-lemire" TargetMode="External"/><Relationship Id="rId38" Type="http://schemas.openxmlformats.org/officeDocument/2006/relationships/hyperlink" Target="https://www.insauga.com/scholarship-created-in-late-mississauga-doctors-honour/" TargetMode="External"/><Relationship Id="rId1606" Type="http://schemas.openxmlformats.org/officeDocument/2006/relationships/hyperlink" Target="https://buffalonews.com/obituaries/dr-david-james-61-medical-director-at-wny-emergency-departments/article_00e70206-5541-590a-a40c-61b4ba96000c.html" TargetMode="External"/><Relationship Id="rId1813" Type="http://schemas.openxmlformats.org/officeDocument/2006/relationships/hyperlink" Target="https://doctors.cpso.on.ca/DoctorDetails/Campion-George-Frederick-John/0008021-12780" TargetMode="External"/><Relationship Id="rId187" Type="http://schemas.openxmlformats.org/officeDocument/2006/relationships/hyperlink" Target="https://revelstokecurrent.com/obituary-notice-peter-nicholson/" TargetMode="External"/><Relationship Id="rId394" Type="http://schemas.openxmlformats.org/officeDocument/2006/relationships/hyperlink" Target="https://montrealgazette.remembering.ca/obituary/andrew-hreno-1079088358" TargetMode="External"/><Relationship Id="rId2075" Type="http://schemas.openxmlformats.org/officeDocument/2006/relationships/hyperlink" Target="https://www.cavillfuneralhome.com/obituary/DrMichael-Krawetz" TargetMode="External"/><Relationship Id="rId2282" Type="http://schemas.openxmlformats.org/officeDocument/2006/relationships/hyperlink" Target="https://doctors.cpso.on.ca/DoctorDetails/Chow-Winston-ShuWing/0017365-22151" TargetMode="External"/><Relationship Id="rId254" Type="http://schemas.openxmlformats.org/officeDocument/2006/relationships/hyperlink" Target="https://www.hpmcgarry.ca/memorials/lucien-faucher/5017221/obituary.php" TargetMode="External"/><Relationship Id="rId699" Type="http://schemas.openxmlformats.org/officeDocument/2006/relationships/hyperlink" Target="https://doctors.cpso.on.ca/DoctorDetails/Idami-Wilson-Ozoya/0187906-77194" TargetMode="External"/><Relationship Id="rId1091" Type="http://schemas.openxmlformats.org/officeDocument/2006/relationships/hyperlink" Target="https://www.tributearchive.com/obituaries/22823132/dr-harry-afaganis/lethbridge/alberta/martin-brothers-funeral-chapels" TargetMode="External"/><Relationship Id="rId114" Type="http://schemas.openxmlformats.org/officeDocument/2006/relationships/hyperlink" Target="https://www.barretts.ca/obituaries/Dr-Mourkus-Wasef?obId=17730728" TargetMode="External"/><Relationship Id="rId461" Type="http://schemas.openxmlformats.org/officeDocument/2006/relationships/hyperlink" Target="https://www.arbormemorial.ca/fairhaven/obituaries/dr-greg-donald/88645" TargetMode="External"/><Relationship Id="rId559" Type="http://schemas.openxmlformats.org/officeDocument/2006/relationships/hyperlink" Target="https://www.catholic-cemeteries.ca/obituary/dr-raffaele-lello-giorla/" TargetMode="External"/><Relationship Id="rId766" Type="http://schemas.openxmlformats.org/officeDocument/2006/relationships/hyperlink" Target="https://montrealgazette.remembering.ca/obituary/ronald-gottesman-1084910113" TargetMode="External"/><Relationship Id="rId1189" Type="http://schemas.openxmlformats.org/officeDocument/2006/relationships/hyperlink" Target="https://search.cpsa.ca/PhysicianProfile?e=7bf3d1a6-b280-4f5c-bded-3e97f31ebd45&amp;i=0" TargetMode="External"/><Relationship Id="rId1396" Type="http://schemas.openxmlformats.org/officeDocument/2006/relationships/hyperlink" Target="https://search.cpsa.ca/PhysicianProfile?e=485fddb1-51cf-4e4c-971d-e19919042655&amp;i=0" TargetMode="External"/><Relationship Id="rId2142" Type="http://schemas.openxmlformats.org/officeDocument/2006/relationships/hyperlink" Target="https://www.oma.org/newsroom/in-memoriam/2022/dr-andreas-pierratos/" TargetMode="External"/><Relationship Id="rId2447" Type="http://schemas.openxmlformats.org/officeDocument/2006/relationships/hyperlink" Target="https://search.cpsa.ca/PhysicianProfile?e=96f42e46-d94a-4457-b6cf-b8ee6ca4dbfc&amp;i=0" TargetMode="External"/><Relationship Id="rId321" Type="http://schemas.openxmlformats.org/officeDocument/2006/relationships/hyperlink" Target="https://www.legacy.com/ca/obituaries/theglobeandmail/name/raymond-matthews-obituary?pid=201422492" TargetMode="External"/><Relationship Id="rId419" Type="http://schemas.openxmlformats.org/officeDocument/2006/relationships/hyperlink" Target="https://www.wardfuneralhomes.com/book-of-memories/4193068/Braaten-Erik/index.php" TargetMode="External"/><Relationship Id="rId626" Type="http://schemas.openxmlformats.org/officeDocument/2006/relationships/hyperlink" Target="https://www.saltwire.com/atlantic-canada/obituaries/funerals/the-honourable-dr-james-alexander-jim-md-ecns-smith-33967/" TargetMode="External"/><Relationship Id="rId973" Type="http://schemas.openxmlformats.org/officeDocument/2006/relationships/hyperlink" Target="https://www.remembering.ca/obituary/stanley-chang-1079077376" TargetMode="External"/><Relationship Id="rId1049" Type="http://schemas.openxmlformats.org/officeDocument/2006/relationships/hyperlink" Target="https://www.cma.ca/massicotte-mary-patricia-patti" TargetMode="External"/><Relationship Id="rId1256" Type="http://schemas.openxmlformats.org/officeDocument/2006/relationships/hyperlink" Target="https://humphreymiles.com/tribute/details/6156/Dr-Eldon-Williams/obituary.html" TargetMode="External"/><Relationship Id="rId2002" Type="http://schemas.openxmlformats.org/officeDocument/2006/relationships/hyperlink" Target="https://www.tributearchive.com/obituaries/19644510/Leanne-Sandra-Dahlgren-Scott" TargetMode="External"/><Relationship Id="rId2307" Type="http://schemas.openxmlformats.org/officeDocument/2006/relationships/hyperlink" Target="https://halifax.citynews.ca/atlantic-canada-news/new-brunswick-doctor-who-snooped-through-files-of-young-women-has-died-2420798" TargetMode="External"/><Relationship Id="rId833" Type="http://schemas.openxmlformats.org/officeDocument/2006/relationships/hyperlink" Target="https://dalspace.library.dal.ca/bitstream/handle/10222/81468/2021_Gray_John.pdf?sequence=1&amp;isAllowed=y" TargetMode="External"/><Relationship Id="rId1116" Type="http://schemas.openxmlformats.org/officeDocument/2006/relationships/hyperlink" Target="https://doctors.cpso.on.ca/DoctorDetails/Asselstine-Kenneth-Martin/0010470-15240" TargetMode="External"/><Relationship Id="rId1463" Type="http://schemas.openxmlformats.org/officeDocument/2006/relationships/hyperlink" Target="https://www.pattersonfuneralhome.com/obituary/dr-ahmet-sahin-cm-oont" TargetMode="External"/><Relationship Id="rId1670" Type="http://schemas.openxmlformats.org/officeDocument/2006/relationships/hyperlink" Target="https://chathamdailynews.remembering.ca/obituary/angelita-allen-1084490476" TargetMode="External"/><Relationship Id="rId1768" Type="http://schemas.openxmlformats.org/officeDocument/2006/relationships/hyperlink" Target="https://centrerousseau.com/avis-de-deces/letourneau-dr-jean-louis" TargetMode="External"/><Relationship Id="rId900" Type="http://schemas.openxmlformats.org/officeDocument/2006/relationships/hyperlink" Target="https://www.remembering.ca/obituary/dawood-moola-1075161818" TargetMode="External"/><Relationship Id="rId1323" Type="http://schemas.openxmlformats.org/officeDocument/2006/relationships/hyperlink" Target="https://doctors.cpso.on.ca/DoctorDetails/Johnston-Hugh-Douglas/0010542-15312" TargetMode="External"/><Relationship Id="rId1530" Type="http://schemas.openxmlformats.org/officeDocument/2006/relationships/hyperlink" Target="https://www.cpsbc.ca/public/registrant-directory/search-result/305698/Prest%2CMarcia" TargetMode="External"/><Relationship Id="rId1628" Type="http://schemas.openxmlformats.org/officeDocument/2006/relationships/hyperlink" Target="https://surgery.med.ubc.ca/in-memoriam-of-dr-gordon-bruce-thompson/" TargetMode="External"/><Relationship Id="rId1975" Type="http://schemas.openxmlformats.org/officeDocument/2006/relationships/hyperlink" Target="https://vancouversunandprovince.remembering.ca/obituary/ian-turnbull-1079718231" TargetMode="External"/><Relationship Id="rId1835" Type="http://schemas.openxmlformats.org/officeDocument/2006/relationships/hyperlink" Target="https://www.maison-marc-leclerc.com/avis-de-deces/5243-yves-pageau" TargetMode="External"/><Relationship Id="rId1902" Type="http://schemas.openxmlformats.org/officeDocument/2006/relationships/hyperlink" Target="https://www.cma.ca/seraglia-mario-l" TargetMode="External"/><Relationship Id="rId2097" Type="http://schemas.openxmlformats.org/officeDocument/2006/relationships/hyperlink" Target="https://doctors.cpso.on.ca/DoctorDetails/Bladek-Roman/0009506-14270" TargetMode="External"/><Relationship Id="rId276" Type="http://schemas.openxmlformats.org/officeDocument/2006/relationships/hyperlink" Target="https://www.lenecrologue.com/canada/quebec/mauricie/trois-rivieres/trois-rivieres/rousseau/6Ut4/dr-martin-milot/obituaries/" TargetMode="External"/><Relationship Id="rId483" Type="http://schemas.openxmlformats.org/officeDocument/2006/relationships/hyperlink" Target="https://www.oma.org/newsroom/in-memoriam/2021/dr-mariana-pradier-silva/" TargetMode="External"/><Relationship Id="rId690" Type="http://schemas.openxmlformats.org/officeDocument/2006/relationships/hyperlink" Target="https://doctors.cpso.on.ca/DoctorDetails/Singh-Dolly/0298882-105206" TargetMode="External"/><Relationship Id="rId2164" Type="http://schemas.openxmlformats.org/officeDocument/2006/relationships/hyperlink" Target="https://www.dignitymemorial.com/obituaries/toronto-on/hugh-chambers-10257055" TargetMode="External"/><Relationship Id="rId2371" Type="http://schemas.openxmlformats.org/officeDocument/2006/relationships/hyperlink" Target="https://www.dignitymemorial.com/obituaries/vancouver-bc/glen-ankenman-11005820" TargetMode="External"/><Relationship Id="rId136" Type="http://schemas.openxmlformats.org/officeDocument/2006/relationships/hyperlink" Target="https://thesudburystar.remembering.ca/obituary/dr-john-corless-1079012428" TargetMode="External"/><Relationship Id="rId343" Type="http://schemas.openxmlformats.org/officeDocument/2006/relationships/hyperlink" Target="https://mountpleasantgroup.permavita.com/site/DrWlodzimierzWlodekCzarnecki.html" TargetMode="External"/><Relationship Id="rId550" Type="http://schemas.openxmlformats.org/officeDocument/2006/relationships/hyperlink" Target="https://www.arbormemorial.ca/highland-scarborough/obituaries/dr-froilan-espiritu/55011" TargetMode="External"/><Relationship Id="rId788" Type="http://schemas.openxmlformats.org/officeDocument/2006/relationships/hyperlink" Target="https://www.remembering.ca/obituary/david-harry-clarke-1083070501" TargetMode="External"/><Relationship Id="rId995" Type="http://schemas.openxmlformats.org/officeDocument/2006/relationships/hyperlink" Target="https://www.dignitymemorial.com/en-ca/obituaries/montreal-qc/marc-favreau-10908618" TargetMode="External"/><Relationship Id="rId1180" Type="http://schemas.openxmlformats.org/officeDocument/2006/relationships/hyperlink" Target="https://search.cpsa.ca/PhysicianProfile?e=7f8e0aa7-9cc6-4d1e-b2c9-a50406052dab&amp;i=0" TargetMode="External"/><Relationship Id="rId2024" Type="http://schemas.openxmlformats.org/officeDocument/2006/relationships/hyperlink" Target="https://www.cpsbc.ca/public/registrant-directory/search-result/333121/Ariana%2CAnahita" TargetMode="External"/><Relationship Id="rId2231" Type="http://schemas.openxmlformats.org/officeDocument/2006/relationships/hyperlink" Target="https://search.cpsa.ca/PhysicianProfile?e=5d0d7cde-e95d-4e25-9b06-0cabb28551be&amp;i=0" TargetMode="External"/><Relationship Id="rId203" Type="http://schemas.openxmlformats.org/officeDocument/2006/relationships/hyperlink" Target="https://www.theglobeandmail.com/canada/article-brilliant-neurosurgeon-todd-mainprize-found-a-new-pathway-to-the-brain/" TargetMode="External"/><Relationship Id="rId648" Type="http://schemas.openxmlformats.org/officeDocument/2006/relationships/hyperlink" Target="https://www.legacy.com/ca/obituaries/thestar/name/douglas-gare-obituary?pid=192857820" TargetMode="External"/><Relationship Id="rId855" Type="http://schemas.openxmlformats.org/officeDocument/2006/relationships/hyperlink" Target="https://www.arbormemorial.ca/regina/obituaries/dr-ramachandran-dev-devaraj/64756" TargetMode="External"/><Relationship Id="rId1040" Type="http://schemas.openxmlformats.org/officeDocument/2006/relationships/hyperlink" Target="https://webcache.googleusercontent.com/search?q=cache:r5cIiYYjvDgJ:https://www.acadienouvelle.com/mon-opinion/2020/08/05/hommage-au-dr-wayne-bartlett/&amp;cd=1&amp;hl=en&amp;ct=clnk&amp;gl=ca&amp;client=safari" TargetMode="External"/><Relationship Id="rId1278" Type="http://schemas.openxmlformats.org/officeDocument/2006/relationships/hyperlink" Target="https://www.cps.sk.ca/imis/CPSS/Physician_Summary/Physician_Profile.aspx?ProfileCCO=3&amp;ID=923" TargetMode="External"/><Relationship Id="rId1485" Type="http://schemas.openxmlformats.org/officeDocument/2006/relationships/hyperlink" Target="https://www.legacy.com/ca/obituaries/theglobeandmail/name/marvin-goldman-obituary?pid=196679296" TargetMode="External"/><Relationship Id="rId1692" Type="http://schemas.openxmlformats.org/officeDocument/2006/relationships/hyperlink" Target="https://www.tributearchive.com/obituaries/26198656/bartholomew-ping-kwan" TargetMode="External"/><Relationship Id="rId2329" Type="http://schemas.openxmlformats.org/officeDocument/2006/relationships/hyperlink" Target="https://search.cpsa.ca/PhysicianProfile?e=862107ee-daab-4811-b612-77cd0f8a183c&amp;i=0" TargetMode="External"/><Relationship Id="rId410" Type="http://schemas.openxmlformats.org/officeDocument/2006/relationships/hyperlink" Target="https://www.legacy.com/ca/obituaries/theglobeandmail/name/thomas-ricketts-obituary?pid=196854220" TargetMode="External"/><Relationship Id="rId508" Type="http://schemas.openxmlformats.org/officeDocument/2006/relationships/hyperlink" Target="https://www.oma.org/newsroom/in-memoriam/2021/dr-james-harold-swann/" TargetMode="External"/><Relationship Id="rId715" Type="http://schemas.openxmlformats.org/officeDocument/2006/relationships/hyperlink" Target="https://doctors.cpso.on.ca/DoctorDetails/Zaidi-Ali/0242360-87036" TargetMode="External"/><Relationship Id="rId922" Type="http://schemas.openxmlformats.org/officeDocument/2006/relationships/hyperlink" Target="https://www.remembering.ca/obituary/john-smith-1077695748" TargetMode="External"/><Relationship Id="rId1138" Type="http://schemas.openxmlformats.org/officeDocument/2006/relationships/hyperlink" Target="https://doctors.cpso.on.ca/DoctorDetails/Muir-John-Maxwell/0017906-22692" TargetMode="External"/><Relationship Id="rId1345" Type="http://schemas.openxmlformats.org/officeDocument/2006/relationships/hyperlink" Target="https://www.koprivataylor.com/obituary/silvia-hogg" TargetMode="External"/><Relationship Id="rId1552" Type="http://schemas.openxmlformats.org/officeDocument/2006/relationships/hyperlink" Target="https://tallmanfuneralhomes.ca/tribute/details/9586/James-Henry/obituary.html" TargetMode="External"/><Relationship Id="rId1997" Type="http://schemas.openxmlformats.org/officeDocument/2006/relationships/hyperlink" Target="https://www.cpsbc.ca/public/registrant-directory/search-result/350877/Coy%2CPeter" TargetMode="External"/><Relationship Id="rId1205" Type="http://schemas.openxmlformats.org/officeDocument/2006/relationships/hyperlink" Target="https://search.cpsa.ca/PhysicianProfile?e=67d6decc-d148-406a-b730-458634d39fed&amp;i=0" TargetMode="External"/><Relationship Id="rId1857" Type="http://schemas.openxmlformats.org/officeDocument/2006/relationships/hyperlink" Target="https://ottawacitizen.remembering.ca/obituary/peter-mclaine-1083601701/" TargetMode="External"/><Relationship Id="rId51" Type="http://schemas.openxmlformats.org/officeDocument/2006/relationships/hyperlink" Target="https://www.abbynews.com/obituaries/dr-jonathan-alan-burns/" TargetMode="External"/><Relationship Id="rId1412" Type="http://schemas.openxmlformats.org/officeDocument/2006/relationships/hyperlink" Target="https://doctors.cpso.on.ca/DoctorDetails/Kresan-Patricia---Jean/0038396-52372" TargetMode="External"/><Relationship Id="rId1717" Type="http://schemas.openxmlformats.org/officeDocument/2006/relationships/hyperlink" Target="https://www.legacy.com/ca/obituaries/stcatharinesstandard/name/robert-merritt-obituary?pid=197517554" TargetMode="External"/><Relationship Id="rId1924" Type="http://schemas.openxmlformats.org/officeDocument/2006/relationships/hyperlink" Target="https://www.reynoldsfuneral.com/obituary/DrWilliam-Monk" TargetMode="External"/><Relationship Id="rId298" Type="http://schemas.openxmlformats.org/officeDocument/2006/relationships/hyperlink" Target="https://www.lenecrologue.com/canada/quebec/national-capital/quebec/quebec/lepinecloutier/61Q6/alain-p.-rousseau/obituaries/" TargetMode="External"/><Relationship Id="rId158" Type="http://schemas.openxmlformats.org/officeDocument/2006/relationships/hyperlink" Target="https://www.legacy.com/ca/obituaries/thestar/name/jeannette-obney-obituary?n=jeannette-obney&amp;pid=196991746&amp;fhid=2956" TargetMode="External"/><Relationship Id="rId2186" Type="http://schemas.openxmlformats.org/officeDocument/2006/relationships/hyperlink" Target="https://www.benjaminsparkmemorialchapel.ca/ServiceDetails.aspx?snum=138841&amp;fg=0&amp;AspxAutoDetectCookieSupport=1" TargetMode="External"/><Relationship Id="rId2393" Type="http://schemas.openxmlformats.org/officeDocument/2006/relationships/hyperlink" Target="https://mhfh.com/tribute/details/42366/Daniel-Johns/obituary.html" TargetMode="External"/><Relationship Id="rId365" Type="http://schemas.openxmlformats.org/officeDocument/2006/relationships/hyperlink" Target="https://www.pqbnews.com/obituaries/samuel-stuart-brown/" TargetMode="External"/><Relationship Id="rId572" Type="http://schemas.openxmlformats.org/officeDocument/2006/relationships/hyperlink" Target="https://www.arbormemorial.ca/highland-scarborough/obituaries/dr-alison-bell-fok/65406" TargetMode="External"/><Relationship Id="rId2046" Type="http://schemas.openxmlformats.org/officeDocument/2006/relationships/hyperlink" Target="https://www.jndonais.ca/saint-pierre-hubert-21402" TargetMode="External"/><Relationship Id="rId2253" Type="http://schemas.openxmlformats.org/officeDocument/2006/relationships/hyperlink" Target="https://ottawacitizen.remembering.ca/obituary/arthur-frank-jones-1082194664" TargetMode="External"/><Relationship Id="rId2460" Type="http://schemas.openxmlformats.org/officeDocument/2006/relationships/hyperlink" Target="http://images.ourontario.ca/Partners/ClaPL/CLaPL002843000pf_0002.pdf" TargetMode="External"/><Relationship Id="rId225" Type="http://schemas.openxmlformats.org/officeDocument/2006/relationships/hyperlink" Target="https://www.journaldemontreal.com/2020/04/09/cba6ed8e25/tellier-dre-lyne" TargetMode="External"/><Relationship Id="rId432" Type="http://schemas.openxmlformats.org/officeDocument/2006/relationships/hyperlink" Target="https://www.oma.org/newsroom/in-memoriam/2022/dr-victorine-y-beddage/" TargetMode="External"/><Relationship Id="rId877" Type="http://schemas.openxmlformats.org/officeDocument/2006/relationships/hyperlink" Target="https://www.remembering.ca/obituary/george-mallouh-1077887361" TargetMode="External"/><Relationship Id="rId1062" Type="http://schemas.openxmlformats.org/officeDocument/2006/relationships/hyperlink" Target="https://mountpleasantgroup.permavita.com/site/DrDonaldAStefansson.html" TargetMode="External"/><Relationship Id="rId2113" Type="http://schemas.openxmlformats.org/officeDocument/2006/relationships/hyperlink" Target="https://www.gofundme.com/f/honour-the-life-of-anthony-chifor?utm_campaign=p_cf+share-flow-1&amp;utm_medium=copy_link&amp;utm_source=customer" TargetMode="External"/><Relationship Id="rId2320" Type="http://schemas.openxmlformats.org/officeDocument/2006/relationships/hyperlink" Target="https://www.legacy.com/ca/obituaries/theglobeandmail/name/morris-asa-obituary?id=41230045" TargetMode="External"/><Relationship Id="rId737" Type="http://schemas.openxmlformats.org/officeDocument/2006/relationships/hyperlink" Target="https://actualitescanada.com/lalpiniste-quebecois-richard-cartier-meurt-sur-la-deuxieme-plus-haute-montagne-du-monde/" TargetMode="External"/><Relationship Id="rId944" Type="http://schemas.openxmlformats.org/officeDocument/2006/relationships/hyperlink" Target="https://doctors.cpso.on.ca/DoctorDetails/Sokolowska-Anna-Maria/0011238-16012" TargetMode="External"/><Relationship Id="rId1367" Type="http://schemas.openxmlformats.org/officeDocument/2006/relationships/hyperlink" Target="https://doctors.cpso.on.ca/DoctorDetails/E-Saidenberg/0191355-77610" TargetMode="External"/><Relationship Id="rId1574" Type="http://schemas.openxmlformats.org/officeDocument/2006/relationships/hyperlink" Target="https://www.dignitymemorial.com/en-ca/obituaries/thornhill-on/earle-shouldice-10715616" TargetMode="External"/><Relationship Id="rId1781" Type="http://schemas.openxmlformats.org/officeDocument/2006/relationships/hyperlink" Target="https://www.quebecmedecin.com/medecin/medecin-albert-jean-31347.htm" TargetMode="External"/><Relationship Id="rId2418" Type="http://schemas.openxmlformats.org/officeDocument/2006/relationships/hyperlink" Target="https://www.smithsfh.com/memorials/paul-waraich/5152936/" TargetMode="External"/><Relationship Id="rId73" Type="http://schemas.openxmlformats.org/officeDocument/2006/relationships/hyperlink" Target="https://www.dignitymemorial.com/obituaries/edmonton-ab/dr-someshwar-nick-nakai-10515286" TargetMode="External"/><Relationship Id="rId804" Type="http://schemas.openxmlformats.org/officeDocument/2006/relationships/hyperlink" Target="https://www.remembering.ca/obituary/dr-james-mclennan-1081580691" TargetMode="External"/><Relationship Id="rId1227" Type="http://schemas.openxmlformats.org/officeDocument/2006/relationships/hyperlink" Target="https://search.cpsa.ca/PhysicianProfile?e=0366b526-85dc-492b-991d-bc0a103324db&amp;i=0" TargetMode="External"/><Relationship Id="rId1434" Type="http://schemas.openxmlformats.org/officeDocument/2006/relationships/hyperlink" Target="https://paragonfuneralservices.com/tribute/details/1006/Dr-Robert-Bridge/obituary.html" TargetMode="External"/><Relationship Id="rId1641" Type="http://schemas.openxmlformats.org/officeDocument/2006/relationships/hyperlink" Target="https://thewhig.remembering.ca/obituary/vera-soudek-1084186114/" TargetMode="External"/><Relationship Id="rId1879" Type="http://schemas.openxmlformats.org/officeDocument/2006/relationships/hyperlink" Target="https://www.lepinecloutier.com/fr/avis-de-deces/64157-paul-andre-lachance" TargetMode="External"/><Relationship Id="rId1501" Type="http://schemas.openxmlformats.org/officeDocument/2006/relationships/hyperlink" Target="https://www.smithsfh.com/memorials/dr-nicholaus-huschilt/4010958/obit.php?&amp;printable=true" TargetMode="External"/><Relationship Id="rId1739" Type="http://schemas.openxmlformats.org/officeDocument/2006/relationships/hyperlink" Target="https://www.cpsbc.ca/public/registrant-directory/search-result/324864/Lim%2CChong" TargetMode="External"/><Relationship Id="rId1946" Type="http://schemas.openxmlformats.org/officeDocument/2006/relationships/hyperlink" Target="https://www.maison-marc-leclerc.com/avis-de-deces/5029-dr-gerard-lavoie-dre-clarice-mary-mckiernan" TargetMode="External"/><Relationship Id="rId1806" Type="http://schemas.openxmlformats.org/officeDocument/2006/relationships/hyperlink" Target="https://www.echovita.com/ca-fr/avis-de-deces/qc/kirkland/philippe-georges-sahab-md-10353463" TargetMode="External"/><Relationship Id="rId387" Type="http://schemas.openxmlformats.org/officeDocument/2006/relationships/hyperlink" Target="https://www.cardinalfuneralhomes.com/obituaries/dr-jan-thorleif-braaten/" TargetMode="External"/><Relationship Id="rId594" Type="http://schemas.openxmlformats.org/officeDocument/2006/relationships/hyperlink" Target="https://www.peacearchnews.com/obituaries/Dr-Manuel-Orizaga/" TargetMode="External"/><Relationship Id="rId2068" Type="http://schemas.openxmlformats.org/officeDocument/2006/relationships/hyperlink" Target="https://doctors.cpso.on.ca/DoctorDetails/Kidd-Robert-Frykholm/0019499-24286" TargetMode="External"/><Relationship Id="rId2275" Type="http://schemas.openxmlformats.org/officeDocument/2006/relationships/hyperlink" Target="https://doctors.cpso.on.ca/DoctorDetails/Lee-Randolph/0014374-19157" TargetMode="External"/><Relationship Id="rId247" Type="http://schemas.openxmlformats.org/officeDocument/2006/relationships/hyperlink" Target="https://ottawacitizen.remembering.ca/obituary/walter-bruce-connell-1077837638" TargetMode="External"/><Relationship Id="rId899" Type="http://schemas.openxmlformats.org/officeDocument/2006/relationships/hyperlink" Target="https://www.remembering.ca/obituary/kendrick-lacey-1080469965" TargetMode="External"/><Relationship Id="rId1084" Type="http://schemas.openxmlformats.org/officeDocument/2006/relationships/hyperlink" Target="https://speersfuneralchapel.com/tribute/details/10659/Dr-Isobel-Stewart/obituary.html" TargetMode="External"/><Relationship Id="rId107" Type="http://schemas.openxmlformats.org/officeDocument/2006/relationships/hyperlink" Target="https://www.legacy.com/ca/obituaries/theglobeandmail/name/robert-sargeant-obituary?pid=200734239" TargetMode="External"/><Relationship Id="rId454" Type="http://schemas.openxmlformats.org/officeDocument/2006/relationships/hyperlink" Target="https://www.cremationfirst.ca/obituaries/Dr-Henry-Courtenay-Clarke?obId=23603300" TargetMode="External"/><Relationship Id="rId661" Type="http://schemas.openxmlformats.org/officeDocument/2006/relationships/hyperlink" Target="https://www.connelly-mckinley.com/obituaries/dr-gabriel-t-cahill/" TargetMode="External"/><Relationship Id="rId759" Type="http://schemas.openxmlformats.org/officeDocument/2006/relationships/hyperlink" Target="https://www.saltwire.com/atlantic-canada/obituaries/funerals/robert-cecil-bob-md-frcs-fraser-67414/" TargetMode="External"/><Relationship Id="rId966" Type="http://schemas.openxmlformats.org/officeDocument/2006/relationships/hyperlink" Target="https://doctors.cpso.on.ca/DoctorDetails/Omar-Akbar/0042668-56646" TargetMode="External"/><Relationship Id="rId1291" Type="http://schemas.openxmlformats.org/officeDocument/2006/relationships/hyperlink" Target="https://brenansfh.com/tribute/details/31405/Dr-Conolly-Norman/obituary.html" TargetMode="External"/><Relationship Id="rId1389" Type="http://schemas.openxmlformats.org/officeDocument/2006/relationships/hyperlink" Target="https://www.tubmanfuneralhomes.com/obituary/John-Biro" TargetMode="External"/><Relationship Id="rId1596" Type="http://schemas.openxmlformats.org/officeDocument/2006/relationships/hyperlink" Target="https://www.echovita.com/ca/obituaries/nl/wesleyville/frcsc-gordon-maxwell-winsor-md-cm-9359591" TargetMode="External"/><Relationship Id="rId2135" Type="http://schemas.openxmlformats.org/officeDocument/2006/relationships/hyperlink" Target="https://bcmj.org/obituaries/dr-c-paul-sabiston-1954-2022" TargetMode="External"/><Relationship Id="rId2342" Type="http://schemas.openxmlformats.org/officeDocument/2006/relationships/hyperlink" Target="https://strathroyfuneralhome.com/tribute/details/15576/Dr-Patrick-Crowley/obituary.html" TargetMode="External"/><Relationship Id="rId314" Type="http://schemas.openxmlformats.org/officeDocument/2006/relationships/hyperlink" Target="https://www.legacy.com/ca/obituaries/theglobeandmail/name/elizabeth-perera-obituary?pid=192009794" TargetMode="External"/><Relationship Id="rId521" Type="http://schemas.openxmlformats.org/officeDocument/2006/relationships/hyperlink" Target="https://podcasts.apple.com/ph/podcast/helping-others-with-psychiatrist-satyam-choudhuri/id1549030024?i=1000538724000" TargetMode="External"/><Relationship Id="rId619" Type="http://schemas.openxmlformats.org/officeDocument/2006/relationships/hyperlink" Target="https://www.arbormemorial.ca/atlantic-dartmouth/obituaries/paul-avard-begin/79819" TargetMode="External"/><Relationship Id="rId1151" Type="http://schemas.openxmlformats.org/officeDocument/2006/relationships/hyperlink" Target="https://doctors.cpso.on.ca/DoctorDetails/Epstein-Shirley/0023486-28278" TargetMode="External"/><Relationship Id="rId1249" Type="http://schemas.openxmlformats.org/officeDocument/2006/relationships/hyperlink" Target="https://doctors.cpso.on.ca/DoctorDetails/Foss-Matthew---Robert/0324584-115902" TargetMode="External"/><Relationship Id="rId2202" Type="http://schemas.openxmlformats.org/officeDocument/2006/relationships/hyperlink" Target="https://www.arbormemorial.ca/victoriagreenlawn/obituaries/dr-susan-marie-kubinec-kastiak/99566" TargetMode="External"/><Relationship Id="rId95" Type="http://schemas.openxmlformats.org/officeDocument/2006/relationships/hyperlink" Target="https://www.legacy.com/ca/obituaries/theglobeandmail/name/maurice-druck-obituary?n=maurice-druck&amp;pid=200392471" TargetMode="External"/><Relationship Id="rId826" Type="http://schemas.openxmlformats.org/officeDocument/2006/relationships/hyperlink" Target="https://beckettglaves.com/tribute/details/3726/Charles-Pickett/obituary.html" TargetMode="External"/><Relationship Id="rId1011" Type="http://schemas.openxmlformats.org/officeDocument/2006/relationships/hyperlink" Target="https://doctors.cpso.on.ca/DoctorDetails/Shuber-Jack/0016374-21159" TargetMode="External"/><Relationship Id="rId1109" Type="http://schemas.openxmlformats.org/officeDocument/2006/relationships/hyperlink" Target="https://thewhig.remembering.ca/obituary/maureen-briscoe-1085578053" TargetMode="External"/><Relationship Id="rId1456" Type="http://schemas.openxmlformats.org/officeDocument/2006/relationships/hyperlink" Target="https://www.fawcettfuneralhomes.com/memorials/Lotto-Wallace+%27Wally%27/3978233/" TargetMode="External"/><Relationship Id="rId1663" Type="http://schemas.openxmlformats.org/officeDocument/2006/relationships/hyperlink" Target="https://www.necrologie.cn2i.ca/denise-gagne/avis-de-deces/le-soleil/100009855" TargetMode="External"/><Relationship Id="rId1870" Type="http://schemas.openxmlformats.org/officeDocument/2006/relationships/hyperlink" Target="https://www.dignitymemorial.com/en-ca/obituaries/thornhill-on/franklin-furlong-10983880" TargetMode="External"/><Relationship Id="rId1968" Type="http://schemas.openxmlformats.org/officeDocument/2006/relationships/hyperlink" Target="https://www.cpsbc.ca/public/registrant-directory/search-result/350841/Burgess%2CRobert" TargetMode="External"/><Relationship Id="rId1316" Type="http://schemas.openxmlformats.org/officeDocument/2006/relationships/hyperlink" Target="https://www.oma.org/newsroom/in-memoriam/2022/dr-carol-ann-melissa-reed/" TargetMode="External"/><Relationship Id="rId1523" Type="http://schemas.openxmlformats.org/officeDocument/2006/relationships/hyperlink" Target="https://doctors.cpso.on.ca/DoctorDetails/Garry-Thomas-Vincent/0021218-26006" TargetMode="External"/><Relationship Id="rId1730" Type="http://schemas.openxmlformats.org/officeDocument/2006/relationships/hyperlink" Target="https://www.cma.ca/edwards-enid" TargetMode="External"/><Relationship Id="rId22" Type="http://schemas.openxmlformats.org/officeDocument/2006/relationships/hyperlink" Target="https://www.cornerstonefuneralhome.com/obituary/nsisi-dr-michael" TargetMode="External"/><Relationship Id="rId1828" Type="http://schemas.openxmlformats.org/officeDocument/2006/relationships/hyperlink" Target="https://montrealgazette.remembering.ca/obituary/dr-norman-nadler-1084024025" TargetMode="External"/><Relationship Id="rId171" Type="http://schemas.openxmlformats.org/officeDocument/2006/relationships/hyperlink" Target="https://www.dignitymemorial.com/obituaries/peterborough-on/basil-johnston-10267197" TargetMode="External"/><Relationship Id="rId2297" Type="http://schemas.openxmlformats.org/officeDocument/2006/relationships/hyperlink" Target="https://www.remembering.ca/obituary/dr-jean-yves-lafond-1079444829" TargetMode="External"/><Relationship Id="rId269" Type="http://schemas.openxmlformats.org/officeDocument/2006/relationships/hyperlink" Target="https://www.legacy.com/ca/obituaries/mykawartha/name/abu-syed-obituary?pid=195911063" TargetMode="External"/><Relationship Id="rId476" Type="http://schemas.openxmlformats.org/officeDocument/2006/relationships/hyperlink" Target="https://edmontonjournal.com/news/local-news/optometrist-rachel-mandel-remembered-for-scientific-mind-concern-for-others" TargetMode="External"/><Relationship Id="rId683" Type="http://schemas.openxmlformats.org/officeDocument/2006/relationships/hyperlink" Target="https://doctors.cpso.on.ca/DoctorDetails/R-Gupta/0210393-81887" TargetMode="External"/><Relationship Id="rId890" Type="http://schemas.openxmlformats.org/officeDocument/2006/relationships/hyperlink" Target="https://www.remembering.ca/obituary/nicole-racette-1074099181" TargetMode="External"/><Relationship Id="rId2157" Type="http://schemas.openxmlformats.org/officeDocument/2006/relationships/hyperlink" Target="https://www.carnells.com/obituaries/dr-david-severs/" TargetMode="External"/><Relationship Id="rId2364" Type="http://schemas.openxmlformats.org/officeDocument/2006/relationships/hyperlink" Target="https://www.cpsbc.ca/public/registrant-directory/search-result/319434/Lamont%2CKeith" TargetMode="External"/><Relationship Id="rId129" Type="http://schemas.openxmlformats.org/officeDocument/2006/relationships/hyperlink" Target="https://necrologie.cn2i.ca/begin-nicolas/avis-de-deces/le-droit/41446" TargetMode="External"/><Relationship Id="rId336" Type="http://schemas.openxmlformats.org/officeDocument/2006/relationships/hyperlink" Target="https://www.legacy.com/ca/obituaries/thestar/name/timothy-murray-obituary?pid=193839756" TargetMode="External"/><Relationship Id="rId543" Type="http://schemas.openxmlformats.org/officeDocument/2006/relationships/hyperlink" Target="https://www.arbormemorial.ca/mceachnie/obituaries/dr-cecil-beresford-craig/49704" TargetMode="External"/><Relationship Id="rId988" Type="http://schemas.openxmlformats.org/officeDocument/2006/relationships/hyperlink" Target="https://bcmj.org/obituaries/dr-donald-enarson-1946-2022" TargetMode="External"/><Relationship Id="rId1173" Type="http://schemas.openxmlformats.org/officeDocument/2006/relationships/hyperlink" Target="https://search.cpsa.ca/PhysicianProfile?e=c57993d7-2e19-4405-910a-c3c0999e24f6&amp;i=0" TargetMode="External"/><Relationship Id="rId1380" Type="http://schemas.openxmlformats.org/officeDocument/2006/relationships/hyperlink" Target="https://www.cpsbc.ca/public/registrant-directory/search-result/355006/Ng%2CBarbara" TargetMode="External"/><Relationship Id="rId2017" Type="http://schemas.openxmlformats.org/officeDocument/2006/relationships/hyperlink" Target="https://www.cpsbc.ca/public/registrant-directory/search-result/342776/Thordarson%2CTheodore" TargetMode="External"/><Relationship Id="rId2224" Type="http://schemas.openxmlformats.org/officeDocument/2006/relationships/hyperlink" Target="https://www.nanaimobulletin.com/obituaries/dr-patricia-mark/" TargetMode="External"/><Relationship Id="rId403" Type="http://schemas.openxmlformats.org/officeDocument/2006/relationships/hyperlink" Target="https://www.ancientburials.com/obituaries/pieron-arnold-paul" TargetMode="External"/><Relationship Id="rId750" Type="http://schemas.openxmlformats.org/officeDocument/2006/relationships/hyperlink" Target="https://www.remembering.ca/obituary/james-mullens-1085427627" TargetMode="External"/><Relationship Id="rId848" Type="http://schemas.openxmlformats.org/officeDocument/2006/relationships/hyperlink" Target="https://mhfh.com/tribute/details/36175/John-Tyberg-MD-PhD-FACC/obituary.html" TargetMode="External"/><Relationship Id="rId1033" Type="http://schemas.openxmlformats.org/officeDocument/2006/relationships/hyperlink" Target="https://www.mccallgardens.com/obituaries/dr-thomas-macdougall-bailey" TargetMode="External"/><Relationship Id="rId1478" Type="http://schemas.openxmlformats.org/officeDocument/2006/relationships/hyperlink" Target="https://doctors.cpso.on.ca/DoctorDetails/Quantz-Marie-Catherine/0016048-20833" TargetMode="External"/><Relationship Id="rId1685" Type="http://schemas.openxmlformats.org/officeDocument/2006/relationships/hyperlink" Target="https://www.coopfuneraire2rives.com/avis-de-deces/ide-dube-189747/" TargetMode="External"/><Relationship Id="rId1892" Type="http://schemas.openxmlformats.org/officeDocument/2006/relationships/hyperlink" Target="https://www.carruthersdavidson.com/memorials/dr-william-g-ives/4729598/" TargetMode="External"/><Relationship Id="rId2431" Type="http://schemas.openxmlformats.org/officeDocument/2006/relationships/hyperlink" Target="https://www.researchgate.net/profile/Hesham-Lakosha" TargetMode="External"/><Relationship Id="rId610" Type="http://schemas.openxmlformats.org/officeDocument/2006/relationships/hyperlink" Target="https://www.legacy.com/ca/obituaries/princegeorgecitizen/name/robin-lowry-obituary?pid=202760537" TargetMode="External"/><Relationship Id="rId708" Type="http://schemas.openxmlformats.org/officeDocument/2006/relationships/hyperlink" Target="https://doctors.cpso.on.ca/DoctorDetails/Hattersley-Beverly---Anne/0050149-64128" TargetMode="External"/><Relationship Id="rId915" Type="http://schemas.openxmlformats.org/officeDocument/2006/relationships/hyperlink" Target="https://www.remembering.ca/obituary/gerald-gorrell-1077066199" TargetMode="External"/><Relationship Id="rId1240" Type="http://schemas.openxmlformats.org/officeDocument/2006/relationships/hyperlink" Target="https://search.cpsa.ca/PhysicianProfile?e=e8035666-da31-461f-a1ea-1086ea867cf0&amp;i=0" TargetMode="External"/><Relationship Id="rId1338" Type="http://schemas.openxmlformats.org/officeDocument/2006/relationships/hyperlink" Target="https://jamesreidfuneralhome.com/tribute/details/1128/Dr-Duncan-Scott/obituary.html" TargetMode="External"/><Relationship Id="rId1545" Type="http://schemas.openxmlformats.org/officeDocument/2006/relationships/hyperlink" Target="https://doctors.cpso.on.ca/DoctorDetails/AbdelShahid-Raafat-Barsoum/0024546-29368" TargetMode="External"/><Relationship Id="rId1100" Type="http://schemas.openxmlformats.org/officeDocument/2006/relationships/hyperlink" Target="https://www.tributearchive.com/obituaries/14873787/dr-gerald-wilbur-brinton-warren/corner-brook/newfoundland-and-labrador/fillatre-s-funeral-homes" TargetMode="External"/><Relationship Id="rId1405" Type="http://schemas.openxmlformats.org/officeDocument/2006/relationships/hyperlink" Target="https://doctors.cpso.on.ca/DoctorDetails/ReedWalkiewicz-Sherry---Lee/0045774-59752" TargetMode="External"/><Relationship Id="rId1752" Type="http://schemas.openxmlformats.org/officeDocument/2006/relationships/hyperlink" Target="https://www.remembering.ca/obituary/deegrajsing-beeharry-1084267275" TargetMode="External"/><Relationship Id="rId44" Type="http://schemas.openxmlformats.org/officeDocument/2006/relationships/hyperlink" Target="https://chuffed.org/project/in-memory-of-drbaharan-behzadi" TargetMode="External"/><Relationship Id="rId1612" Type="http://schemas.openxmlformats.org/officeDocument/2006/relationships/hyperlink" Target="https://montrealgazette.remembering.ca/obituary/tina-sampalis-1078687848" TargetMode="External"/><Relationship Id="rId1917" Type="http://schemas.openxmlformats.org/officeDocument/2006/relationships/hyperlink" Target="https://www.legacy.com/ca/obituaries/theglobeandmail/name/doris-nicholls-obituary?pid=200153890" TargetMode="External"/><Relationship Id="rId193" Type="http://schemas.openxmlformats.org/officeDocument/2006/relationships/hyperlink" Target="https://www.saltwire.com/halifax/obituaries/dr-david-campbell-spence-27941/" TargetMode="External"/><Relationship Id="rId498" Type="http://schemas.openxmlformats.org/officeDocument/2006/relationships/hyperlink" Target="https://www.oma.org/newsroom/in-memoriam/2021/dr-r-h-brett-dunlop/" TargetMode="External"/><Relationship Id="rId2081" Type="http://schemas.openxmlformats.org/officeDocument/2006/relationships/hyperlink" Target="https://doctors.cpso.on.ca/DoctorDetails/McEwen-Robert-Blair/0010298-15067" TargetMode="External"/><Relationship Id="rId2179" Type="http://schemas.openxmlformats.org/officeDocument/2006/relationships/hyperlink" Target="https://doctors.cpso.on.ca/DoctorDetails/Lee-Mark---Ho/0044293-58271" TargetMode="External"/><Relationship Id="rId260" Type="http://schemas.openxmlformats.org/officeDocument/2006/relationships/hyperlink" Target="https://www.drugwatch.com/contributors/robert-bendavid/" TargetMode="External"/><Relationship Id="rId2386" Type="http://schemas.openxmlformats.org/officeDocument/2006/relationships/hyperlink" Target="https://doctors.cpso.on.ca/DoctorDetails/A-Lehan/0042966-56944" TargetMode="External"/><Relationship Id="rId120" Type="http://schemas.openxmlformats.org/officeDocument/2006/relationships/hyperlink" Target="https://ca.linkedin.com/in/bijan-hamidi-7841934" TargetMode="External"/><Relationship Id="rId358" Type="http://schemas.openxmlformats.org/officeDocument/2006/relationships/hyperlink" Target="https://www.legacy.com/ca/obituaries/theglobeandmail/name/john-leszczynski-obituary?pid=195003810" TargetMode="External"/><Relationship Id="rId565" Type="http://schemas.openxmlformats.org/officeDocument/2006/relationships/hyperlink" Target="https://www.arbormemorial.ca/mcdbrown-scarborough/obituaries/dr-pooran-persaud/61655/" TargetMode="External"/><Relationship Id="rId772" Type="http://schemas.openxmlformats.org/officeDocument/2006/relationships/hyperlink" Target="https://www.remembering.ca/obituary/raymond-matthews-1084435971" TargetMode="External"/><Relationship Id="rId1195" Type="http://schemas.openxmlformats.org/officeDocument/2006/relationships/hyperlink" Target="https://search.cpsa.ca/PhysicianProfile?e=cac47a38-f899-4b46-b110-4946b0868ec1&amp;i=0" TargetMode="External"/><Relationship Id="rId2039" Type="http://schemas.openxmlformats.org/officeDocument/2006/relationships/hyperlink" Target="https://www.cpsbc.ca/public/registrant-directory/search-result/333591/Parker-Sutton%2CGeoffrey" TargetMode="External"/><Relationship Id="rId2246" Type="http://schemas.openxmlformats.org/officeDocument/2006/relationships/hyperlink" Target="https://doctors.cpso.on.ca/DoctorDetails/Sandhu-Jatinder-Singh/0142965-71838" TargetMode="External"/><Relationship Id="rId2453" Type="http://schemas.openxmlformats.org/officeDocument/2006/relationships/hyperlink" Target="https://doctors.cpso.on.ca/DoctorDetails/Krieger-Howard-Marvin/0020297-25085" TargetMode="External"/><Relationship Id="rId218" Type="http://schemas.openxmlformats.org/officeDocument/2006/relationships/hyperlink" Target="https://www.ancientburials.com/obituaries/yackel-douglass-b-md" TargetMode="External"/><Relationship Id="rId425" Type="http://schemas.openxmlformats.org/officeDocument/2006/relationships/hyperlink" Target="https://med.uottawa.ca/en/news/memoriam-dr-andrew-hill" TargetMode="External"/><Relationship Id="rId632" Type="http://schemas.openxmlformats.org/officeDocument/2006/relationships/hyperlink" Target="https://www.dignitymemorial.com/obituaries/west-vancouver-bc/farsad-saberi-7047065" TargetMode="External"/><Relationship Id="rId1055" Type="http://schemas.openxmlformats.org/officeDocument/2006/relationships/hyperlink" Target="https://calgaryherald.remembering.ca/obituary/johann-van-der-merwe-1081855445" TargetMode="External"/><Relationship Id="rId1262" Type="http://schemas.openxmlformats.org/officeDocument/2006/relationships/hyperlink" Target="https://humphreymiles.com/tribute/details/5945/Dr-Lynn-From/obituary.html" TargetMode="External"/><Relationship Id="rId2106" Type="http://schemas.openxmlformats.org/officeDocument/2006/relationships/hyperlink" Target="https://www.jndonais.ca/landry-louis-benedict-24430" TargetMode="External"/><Relationship Id="rId2313" Type="http://schemas.openxmlformats.org/officeDocument/2006/relationships/hyperlink" Target="https://thesudburystar.remembering.ca/obituary/david-healey-1080540000" TargetMode="External"/><Relationship Id="rId937" Type="http://schemas.openxmlformats.org/officeDocument/2006/relationships/hyperlink" Target="https://vancouversunandprovince.remembering.ca/obituary/morley-sutter-1084146305" TargetMode="External"/><Relationship Id="rId1122" Type="http://schemas.openxmlformats.org/officeDocument/2006/relationships/hyperlink" Target="https://www.cma.ca/yau-anthony-pak-choong-tony" TargetMode="External"/><Relationship Id="rId1567" Type="http://schemas.openxmlformats.org/officeDocument/2006/relationships/hyperlink" Target="https://www.residencefunerairebellavance.com/avisdedeces/dr-zakaria-effendi" TargetMode="External"/><Relationship Id="rId1774" Type="http://schemas.openxmlformats.org/officeDocument/2006/relationships/hyperlink" Target="https://www.oliversfuneralhome.com/obituaries/dr-joseph-goso/" TargetMode="External"/><Relationship Id="rId1981" Type="http://schemas.openxmlformats.org/officeDocument/2006/relationships/hyperlink" Target="https://bcmj.org/obituaries/dr-kathleen-vaughan-perry-1939-2021" TargetMode="External"/><Relationship Id="rId66" Type="http://schemas.openxmlformats.org/officeDocument/2006/relationships/hyperlink" Target="https://kennebecasisfh.com/tribute/details/24632/Dr-Thomas-McCue/obituary.html" TargetMode="External"/><Relationship Id="rId1427" Type="http://schemas.openxmlformats.org/officeDocument/2006/relationships/hyperlink" Target="https://www.cardinalfuneralhomes.com/obituaries/dr-tibor-ferenc-heim/" TargetMode="External"/><Relationship Id="rId1634" Type="http://schemas.openxmlformats.org/officeDocument/2006/relationships/hyperlink" Target="https://erbgood.com/tribute/details/15981/Dr-William-MacEachern/obituary.html" TargetMode="External"/><Relationship Id="rId1841" Type="http://schemas.openxmlformats.org/officeDocument/2006/relationships/hyperlink" Target="https://www.mundellfuneralhome.com/obituary/Ulic-Longford" TargetMode="External"/><Relationship Id="rId1939" Type="http://schemas.openxmlformats.org/officeDocument/2006/relationships/hyperlink" Target="https://www.eternalmemoriesfuneral.ca/obituary/DrWilliamGeoffreyCoote-Lipsett" TargetMode="External"/><Relationship Id="rId1701" Type="http://schemas.openxmlformats.org/officeDocument/2006/relationships/hyperlink" Target="https://www.benjaminsparkmemorialchapel.ca/ServiceDetails.aspx?snum=126937&amp;fg=0&amp;AspxAutoDetectCookieSupport=1" TargetMode="External"/><Relationship Id="rId282" Type="http://schemas.openxmlformats.org/officeDocument/2006/relationships/hyperlink" Target="https://www.myalternatives.ca/acme/obituaries/2020-morava-protzner-izabella" TargetMode="External"/><Relationship Id="rId587" Type="http://schemas.openxmlformats.org/officeDocument/2006/relationships/hyperlink" Target="https://www.burnslakelakesdistrictnews.com/obituaries/dr-loren-eugene-caira/" TargetMode="External"/><Relationship Id="rId2170" Type="http://schemas.openxmlformats.org/officeDocument/2006/relationships/hyperlink" Target="https://www.dignitymemorial.com/en-ca/obituaries/halifax-ns/everett-smith-11086421" TargetMode="External"/><Relationship Id="rId2268" Type="http://schemas.openxmlformats.org/officeDocument/2006/relationships/hyperlink" Target="https://grasslandsnews.ca/2020/01/09/leszczynski-dr-john-janusz/" TargetMode="External"/><Relationship Id="rId8" Type="http://schemas.openxmlformats.org/officeDocument/2006/relationships/hyperlink" Target="https://memorial.sargentandson.com/dr-annabella-zawada/4759706/" TargetMode="External"/><Relationship Id="rId142" Type="http://schemas.openxmlformats.org/officeDocument/2006/relationships/hyperlink" Target="https://www.legacy.com/ca/obituaries/thestar/name/jeffrey-hurwitz-obituary?pid=201333049" TargetMode="External"/><Relationship Id="rId447" Type="http://schemas.openxmlformats.org/officeDocument/2006/relationships/hyperlink" Target="https://www.arbormemorial.ca/dbancaster/obituaries/dr-maria-helt/77702" TargetMode="External"/><Relationship Id="rId794" Type="http://schemas.openxmlformats.org/officeDocument/2006/relationships/hyperlink" Target="https://www.remembering.ca/obituary/eric-steven-1082465884" TargetMode="External"/><Relationship Id="rId1077" Type="http://schemas.openxmlformats.org/officeDocument/2006/relationships/hyperlink" Target="https://www.tributearchive.com/obituaries/22292318/dr-david-winfield-morse/halifax/nova-scotia/t-j-tracey-cremation-burial-specialists" TargetMode="External"/><Relationship Id="rId2030" Type="http://schemas.openxmlformats.org/officeDocument/2006/relationships/hyperlink" Target="https://www.echovita.com/ca/obituaries/on/toronto/charles-blazic-9393229" TargetMode="External"/><Relationship Id="rId2128" Type="http://schemas.openxmlformats.org/officeDocument/2006/relationships/hyperlink" Target="https://doctors.cpso.on.ca/DoctorDetails/Tackoor-Wilmot-Thomas-Richard/0014454-19237" TargetMode="External"/><Relationship Id="rId654" Type="http://schemas.openxmlformats.org/officeDocument/2006/relationships/hyperlink" Target="https://www.arbormemorial.ca/edenbrook/obituaries/dr-bernadette-curry/92302" TargetMode="External"/><Relationship Id="rId861" Type="http://schemas.openxmlformats.org/officeDocument/2006/relationships/hyperlink" Target="https://med.uottawa.ca/en/news/memoriam-dr-john-last" TargetMode="External"/><Relationship Id="rId959" Type="http://schemas.openxmlformats.org/officeDocument/2006/relationships/hyperlink" Target="https://wikious.com/fr/Martial_Bourassa" TargetMode="External"/><Relationship Id="rId1284" Type="http://schemas.openxmlformats.org/officeDocument/2006/relationships/hyperlink" Target="https://doctors.cpso.on.ca/DoctorDetails/N-Guay/0174754-75577" TargetMode="External"/><Relationship Id="rId1491" Type="http://schemas.openxmlformats.org/officeDocument/2006/relationships/hyperlink" Target="https://doctors.cpso.on.ca/DoctorDetails/Coates-Charles-Franklin/0014550-19333" TargetMode="External"/><Relationship Id="rId1589" Type="http://schemas.openxmlformats.org/officeDocument/2006/relationships/hyperlink" Target="https://www.remembering.ca/obituary/samuel-fam-1080957458" TargetMode="External"/><Relationship Id="rId2335" Type="http://schemas.openxmlformats.org/officeDocument/2006/relationships/hyperlink" Target="https://www.gg.ca/en/honours/recipients/342-6210" TargetMode="External"/><Relationship Id="rId307" Type="http://schemas.openxmlformats.org/officeDocument/2006/relationships/hyperlink" Target="https://montrealgazette.remembering.ca/obituary/harvey-barkun-1079571190" TargetMode="External"/><Relationship Id="rId514" Type="http://schemas.openxmlformats.org/officeDocument/2006/relationships/hyperlink" Target="https://www.dignitymemorial.com/en-ca/obituaries/dundas-on/dr-yannick-le-manach-9264147" TargetMode="External"/><Relationship Id="rId721" Type="http://schemas.openxmlformats.org/officeDocument/2006/relationships/hyperlink" Target="https://doctors.cpso.on.ca/DoctorDetails/Nadkarni-Pallavi-Shailesh/0274076-96924" TargetMode="External"/><Relationship Id="rId1144" Type="http://schemas.openxmlformats.org/officeDocument/2006/relationships/hyperlink" Target="https://www.connelly-mckinley.com/obituaries/dr-william-robert-bill-black/" TargetMode="External"/><Relationship Id="rId1351" Type="http://schemas.openxmlformats.org/officeDocument/2006/relationships/hyperlink" Target="https://doctors.cpso.on.ca/DoctorDetails/McNiece-Lynne---Carole/0023115-27906" TargetMode="External"/><Relationship Id="rId1449" Type="http://schemas.openxmlformats.org/officeDocument/2006/relationships/hyperlink" Target="https://doctors.cpso.on.ca/DoctorDetails/Fowler-Peter-John/0015960-20745" TargetMode="External"/><Relationship Id="rId1796" Type="http://schemas.openxmlformats.org/officeDocument/2006/relationships/hyperlink" Target="https://anesthesia.utoronto.ca/sites/default/files/Memorial%20Brian%20Kavanagh%20Anesthesiology%202019%20%28002%29.pdf" TargetMode="External"/><Relationship Id="rId2402" Type="http://schemas.openxmlformats.org/officeDocument/2006/relationships/hyperlink" Target="https://doctors.cpso.on.ca/DoctorDetails/Dain-Irving/0011120-15894" TargetMode="External"/><Relationship Id="rId88" Type="http://schemas.openxmlformats.org/officeDocument/2006/relationships/hyperlink" Target="https://www.mmcfunerals.com/obituary/dr-rollie-langille" TargetMode="External"/><Relationship Id="rId819" Type="http://schemas.openxmlformats.org/officeDocument/2006/relationships/hyperlink" Target="https://www.remembering.ca/obituary/leo-paul-landry-1081193764" TargetMode="External"/><Relationship Id="rId1004" Type="http://schemas.openxmlformats.org/officeDocument/2006/relationships/hyperlink" Target="https://www.druryfuneralcentre.com/obituaries/Ad%C3%A9b%C3%B9s%E1%BB%8D%CC%81l%C3%A1-(B%C3%B9s%E1%BB%8D%CC%81l%C3%A1)-%E1%BB%8Cn%C7%8Eb%C3%A0j%C3%B2-Ay%E1%BB%8D%CC%8Cd%C3%A8j%C3%AC-Ol%C3%BA%E1%B9%A3%E1%BB%8Dl%C3%A1-Sunday--%E1%BB%8Cn%C7%8Ey%E1%BA%B9m%C3%AD-?obId=25534603" TargetMode="External"/><Relationship Id="rId1211" Type="http://schemas.openxmlformats.org/officeDocument/2006/relationships/hyperlink" Target="https://search.cpsa.ca/PhysicianProfile?e=5c3fad0b-7374-4e64-a985-4ac007f3c631&amp;i=0" TargetMode="External"/><Relationship Id="rId1656" Type="http://schemas.openxmlformats.org/officeDocument/2006/relationships/hyperlink" Target="https://bcmj.org/obituaries/dr-john-obrien-bell-1929-2022" TargetMode="External"/><Relationship Id="rId1863" Type="http://schemas.openxmlformats.org/officeDocument/2006/relationships/hyperlink" Target="https://santequebec.ca/medecin/bernard-lapierre-1" TargetMode="External"/><Relationship Id="rId1309" Type="http://schemas.openxmlformats.org/officeDocument/2006/relationships/hyperlink" Target="https://search.cpsa.ca/PhysicianProfile?e=894a5552-3591-4db7-bd4c-d19d4de527b5&amp;i=0" TargetMode="External"/><Relationship Id="rId1516" Type="http://schemas.openxmlformats.org/officeDocument/2006/relationships/hyperlink" Target="https://search.cpsa.ca/PhysicianProfile?e=e64f53b4-b6e5-48c4-af2d-3d83abb42e32&amp;i=0" TargetMode="External"/><Relationship Id="rId1723" Type="http://schemas.openxmlformats.org/officeDocument/2006/relationships/hyperlink" Target="https://www.cma.ca/gray-george-r" TargetMode="External"/><Relationship Id="rId1930" Type="http://schemas.openxmlformats.org/officeDocument/2006/relationships/hyperlink" Target="https://www.wltribune.com/obituaries/patric-anthony-cullum/" TargetMode="External"/><Relationship Id="rId15" Type="http://schemas.openxmlformats.org/officeDocument/2006/relationships/hyperlink" Target="https://bcmj.org/obituaries/dr-leanne-dahlgren-1972-2020" TargetMode="External"/><Relationship Id="rId2192" Type="http://schemas.openxmlformats.org/officeDocument/2006/relationships/hyperlink" Target="https://thefacts.com/news/community-mourns-remembers-beloved-doctor/article_e333b726-e983-5567-81f3-904a6c9aea59.html" TargetMode="External"/><Relationship Id="rId164" Type="http://schemas.openxmlformats.org/officeDocument/2006/relationships/hyperlink" Target="https://mhfh.com/tribute/details/32789/John-DAWSON/obituary.html" TargetMode="External"/><Relationship Id="rId371" Type="http://schemas.openxmlformats.org/officeDocument/2006/relationships/hyperlink" Target="https://complexefunerairecarlsavard.com/avis/dr-gaston-a-lapointe" TargetMode="External"/><Relationship Id="rId2052" Type="http://schemas.openxmlformats.org/officeDocument/2006/relationships/hyperlink" Target="https://bcmj.org/obituaries/donald-james-farquhar-1933-2020" TargetMode="External"/><Relationship Id="rId469" Type="http://schemas.openxmlformats.org/officeDocument/2006/relationships/hyperlink" Target="https://www.oma.org/newsroom/in-memoriam/2021/dr-john-everard-twelves/" TargetMode="External"/><Relationship Id="rId676" Type="http://schemas.openxmlformats.org/officeDocument/2006/relationships/hyperlink" Target="https://ottawacitizen.remembering.ca/obituary/gilles-helie-1081263947" TargetMode="External"/><Relationship Id="rId883" Type="http://schemas.openxmlformats.org/officeDocument/2006/relationships/hyperlink" Target="https://www.remembering.ca/obituary/aseem-chakravorty-1072309590" TargetMode="External"/><Relationship Id="rId1099" Type="http://schemas.openxmlformats.org/officeDocument/2006/relationships/hyperlink" Target="https://thesudburystar.remembering.ca/obituary/douglas-marr-1079295210" TargetMode="External"/><Relationship Id="rId2357" Type="http://schemas.openxmlformats.org/officeDocument/2006/relationships/hyperlink" Target="https://www.legacy.com/ca/obituaries/thestar/name/norman-epstein-obituary?id=40500479" TargetMode="External"/><Relationship Id="rId231" Type="http://schemas.openxmlformats.org/officeDocument/2006/relationships/hyperlink" Target="https://lfpress.remembering.ca/obituary/dr-rajendra-harricharan-1073899328" TargetMode="External"/><Relationship Id="rId329" Type="http://schemas.openxmlformats.org/officeDocument/2006/relationships/hyperlink" Target="https://beechwoodottawa.ca/en/services/hans-klaus-uhthoff-md-prof-emeritus" TargetMode="External"/><Relationship Id="rId536" Type="http://schemas.openxmlformats.org/officeDocument/2006/relationships/hyperlink" Target="https://www.legacy.com/ca/obituaries/thestar/name/harri-ramprasad-obituary?pid=194572428" TargetMode="External"/><Relationship Id="rId1166" Type="http://schemas.openxmlformats.org/officeDocument/2006/relationships/hyperlink" Target="https://www.cmaj.ca/content/178/3/359" TargetMode="External"/><Relationship Id="rId1373" Type="http://schemas.openxmlformats.org/officeDocument/2006/relationships/hyperlink" Target="https://search.cpsa.ca/PhysicianProfile?e=0e3bc6d1-ea84-4e34-81c9-419ca46ba77b&amp;i=0" TargetMode="External"/><Relationship Id="rId2217" Type="http://schemas.openxmlformats.org/officeDocument/2006/relationships/hyperlink" Target="https://bcmj.org/obituaries/dr-marcia-e-prest-1952-2022" TargetMode="External"/><Relationship Id="rId743" Type="http://schemas.openxmlformats.org/officeDocument/2006/relationships/hyperlink" Target="https://www.arbormemorial.ca/kelly-walkley/obituaries/teresa-oliva-custic/71881" TargetMode="External"/><Relationship Id="rId950" Type="http://schemas.openxmlformats.org/officeDocument/2006/relationships/hyperlink" Target="https://www.remembering.ca/obituary/ross-campbell-1084630060" TargetMode="External"/><Relationship Id="rId1026" Type="http://schemas.openxmlformats.org/officeDocument/2006/relationships/hyperlink" Target="https://www.capitalcitycremation.ca/obituaries/nadia-du-toit-2/" TargetMode="External"/><Relationship Id="rId1580" Type="http://schemas.openxmlformats.org/officeDocument/2006/relationships/hyperlink" Target="https://www.legacy.com/ca/obituaries/theglobeandmail/name/anthony-ford-jones-obituary?pid=201740871" TargetMode="External"/><Relationship Id="rId1678" Type="http://schemas.openxmlformats.org/officeDocument/2006/relationships/hyperlink" Target="https://doctors.cpso.on.ca/DoctorDetails/Stavraky-Waldo-Kurtz/0013098-17878" TargetMode="External"/><Relationship Id="rId1885" Type="http://schemas.openxmlformats.org/officeDocument/2006/relationships/hyperlink" Target="https://www.adamsfuneralhome.ca/obituaries/dr-jack-e-shaver/30278/" TargetMode="External"/><Relationship Id="rId2424" Type="http://schemas.openxmlformats.org/officeDocument/2006/relationships/hyperlink" Target="https://www.researchgate.net/profile/Hesham-Lakosha" TargetMode="External"/><Relationship Id="rId603" Type="http://schemas.openxmlformats.org/officeDocument/2006/relationships/hyperlink" Target="https://www.comoxvalleyrecord.com/obituaries/Dr-Donald-Wilson-Lang/" TargetMode="External"/><Relationship Id="rId810" Type="http://schemas.openxmlformats.org/officeDocument/2006/relationships/hyperlink" Target="https://www.dignitymemorial.com/obituaries/north-vancouver-bc/william-williamson-10021531" TargetMode="External"/><Relationship Id="rId908" Type="http://schemas.openxmlformats.org/officeDocument/2006/relationships/hyperlink" Target="https://www.remembering.ca/obituary/gerald-rowland-1076809266" TargetMode="External"/><Relationship Id="rId1233" Type="http://schemas.openxmlformats.org/officeDocument/2006/relationships/hyperlink" Target="https://search.cpsa.ca/PhysicianProfile?e=4047af5f-2c44-4620-b33e-d4194a139d2d&amp;i=0" TargetMode="External"/><Relationship Id="rId1440" Type="http://schemas.openxmlformats.org/officeDocument/2006/relationships/hyperlink" Target="https://www.theglobeandmail.com/news/national/profile-peter-jepson-young/article668981/" TargetMode="External"/><Relationship Id="rId1538" Type="http://schemas.openxmlformats.org/officeDocument/2006/relationships/hyperlink" Target="https://www.royetgiguere.com/avis_de_deces_details.php?id=9417" TargetMode="External"/><Relationship Id="rId1300" Type="http://schemas.openxmlformats.org/officeDocument/2006/relationships/hyperlink" Target="https://turnerporter.permavita.com/site/DrMarianZazula.html?s=40" TargetMode="External"/><Relationship Id="rId1745" Type="http://schemas.openxmlformats.org/officeDocument/2006/relationships/hyperlink" Target="https://www.dignitymemorial.com/en-ca/obituaries/kelowna-bc/joseph-macdonell-10980964" TargetMode="External"/><Relationship Id="rId1952" Type="http://schemas.openxmlformats.org/officeDocument/2006/relationships/hyperlink" Target="https://www.arbormemorial.ca/brampton/obituaries/dr-shaun-mcdowell/60212" TargetMode="External"/><Relationship Id="rId37" Type="http://schemas.openxmlformats.org/officeDocument/2006/relationships/hyperlink" Target="https://mountpleasantgroup.permavita.com/site/LorneSegall.html" TargetMode="External"/><Relationship Id="rId1605" Type="http://schemas.openxmlformats.org/officeDocument/2006/relationships/hyperlink" Target="https://doctors.cpso.on.ca/DoctorDetails/Bird-Gordon-Samuel/0010326-15095" TargetMode="External"/><Relationship Id="rId1812" Type="http://schemas.openxmlformats.org/officeDocument/2006/relationships/hyperlink" Target="https://doctors.cpso.on.ca/DoctorDetails/Belch-Wilbert-Willoughby/0008682-13445" TargetMode="External"/><Relationship Id="rId186" Type="http://schemas.openxmlformats.org/officeDocument/2006/relationships/hyperlink" Target="https://mhfh.com/tribute/details/974/Michele-BENEDICTSON-FOX/obituary.html" TargetMode="External"/><Relationship Id="rId393" Type="http://schemas.openxmlformats.org/officeDocument/2006/relationships/hyperlink" Target="https://montrealgazette.remembering.ca/obituary/maurice-leclair-1079098388" TargetMode="External"/><Relationship Id="rId2074" Type="http://schemas.openxmlformats.org/officeDocument/2006/relationships/hyperlink" Target="https://humphreymiles.com/tribute/details/5715/Dr-Stephen-O-Rourke/obituary.html" TargetMode="External"/><Relationship Id="rId2281" Type="http://schemas.openxmlformats.org/officeDocument/2006/relationships/hyperlink" Target="https://santequebec.ca/medecin/gilles-lauzon" TargetMode="External"/><Relationship Id="rId253" Type="http://schemas.openxmlformats.org/officeDocument/2006/relationships/hyperlink" Target="https://edmontonjournal.remembering.ca/obituary/geoffrey-taylor-1079573681" TargetMode="External"/><Relationship Id="rId460" Type="http://schemas.openxmlformats.org/officeDocument/2006/relationships/hyperlink" Target="https://erbgood.com/tribute/details/15801/Dr-Bill-Bryant/obituary.html" TargetMode="External"/><Relationship Id="rId698" Type="http://schemas.openxmlformats.org/officeDocument/2006/relationships/hyperlink" Target="https://doctors.cpso.on.ca/DoctorDetails/Scott-Duncan-Alexander/0037625-51601" TargetMode="External"/><Relationship Id="rId1090" Type="http://schemas.openxmlformats.org/officeDocument/2006/relationships/hyperlink" Target="https://doctors.cpso.on.ca/DoctorDetails/H-Manson/0026583-31406" TargetMode="External"/><Relationship Id="rId2141" Type="http://schemas.openxmlformats.org/officeDocument/2006/relationships/hyperlink" Target="https://www.oma.org/newsroom/in-memoriam/2022/dr-barnett-i-giblon/" TargetMode="External"/><Relationship Id="rId2379" Type="http://schemas.openxmlformats.org/officeDocument/2006/relationships/hyperlink" Target="https://ca.linkedin.com/in/abeerashahid" TargetMode="External"/><Relationship Id="rId113" Type="http://schemas.openxmlformats.org/officeDocument/2006/relationships/hyperlink" Target="https://www.news24.com/news24/southafrica/news/tributes-for-sa-doctor-murdered-in-canada-we-lost-a-person-who-lived-life-to-the-fullest-20200814" TargetMode="External"/><Relationship Id="rId320" Type="http://schemas.openxmlformats.org/officeDocument/2006/relationships/hyperlink" Target="https://www.legacy.com/ca/obituaries/thestar/name/roman-bladek-obituary?pid=201669283" TargetMode="External"/><Relationship Id="rId558" Type="http://schemas.openxmlformats.org/officeDocument/2006/relationships/hyperlink" Target="https://www.urgelbourgie.com/fr/avis-de-deces/68138-dr-michel-copti" TargetMode="External"/><Relationship Id="rId765" Type="http://schemas.openxmlformats.org/officeDocument/2006/relationships/hyperlink" Target="https://healthenews.mcgill.ca/in-memoriam-ronald-gottesman/" TargetMode="External"/><Relationship Id="rId972" Type="http://schemas.openxmlformats.org/officeDocument/2006/relationships/hyperlink" Target="https://harrisfuneralhome.ca/obituaries/dr-robert-mackenzie/" TargetMode="External"/><Relationship Id="rId1188" Type="http://schemas.openxmlformats.org/officeDocument/2006/relationships/hyperlink" Target="https://doctors.cpso.on.ca/DoctorDetails/Erb-Lela-Jean-Sharpe/0006964-11719" TargetMode="External"/><Relationship Id="rId1395" Type="http://schemas.openxmlformats.org/officeDocument/2006/relationships/hyperlink" Target="https://mhfh.com/tribute/details/2495/John-Haldane-B-Sc-B-Ed-M-D/obituary.html" TargetMode="External"/><Relationship Id="rId2001" Type="http://schemas.openxmlformats.org/officeDocument/2006/relationships/hyperlink" Target="https://www.cpsbc.ca/public/registrant-directory/search-result/350224/Fay%2CHeather" TargetMode="External"/><Relationship Id="rId2239" Type="http://schemas.openxmlformats.org/officeDocument/2006/relationships/hyperlink" Target="https://doctors.cpso.on.ca/DoctorDetails/Davidson-Alan-Stuart/0011934-16710" TargetMode="External"/><Relationship Id="rId2446" Type="http://schemas.openxmlformats.org/officeDocument/2006/relationships/hyperlink" Target="https://panow.com/listing/dr-frederick-william-baker/" TargetMode="External"/><Relationship Id="rId418" Type="http://schemas.openxmlformats.org/officeDocument/2006/relationships/hyperlink" Target="https://www.urgelbourgie.com/en/funeral-announcements/58068-laurier-morin" TargetMode="External"/><Relationship Id="rId625" Type="http://schemas.openxmlformats.org/officeDocument/2006/relationships/hyperlink" Target="https://www.saltwire.com/atlantic-canada/obituaries/funerals/ross-brown-md-davison-45795/" TargetMode="External"/><Relationship Id="rId832" Type="http://schemas.openxmlformats.org/officeDocument/2006/relationships/hyperlink" Target="https://dalspace.library.dal.ca/bitstream/handle/10222/81469/2021_Hennen_Brian.pdf?sequence=1&amp;isAllowed=y" TargetMode="External"/><Relationship Id="rId1048" Type="http://schemas.openxmlformats.org/officeDocument/2006/relationships/hyperlink" Target="https://www.ualberta.ca/the-quad/2020/11/lowering-the-flag-dr-mary-patricia-massicotte.html" TargetMode="External"/><Relationship Id="rId1255" Type="http://schemas.openxmlformats.org/officeDocument/2006/relationships/hyperlink" Target="https://humphreymiles.com/tribute/details/6479/Dr-Fred-Gentili/obituary.html" TargetMode="External"/><Relationship Id="rId1462" Type="http://schemas.openxmlformats.org/officeDocument/2006/relationships/hyperlink" Target="https://doctors.cpso.on.ca/DoctorDetails/Prince-Garry-Edward/0014513-19296" TargetMode="External"/><Relationship Id="rId2306" Type="http://schemas.openxmlformats.org/officeDocument/2006/relationships/hyperlink" Target="https://doctors.cpso.on.ca/DoctorDetails/RojasLievano-Fernando/0052112-66091" TargetMode="External"/><Relationship Id="rId1115" Type="http://schemas.openxmlformats.org/officeDocument/2006/relationships/hyperlink" Target="https://www.baytoday.ca/obituaries/asselstine-kenneth-martin-md-frcsc-5361849" TargetMode="External"/><Relationship Id="rId1322" Type="http://schemas.openxmlformats.org/officeDocument/2006/relationships/hyperlink" Target="https://www.mccleisterfuneralhome.ca/obituaries/Dr.-Hugh-Douglas-Johnston?obId=25174166" TargetMode="External"/><Relationship Id="rId1767" Type="http://schemas.openxmlformats.org/officeDocument/2006/relationships/hyperlink" Target="https://ca.linkedin.com/in/henry-haddad-a4102249?original_referer=https%3A%2F%2Fwww.google.com%2F" TargetMode="External"/><Relationship Id="rId1974" Type="http://schemas.openxmlformats.org/officeDocument/2006/relationships/hyperlink" Target="https://www.cpsbc.ca/public/registrant-directory/search-result/352150/Black%2CAlexander" TargetMode="External"/><Relationship Id="rId59" Type="http://schemas.openxmlformats.org/officeDocument/2006/relationships/hyperlink" Target="https://www.collingwoodtoday.ca/local-news/irish-community-mourns-barrie-medical-student-killed-in-crash-4239672" TargetMode="External"/><Relationship Id="rId1627" Type="http://schemas.openxmlformats.org/officeDocument/2006/relationships/hyperlink" Target="https://montrealgazette.remembering.ca/obituary/jean-de-saint-victor-1084267114" TargetMode="External"/><Relationship Id="rId1834" Type="http://schemas.openxmlformats.org/officeDocument/2006/relationships/hyperlink" Target="https://www.coopfuneraireestrie.com/avis-de-deces/jacques-martin-213484/" TargetMode="External"/><Relationship Id="rId2096" Type="http://schemas.openxmlformats.org/officeDocument/2006/relationships/hyperlink" Target="https://newsroom.royalcollege.ca/in-memoriam-a-royal-college-fellow-honours-his-colleague-jules-hardy/" TargetMode="External"/><Relationship Id="rId1901" Type="http://schemas.openxmlformats.org/officeDocument/2006/relationships/hyperlink" Target="https://www.cma.ca/macisaac-cyril-cy-0" TargetMode="External"/><Relationship Id="rId275" Type="http://schemas.openxmlformats.org/officeDocument/2006/relationships/hyperlink" Target="https://montrealgazette.remembering.ca/obituary/dr-ernest-seidman-1078016221" TargetMode="External"/><Relationship Id="rId482" Type="http://schemas.openxmlformats.org/officeDocument/2006/relationships/hyperlink" Target="https://www.oma.org/newsroom/in-memoriam/2021/dr-robert-cook-detwiler/" TargetMode="External"/><Relationship Id="rId2163" Type="http://schemas.openxmlformats.org/officeDocument/2006/relationships/hyperlink" Target="https://doctors.cpso.on.ca/DoctorDetails/Chambers-Hugh-Robert/0012780-17560" TargetMode="External"/><Relationship Id="rId2370" Type="http://schemas.openxmlformats.org/officeDocument/2006/relationships/hyperlink" Target="https://doctors.cpso.on.ca/DoctorDetails/Buehrle-Roland/0018681-23468" TargetMode="External"/><Relationship Id="rId135" Type="http://schemas.openxmlformats.org/officeDocument/2006/relationships/hyperlink" Target="https://www.legacy.com/ca/obituaries/thespec/name/joseph-ranalli-obituary?pid=201061718" TargetMode="External"/><Relationship Id="rId342" Type="http://schemas.openxmlformats.org/officeDocument/2006/relationships/hyperlink" Target="https://www.bmj.com/content/376/bmj.o323" TargetMode="External"/><Relationship Id="rId787" Type="http://schemas.openxmlformats.org/officeDocument/2006/relationships/hyperlink" Target="https://www.remembering.ca/obituary/frank-riedl-1083197739" TargetMode="External"/><Relationship Id="rId994" Type="http://schemas.openxmlformats.org/officeDocument/2006/relationships/hyperlink" Target="https://www.lepinecloutier.com/necrologie-avis-de-deces/66537-dr-raymond-bernier" TargetMode="External"/><Relationship Id="rId2023" Type="http://schemas.openxmlformats.org/officeDocument/2006/relationships/hyperlink" Target="https://www.cpsbc.ca/public/registrant-directory/search-result/353632/Bass%2CAlan" TargetMode="External"/><Relationship Id="rId2230" Type="http://schemas.openxmlformats.org/officeDocument/2006/relationships/hyperlink" Target="https://passages.winnipegfreepress.com/passage-details/id-295181/HOSKING_DENIS" TargetMode="External"/><Relationship Id="rId202" Type="http://schemas.openxmlformats.org/officeDocument/2006/relationships/hyperlink" Target="https://www.arbormemorial.ca/dbancaster/obituaries/quintine-ratnayake/39764" TargetMode="External"/><Relationship Id="rId647" Type="http://schemas.openxmlformats.org/officeDocument/2006/relationships/hyperlink" Target="https://calgaryherald.remembering.ca/obituary/lorne-collins-1077465469" TargetMode="External"/><Relationship Id="rId854" Type="http://schemas.openxmlformats.org/officeDocument/2006/relationships/hyperlink" Target="https://necrocanada.com/deces-2022/dr-anna-majerovics-2022/" TargetMode="External"/><Relationship Id="rId1277" Type="http://schemas.openxmlformats.org/officeDocument/2006/relationships/hyperlink" Target="https://www.cps.sk.ca/imis/CPSS/Physician_Summary/Physician_Profile.aspx?ID=577&amp;ProfileCCO=2" TargetMode="External"/><Relationship Id="rId1484" Type="http://schemas.openxmlformats.org/officeDocument/2006/relationships/hyperlink" Target="https://doctors.cpso.on.ca/DoctorDetails/Karr-Arthur-William/0013976-18758" TargetMode="External"/><Relationship Id="rId1691" Type="http://schemas.openxmlformats.org/officeDocument/2006/relationships/hyperlink" Target="https://doctors.cpso.on.ca/DoctorDetails/M-Davis/0028641-33464" TargetMode="External"/><Relationship Id="rId2328" Type="http://schemas.openxmlformats.org/officeDocument/2006/relationships/hyperlink" Target="https://www.gofundme.com/f/6skae-bring-eric-home" TargetMode="External"/><Relationship Id="rId507" Type="http://schemas.openxmlformats.org/officeDocument/2006/relationships/hyperlink" Target="https://www.wardfuneralhomes.com/memorials/donald-blechschmidt/4600901/" TargetMode="External"/><Relationship Id="rId714" Type="http://schemas.openxmlformats.org/officeDocument/2006/relationships/hyperlink" Target="https://doctors.cpso.on.ca/DoctorDetails/J-Murdoch/0194768-78475" TargetMode="External"/><Relationship Id="rId921" Type="http://schemas.openxmlformats.org/officeDocument/2006/relationships/hyperlink" Target="https://doctors.cpso.on.ca/DoctorDetails/Glennie-Gordon-David/0012228-17007" TargetMode="External"/><Relationship Id="rId1137" Type="http://schemas.openxmlformats.org/officeDocument/2006/relationships/hyperlink" Target="https://www.westviewfuneralchapel.com/obituaries/dr-john-m-muir/" TargetMode="External"/><Relationship Id="rId1344" Type="http://schemas.openxmlformats.org/officeDocument/2006/relationships/hyperlink" Target="https://www.koprivataylor.com/obituary/dr-david-brian-mitchell-cartwright" TargetMode="External"/><Relationship Id="rId1551" Type="http://schemas.openxmlformats.org/officeDocument/2006/relationships/hyperlink" Target="https://mhfh.com/tribute/details/38517/Dr-Warren-Yunker/obituary.html" TargetMode="External"/><Relationship Id="rId1789" Type="http://schemas.openxmlformats.org/officeDocument/2006/relationships/hyperlink" Target="https://beechwoodottawa.ca/en/services/jean-r-leduc-md-frcsc-facs" TargetMode="External"/><Relationship Id="rId1996" Type="http://schemas.openxmlformats.org/officeDocument/2006/relationships/hyperlink" Target="https://bcmj.org/obituaries/dr-peter-coy-1932-2020" TargetMode="External"/><Relationship Id="rId50" Type="http://schemas.openxmlformats.org/officeDocument/2006/relationships/hyperlink" Target="https://www.dignitymemorial.com/obituaries/edmonton-ab/oliver-seifert-10568333" TargetMode="External"/><Relationship Id="rId1204" Type="http://schemas.openxmlformats.org/officeDocument/2006/relationships/hyperlink" Target="https://calgaryherald.remembering.ca/obituary/ronald-fraser-1084436483" TargetMode="External"/><Relationship Id="rId1411" Type="http://schemas.openxmlformats.org/officeDocument/2006/relationships/hyperlink" Target="https://doctors.cpso.on.ca/DoctorDetails/V-Mak/0049619-63597" TargetMode="External"/><Relationship Id="rId1649" Type="http://schemas.openxmlformats.org/officeDocument/2006/relationships/hyperlink" Target="https://doctors.cpso.on.ca/DoctorDetails/R-Goad/0024606-29428" TargetMode="External"/><Relationship Id="rId1856" Type="http://schemas.openxmlformats.org/officeDocument/2006/relationships/hyperlink" Target="https://www.cma.ca/yip-simm-wing" TargetMode="External"/><Relationship Id="rId1509" Type="http://schemas.openxmlformats.org/officeDocument/2006/relationships/hyperlink" Target="https://timminspress.remembering.ca/obituary/dr-john-sullivan-1076308212" TargetMode="External"/><Relationship Id="rId1716" Type="http://schemas.openxmlformats.org/officeDocument/2006/relationships/hyperlink" Target="https://www.cma.ca/gregoire-andre-h" TargetMode="External"/><Relationship Id="rId1923" Type="http://schemas.openxmlformats.org/officeDocument/2006/relationships/hyperlink" Target="https://www.cma.ca/mayhew-william-j-jim" TargetMode="External"/><Relationship Id="rId297" Type="http://schemas.openxmlformats.org/officeDocument/2006/relationships/hyperlink" Target="https://www.legacy.com/ca/obituaries/theglobeandmail/name/hugh-robertson-obituary?pid=199855095" TargetMode="External"/><Relationship Id="rId2185" Type="http://schemas.openxmlformats.org/officeDocument/2006/relationships/hyperlink" Target="https://doctors.cpso.on.ca/DoctorDetails/Jonathan-Ernest-Richard/0038949-52925" TargetMode="External"/><Relationship Id="rId2392" Type="http://schemas.openxmlformats.org/officeDocument/2006/relationships/hyperlink" Target="https://search.cpsa.ca/PhysicianProfile?e=a643e999-9378-469d-a39b-f1823b24d566&amp;i=0" TargetMode="External"/><Relationship Id="rId157" Type="http://schemas.openxmlformats.org/officeDocument/2006/relationships/hyperlink" Target="https://ogden.funeraltechweb.com/tribute/details/18213/Dr-Peter-Webster/obituary.html" TargetMode="External"/><Relationship Id="rId364" Type="http://schemas.openxmlformats.org/officeDocument/2006/relationships/hyperlink" Target="https://www.arbormemorial.ca/burke/obituaries/dr-edith-k-m-peterkin/40311" TargetMode="External"/><Relationship Id="rId2045" Type="http://schemas.openxmlformats.org/officeDocument/2006/relationships/hyperlink" Target="https://www.cpsbc.ca/public/registrant-directory/search-result/344520/Briggs%2CStanley" TargetMode="External"/><Relationship Id="rId571" Type="http://schemas.openxmlformats.org/officeDocument/2006/relationships/hyperlink" Target="https://en.wikipedia.org/wiki/Alison_Bell_(politician)" TargetMode="External"/><Relationship Id="rId669" Type="http://schemas.openxmlformats.org/officeDocument/2006/relationships/hyperlink" Target="https://vancouversunandprovince.remembering.ca/obituary/judith-kalla-1086029257" TargetMode="External"/><Relationship Id="rId876" Type="http://schemas.openxmlformats.org/officeDocument/2006/relationships/hyperlink" Target="https://www.remembering.ca/obituary/michelle-hucul-1078188077" TargetMode="External"/><Relationship Id="rId1299" Type="http://schemas.openxmlformats.org/officeDocument/2006/relationships/hyperlink" Target="https://turnerporter.permavita.com/site/SlawomirKlodas.html?s=40" TargetMode="External"/><Relationship Id="rId2252" Type="http://schemas.openxmlformats.org/officeDocument/2006/relationships/hyperlink" Target="https://www.cpsbc.ca/public/registrant-directory/search-result/350561/Zis%2CAthanasios" TargetMode="External"/><Relationship Id="rId224" Type="http://schemas.openxmlformats.org/officeDocument/2006/relationships/hyperlink" Target="https://medicalstaff.islandhealth.ca/news-events/remembering-dr-kim-stevenson" TargetMode="External"/><Relationship Id="rId431" Type="http://schemas.openxmlformats.org/officeDocument/2006/relationships/hyperlink" Target="https://www.oma.org/newsroom/in-memoriam/dr-ramin-safakish/" TargetMode="External"/><Relationship Id="rId529" Type="http://schemas.openxmlformats.org/officeDocument/2006/relationships/hyperlink" Target="https://www.arbormemorial.ca/fairhaven/obituaries/dr-margaret-steven/30526" TargetMode="External"/><Relationship Id="rId736" Type="http://schemas.openxmlformats.org/officeDocument/2006/relationships/hyperlink" Target="https://montrealgazette.remembering.ca/obituary/peter-blundell-1085928746" TargetMode="External"/><Relationship Id="rId1061" Type="http://schemas.openxmlformats.org/officeDocument/2006/relationships/hyperlink" Target="https://www.westviewfuneralchapel.com/obituaries/dr-gamal-edward-sadek/" TargetMode="External"/><Relationship Id="rId1159" Type="http://schemas.openxmlformats.org/officeDocument/2006/relationships/hyperlink" Target="https://doctors.cpso.on.ca/DoctorDetails/Markson-Elliott---Raphael/0009306-14070" TargetMode="External"/><Relationship Id="rId1366" Type="http://schemas.openxmlformats.org/officeDocument/2006/relationships/hyperlink" Target="https://doctors.cpso.on.ca/DoctorDetails/Soliman-Ahmed-Omar-Mahmoud/0237911-85958" TargetMode="External"/><Relationship Id="rId2112" Type="http://schemas.openxmlformats.org/officeDocument/2006/relationships/hyperlink" Target="https://www.foothillsmemorialchapel.com/obituary/Duncan-Murray" TargetMode="External"/><Relationship Id="rId2417" Type="http://schemas.openxmlformats.org/officeDocument/2006/relationships/hyperlink" Target="https://www.mcgill.ca/channels/channels/news/obituary-dr-ken-richter-346993" TargetMode="External"/><Relationship Id="rId943" Type="http://schemas.openxmlformats.org/officeDocument/2006/relationships/hyperlink" Target="https://www.remembering.ca/obituary/frederick-baker-1085247922" TargetMode="External"/><Relationship Id="rId1019" Type="http://schemas.openxmlformats.org/officeDocument/2006/relationships/hyperlink" Target="https://steelesmemorialchapel.com/condolence/edward-sheffman/" TargetMode="External"/><Relationship Id="rId1573" Type="http://schemas.openxmlformats.org/officeDocument/2006/relationships/hyperlink" Target="https://www.legacy.com/ca/obituaries/timescolonist/name/johannes-krayenhoff-van-de-leur-obituary?pid=203345862" TargetMode="External"/><Relationship Id="rId1780" Type="http://schemas.openxmlformats.org/officeDocument/2006/relationships/hyperlink" Target="https://necrologie.cn2i.ca/dr-jean-albert/avis-de-deces/le-nouvelliste/100005694" TargetMode="External"/><Relationship Id="rId1878" Type="http://schemas.openxmlformats.org/officeDocument/2006/relationships/hyperlink" Target="https://www.comoxvalleyrecord.com/obituaries/kurt-videbaek-nielsen/" TargetMode="External"/><Relationship Id="rId72" Type="http://schemas.openxmlformats.org/officeDocument/2006/relationships/hyperlink" Target="https://www.rmotoday.com/obituaries/louise-feddema-4947359" TargetMode="External"/><Relationship Id="rId803" Type="http://schemas.openxmlformats.org/officeDocument/2006/relationships/hyperlink" Target="https://www.remembering.ca/obituary/wolfgang-jilek-1081625465" TargetMode="External"/><Relationship Id="rId1226" Type="http://schemas.openxmlformats.org/officeDocument/2006/relationships/hyperlink" Target="https://search.cpsa.ca/PhysicianProfile?e=588d5f38-0d6d-46ad-9a85-55bba3433e91&amp;i=0" TargetMode="External"/><Relationship Id="rId1433" Type="http://schemas.openxmlformats.org/officeDocument/2006/relationships/hyperlink" Target="https://www.cpsbc.ca/public/registrant-directory/search-result/351796/Sabiston%2CColin" TargetMode="External"/><Relationship Id="rId1640" Type="http://schemas.openxmlformats.org/officeDocument/2006/relationships/hyperlink" Target="https://vancouversunandprovince.remembering.ca/obituary/david-ferguson-1084157801" TargetMode="External"/><Relationship Id="rId1738" Type="http://schemas.openxmlformats.org/officeDocument/2006/relationships/hyperlink" Target="https://www.cpsbc.ca/public/registrant-directory/search-result/347566/Hutchinson%2CAlan" TargetMode="External"/><Relationship Id="rId1500" Type="http://schemas.openxmlformats.org/officeDocument/2006/relationships/hyperlink" Target="https://doctors.cpso.on.ca/DoctorDetails/Gauld-Dorothy-Margaret/0012448-17227" TargetMode="External"/><Relationship Id="rId1945" Type="http://schemas.openxmlformats.org/officeDocument/2006/relationships/hyperlink" Target="https://doctors.cpso.on.ca/DoctorDetails/McKiernan-Clarice-Mary/0011681-16457" TargetMode="External"/><Relationship Id="rId1805" Type="http://schemas.openxmlformats.org/officeDocument/2006/relationships/hyperlink" Target="https://www.echovita.com/ca/obituaries/ns/bedford/ross-brown-davison-md-ccfp-11558989" TargetMode="External"/><Relationship Id="rId179" Type="http://schemas.openxmlformats.org/officeDocument/2006/relationships/hyperlink" Target="https://vancouversunandprovince.remembering.ca/obituary/john-christensen-1081561825" TargetMode="External"/><Relationship Id="rId386" Type="http://schemas.openxmlformats.org/officeDocument/2006/relationships/hyperlink" Target="https://www.legacy.com/ca/obituaries/theglobeandmail/name/donald-warren-obituary?pid=195958219" TargetMode="External"/><Relationship Id="rId593" Type="http://schemas.openxmlformats.org/officeDocument/2006/relationships/hyperlink" Target="https://www.womboldfuneralhomes.com/obituary/DrTerrenceTerry-Drolet" TargetMode="External"/><Relationship Id="rId2067" Type="http://schemas.openxmlformats.org/officeDocument/2006/relationships/hyperlink" Target="https://www.dignitymemorial.com/obituaries/port-alberni-bc/donald-sander-8177693" TargetMode="External"/><Relationship Id="rId2274" Type="http://schemas.openxmlformats.org/officeDocument/2006/relationships/hyperlink" Target="https://www.cpsbc.ca/public/registrant-directory/search-result/331551/Lee%2CRandolph" TargetMode="External"/><Relationship Id="rId246" Type="http://schemas.openxmlformats.org/officeDocument/2006/relationships/hyperlink" Target="https://www.cfgrandmontreal.com/avis-de-deces/jean-deslauriers-169132/" TargetMode="External"/><Relationship Id="rId453" Type="http://schemas.openxmlformats.org/officeDocument/2006/relationships/hyperlink" Target="https://www.legacy.com/ca/obituaries/thestar/name/snehlata-chakraburtty-obituary?pid=201100512" TargetMode="External"/><Relationship Id="rId660" Type="http://schemas.openxmlformats.org/officeDocument/2006/relationships/hyperlink" Target="https://edmontonjournal.remembering.ca/obituary/john-keohane-1084463400" TargetMode="External"/><Relationship Id="rId898" Type="http://schemas.openxmlformats.org/officeDocument/2006/relationships/hyperlink" Target="https://www.remembering.ca/obituary/dr-frederick-andermann-1075196440" TargetMode="External"/><Relationship Id="rId1083" Type="http://schemas.openxmlformats.org/officeDocument/2006/relationships/hyperlink" Target="https://www.tributearchive.com/obituaries/19323224/dr-robert-bogden-babchuk/regina/saskatchewan/speers-funeral-chapel" TargetMode="External"/><Relationship Id="rId1290" Type="http://schemas.openxmlformats.org/officeDocument/2006/relationships/hyperlink" Target="https://www.amazon.ca/But-He-Just-Couldnt-Breathe/dp/0692889019" TargetMode="External"/><Relationship Id="rId2134" Type="http://schemas.openxmlformats.org/officeDocument/2006/relationships/hyperlink" Target="https://www.cpsbc.ca/public/registrant-directory/search-result/308325/Hardwick%2CDavid" TargetMode="External"/><Relationship Id="rId2341" Type="http://schemas.openxmlformats.org/officeDocument/2006/relationships/hyperlink" Target="https://cumming.ucalgary.ca/news/memoriam-michael-entwisle-cumming-school-medicine" TargetMode="External"/><Relationship Id="rId106" Type="http://schemas.openxmlformats.org/officeDocument/2006/relationships/hyperlink" Target="https://maautoronto.ca/winter2021/peter-dent/" TargetMode="External"/><Relationship Id="rId313" Type="http://schemas.openxmlformats.org/officeDocument/2006/relationships/hyperlink" Target="https://www.dignitymemorial.com/en-ca/obituaries/gatineau-qc/ronald-paquet-10014026" TargetMode="External"/><Relationship Id="rId758" Type="http://schemas.openxmlformats.org/officeDocument/2006/relationships/hyperlink" Target="https://www.remembering.ca/obituary/robert-steele-1084649129" TargetMode="External"/><Relationship Id="rId965" Type="http://schemas.openxmlformats.org/officeDocument/2006/relationships/hyperlink" Target="https://www.remembering.ca/obituary/akbar-omar-1080455471" TargetMode="External"/><Relationship Id="rId1150" Type="http://schemas.openxmlformats.org/officeDocument/2006/relationships/hyperlink" Target="https://mhfh.com/tribute/details/35797/John-Johnston/obituary.html" TargetMode="External"/><Relationship Id="rId1388" Type="http://schemas.openxmlformats.org/officeDocument/2006/relationships/hyperlink" Target="https://www.smithsfh.com/book-of-memories/2702684/Chu-DrRobert/obituary.php" TargetMode="External"/><Relationship Id="rId1595" Type="http://schemas.openxmlformats.org/officeDocument/2006/relationships/hyperlink" Target="https://www.echovita.com/ca/obituaries/bc/vancouver/enid-allison-edwards-md-frcpc-12302699" TargetMode="External"/><Relationship Id="rId2439" Type="http://schemas.openxmlformats.org/officeDocument/2006/relationships/hyperlink" Target="https://www.piquenewsmagazine.com/opinion/letter-whistler-doctor-asks-all-to-be-part-of-the-solution-in-beating-covid-19-4700566" TargetMode="External"/><Relationship Id="rId94" Type="http://schemas.openxmlformats.org/officeDocument/2006/relationships/hyperlink" Target="https://lfpress.remembering.ca/obituary/john-button-1079395085" TargetMode="External"/><Relationship Id="rId520" Type="http://schemas.openxmlformats.org/officeDocument/2006/relationships/hyperlink" Target="https://www.legacy.com/ca/obituaries/timescolonist/name/geoffrey-machin-obituary?pid=202527102" TargetMode="External"/><Relationship Id="rId618" Type="http://schemas.openxmlformats.org/officeDocument/2006/relationships/hyperlink" Target="https://www.dignitymemorial.com/obituaries/scarborough-on/peter-gurrin-9237910" TargetMode="External"/><Relationship Id="rId825" Type="http://schemas.openxmlformats.org/officeDocument/2006/relationships/hyperlink" Target="https://www.remembering.ca/obituary/waldemar-pruzanski-1080029138" TargetMode="External"/><Relationship Id="rId1248" Type="http://schemas.openxmlformats.org/officeDocument/2006/relationships/hyperlink" Target="https://ca.linkedin.com/in/ruth-oliver-76b905114" TargetMode="External"/><Relationship Id="rId1455" Type="http://schemas.openxmlformats.org/officeDocument/2006/relationships/hyperlink" Target="https://doctors.cpso.on.ca/DoctorDetails/Watters-Neil-Archibald/0006766-11520" TargetMode="External"/><Relationship Id="rId1662" Type="http://schemas.openxmlformats.org/officeDocument/2006/relationships/hyperlink" Target="https://funerairepassagefuneral.ca/fr/dr-egbert-daigle-3/" TargetMode="External"/><Relationship Id="rId2201" Type="http://schemas.openxmlformats.org/officeDocument/2006/relationships/hyperlink" Target="https://doctors.cpso.on.ca/DoctorDetails/Kuzmyk-Susan---Marie/0045697-59675" TargetMode="External"/><Relationship Id="rId1010" Type="http://schemas.openxmlformats.org/officeDocument/2006/relationships/hyperlink" Target="https://doctors.cpso.on.ca/DoctorDetails/Shuber-Jack/0016374-21159" TargetMode="External"/><Relationship Id="rId1108" Type="http://schemas.openxmlformats.org/officeDocument/2006/relationships/hyperlink" Target="https://doctors.cpso.on.ca/DoctorDetails/Briscoe-Maureen-Phyllis/0014913-19697" TargetMode="External"/><Relationship Id="rId1315" Type="http://schemas.openxmlformats.org/officeDocument/2006/relationships/hyperlink" Target="https://www.oma.org/newsroom/in-memoriam/2022/dr-francis-w-vaillancourt/" TargetMode="External"/><Relationship Id="rId1967" Type="http://schemas.openxmlformats.org/officeDocument/2006/relationships/hyperlink" Target="https://www.cpsbc.ca/public/registrant-directory/search-result/304201/Fairbank%2CWilliam" TargetMode="External"/><Relationship Id="rId1522" Type="http://schemas.openxmlformats.org/officeDocument/2006/relationships/hyperlink" Target="https://doctors.cpso.on.ca/DoctorDetails/Armstrong-Alan-Hamilton/0012779-17559" TargetMode="External"/><Relationship Id="rId21" Type="http://schemas.openxmlformats.org/officeDocument/2006/relationships/hyperlink" Target="https://www.racgp.org.au/the-racgp/history/obituaries/dr-nizar-kassam" TargetMode="External"/><Relationship Id="rId2089" Type="http://schemas.openxmlformats.org/officeDocument/2006/relationships/hyperlink" Target="https://doctors.cpso.on.ca/DoctorDetails/Russell-Clarke-Scott/0010549-15319" TargetMode="External"/><Relationship Id="rId2296" Type="http://schemas.openxmlformats.org/officeDocument/2006/relationships/hyperlink" Target="https://necrologie.cn2i.ca/larouche-gerard-ludger/avis-de-deces/la-tribune/20750" TargetMode="External"/><Relationship Id="rId268" Type="http://schemas.openxmlformats.org/officeDocument/2006/relationships/hyperlink" Target="https://www.macintyrefamilyfuneralhome.com/obituary/Christine-Nesdoly" TargetMode="External"/><Relationship Id="rId475" Type="http://schemas.openxmlformats.org/officeDocument/2006/relationships/hyperlink" Target="https://www.arbormemorial.ca/southside/obituaries/dr-rachel-ann-mandel/11296" TargetMode="External"/><Relationship Id="rId682" Type="http://schemas.openxmlformats.org/officeDocument/2006/relationships/hyperlink" Target="https://www.arbormemorial.ca/kelly/obituaries/dr-mary-stewart-sommerville-obrien-md-lld/49686/" TargetMode="External"/><Relationship Id="rId2156" Type="http://schemas.openxmlformats.org/officeDocument/2006/relationships/hyperlink" Target="https://www.legacy.com/ca/obituaries/thestar/name/edwin-rix-obituary?pid=199576572" TargetMode="External"/><Relationship Id="rId2363" Type="http://schemas.openxmlformats.org/officeDocument/2006/relationships/hyperlink" Target="https://www.memoria.ca/avis-de-deces-bernard-doray.html?disparuID=MjIzMjQ%3D" TargetMode="External"/><Relationship Id="rId128" Type="http://schemas.openxmlformats.org/officeDocument/2006/relationships/hyperlink" Target="https://www.lepinecloutier.com/necrologie-avis-de-deces/59491-frederique-belanger-ducharme" TargetMode="External"/><Relationship Id="rId335" Type="http://schemas.openxmlformats.org/officeDocument/2006/relationships/hyperlink" Target="https://www.legacy.com/ca/obituaries/thestar/name/denes-haraszthy-obituary?pid=193735168" TargetMode="External"/><Relationship Id="rId542" Type="http://schemas.openxmlformats.org/officeDocument/2006/relationships/hyperlink" Target="https://jamesreidfuneralhome.com/tribute/details/1429/John-Murdoch/obituary.html" TargetMode="External"/><Relationship Id="rId1172" Type="http://schemas.openxmlformats.org/officeDocument/2006/relationships/hyperlink" Target="https://search.cpsa.ca/PhysicianProfile?e=4de178a9-55e2-4177-a14d-c6d45e27a16f&amp;i=1" TargetMode="External"/><Relationship Id="rId2016" Type="http://schemas.openxmlformats.org/officeDocument/2006/relationships/hyperlink" Target="https://bcmj.org/obituaries/theodore-ted-tomas-thordarson-1931-2020" TargetMode="External"/><Relationship Id="rId2223" Type="http://schemas.openxmlformats.org/officeDocument/2006/relationships/hyperlink" Target="https://www.cudneyfuneralhome.com/obituaries/Dr.-Zdenek-A.-Horky?obId=27184282" TargetMode="External"/><Relationship Id="rId2430" Type="http://schemas.openxmlformats.org/officeDocument/2006/relationships/hyperlink" Target="https://twitter.com/jamiematheson/status/1593010047797579776?s=20" TargetMode="External"/><Relationship Id="rId402" Type="http://schemas.openxmlformats.org/officeDocument/2006/relationships/hyperlink" Target="https://harrisfuneralhome.ca/obituaries/dr-charles-coates/" TargetMode="External"/><Relationship Id="rId1032" Type="http://schemas.openxmlformats.org/officeDocument/2006/relationships/hyperlink" Target="https://www.legacy.com/ca/obituaries/theglobeandmail/name/john-whelan-obituary?pid=193309646" TargetMode="External"/><Relationship Id="rId1989" Type="http://schemas.openxmlformats.org/officeDocument/2006/relationships/hyperlink" Target="https://bcmj.org/obituaries/dr-george-r-gray-1932-2021" TargetMode="External"/><Relationship Id="rId1849" Type="http://schemas.openxmlformats.org/officeDocument/2006/relationships/hyperlink" Target="https://lfpress.remembering.ca/obituary/grace-carruthers-1083674501" TargetMode="External"/><Relationship Id="rId192" Type="http://schemas.openxmlformats.org/officeDocument/2006/relationships/hyperlink" Target="https://www.legacy.com/ca/obituaries/chroniclejournal/name/ruth-kajander-obituary?pid=194459226" TargetMode="External"/><Relationship Id="rId1709" Type="http://schemas.openxmlformats.org/officeDocument/2006/relationships/hyperlink" Target="https://www.cma.ca/weston-william-m-bill" TargetMode="External"/><Relationship Id="rId1916" Type="http://schemas.openxmlformats.org/officeDocument/2006/relationships/hyperlink" Target="https://www.cma.ca/van-norden-herman-j" TargetMode="External"/><Relationship Id="rId2080" Type="http://schemas.openxmlformats.org/officeDocument/2006/relationships/hyperlink" Target="https://memorials.murphyfuneralhome.ca/dr-robert-blair-mcewen/4565371/index.php" TargetMode="External"/><Relationship Id="rId869" Type="http://schemas.openxmlformats.org/officeDocument/2006/relationships/hyperlink" Target="https://lfpress.remembering.ca/obituary/donald-reid-1078262731" TargetMode="External"/><Relationship Id="rId1499" Type="http://schemas.openxmlformats.org/officeDocument/2006/relationships/hyperlink" Target="https://www.arbormemorial.ca/glenoaks/obituaries/dr-fernando-sousa/54217" TargetMode="External"/><Relationship Id="rId729" Type="http://schemas.openxmlformats.org/officeDocument/2006/relationships/hyperlink" Target="https://www.oma.org/newsroom/in-memoriam/2022/dr-john-bienenstock/" TargetMode="External"/><Relationship Id="rId1359" Type="http://schemas.openxmlformats.org/officeDocument/2006/relationships/hyperlink" Target="https://doctors.cpso.on.ca/DoctorDetails/Jakub-Tomasz-Sawicki/0273261-95159" TargetMode="External"/><Relationship Id="rId936" Type="http://schemas.openxmlformats.org/officeDocument/2006/relationships/hyperlink" Target="https://vancouversunandprovince.remembering.ca/obituary/sadi-bayrakal-1084213104" TargetMode="External"/><Relationship Id="rId1219" Type="http://schemas.openxmlformats.org/officeDocument/2006/relationships/hyperlink" Target="https://edmontonjournal.remembering.ca/obituary/bodhan-krushelnycky-1073711926" TargetMode="External"/><Relationship Id="rId1566" Type="http://schemas.openxmlformats.org/officeDocument/2006/relationships/hyperlink" Target="https://www.steveelkas.com/avisdeces/dr-henry-haddad/" TargetMode="External"/><Relationship Id="rId1773" Type="http://schemas.openxmlformats.org/officeDocument/2006/relationships/hyperlink" Target="https://www.cpsbc.ca/public/registrant-directory/search-result/334940/Porayko%2COrest" TargetMode="External"/><Relationship Id="rId1980" Type="http://schemas.openxmlformats.org/officeDocument/2006/relationships/hyperlink" Target="https://www.cpsbc.ca/public/registrant-directory/search-result/348675/Grahame%2CJames" TargetMode="External"/><Relationship Id="rId65" Type="http://schemas.openxmlformats.org/officeDocument/2006/relationships/hyperlink" Target="https://thecjn.ca/lives/obituary-dr-richard-goldbloom-was-iconic-figure-in-pediatrics-in-canada/" TargetMode="External"/><Relationship Id="rId1426" Type="http://schemas.openxmlformats.org/officeDocument/2006/relationships/hyperlink" Target="https://www.cardinalfuneralhomes.com/obituaries/dr-tetiana-rewa/" TargetMode="External"/><Relationship Id="rId1633" Type="http://schemas.openxmlformats.org/officeDocument/2006/relationships/hyperlink" Target="https://passages.winnipegfreepress.com/passage-details/id-305480/Hershfield_%20Earl" TargetMode="External"/><Relationship Id="rId1840" Type="http://schemas.openxmlformats.org/officeDocument/2006/relationships/hyperlink" Target="https://montrealgazette.remembering.ca/obituary/jesus-silva-1083941711" TargetMode="External"/><Relationship Id="rId1700" Type="http://schemas.openxmlformats.org/officeDocument/2006/relationships/hyperlink" Target="https://familypractice-now.com/practitioner/dr-thamsanqa-joseph-goso-family-doctor-grande-prairie-ab" TargetMode="External"/><Relationship Id="rId379" Type="http://schemas.openxmlformats.org/officeDocument/2006/relationships/hyperlink" Target="https://www.lenecrologue.com/canada/quebec/montreal/montreal/ville_saint-laurent/urgelbourgie/6v9k/robert-primeau/obituaries/" TargetMode="External"/><Relationship Id="rId586" Type="http://schemas.openxmlformats.org/officeDocument/2006/relationships/hyperlink" Target="https://www.vernonmorningstar.com/obituaries/dr-fred-hartley/" TargetMode="External"/><Relationship Id="rId793" Type="http://schemas.openxmlformats.org/officeDocument/2006/relationships/hyperlink" Target="https://www.remembering.ca/obituary/wycliffe-lofters-1082524937" TargetMode="External"/><Relationship Id="rId2267" Type="http://schemas.openxmlformats.org/officeDocument/2006/relationships/hyperlink" Target="https://doctors.cpso.on.ca/DoctorDetails/Adams-Kenneth-Werezak/0038160-52136" TargetMode="External"/><Relationship Id="rId239" Type="http://schemas.openxmlformats.org/officeDocument/2006/relationships/hyperlink" Target="https://www.dignitymemorial.com/obituaries/north-vancouver-bc/miriam-schaffrin-8272252" TargetMode="External"/><Relationship Id="rId446" Type="http://schemas.openxmlformats.org/officeDocument/2006/relationships/hyperlink" Target="https://timminspress.remembering.ca/obituary/ahmad-nawaz-1084328175" TargetMode="External"/><Relationship Id="rId653" Type="http://schemas.openxmlformats.org/officeDocument/2006/relationships/hyperlink" Target="https://www.westviewfuneralchapel.com/obituaries/joshua-david-shadd-md/" TargetMode="External"/><Relationship Id="rId1076" Type="http://schemas.openxmlformats.org/officeDocument/2006/relationships/hyperlink" Target="https://lotusfuneralandcremation.com/tribute/details/2080/Gulshan-Sawhney/obituary.html" TargetMode="External"/><Relationship Id="rId1283" Type="http://schemas.openxmlformats.org/officeDocument/2006/relationships/hyperlink" Target="https://journals.lww.com/plasreconsurg/Fulltext/2022/02000/Nicolas_Guay,_M_D_,_1968_to_2020.45.aspx" TargetMode="External"/><Relationship Id="rId1490" Type="http://schemas.openxmlformats.org/officeDocument/2006/relationships/hyperlink" Target="https://doctors.cpso.on.ca/DoctorDetails/Elkan-Ivan-Otto/0013655-18436" TargetMode="External"/><Relationship Id="rId2127" Type="http://schemas.openxmlformats.org/officeDocument/2006/relationships/hyperlink" Target="https://www.tributearchive.com/obituaries/20429902/dr-ferdinand-david-pauls/winnipeg/manitoba/friends-funeral-service" TargetMode="External"/><Relationship Id="rId2334" Type="http://schemas.openxmlformats.org/officeDocument/2006/relationships/hyperlink" Target="https://lautjournal.info/20190503/benoit-deshaies-medecin-des-plus-mal-pris" TargetMode="External"/><Relationship Id="rId306" Type="http://schemas.openxmlformats.org/officeDocument/2006/relationships/hyperlink" Target="https://www.dignitymemorial.com/obituaries/montreal-qc/pierre-fugere-9276593" TargetMode="External"/><Relationship Id="rId860" Type="http://schemas.openxmlformats.org/officeDocument/2006/relationships/hyperlink" Target="https://www.arbormemorial.ca/capital/obituaries/dr-adolfo-j-de-bold/73418" TargetMode="External"/><Relationship Id="rId1143" Type="http://schemas.openxmlformats.org/officeDocument/2006/relationships/hyperlink" Target="https://www.connelly-mckinley.com/obituaries/dr-victor-dagata/" TargetMode="External"/><Relationship Id="rId513" Type="http://schemas.openxmlformats.org/officeDocument/2006/relationships/hyperlink" Target="https://www.oma.org/newsroom/in-memoriam/2020/dr-clive-kearon/" TargetMode="External"/><Relationship Id="rId720" Type="http://schemas.openxmlformats.org/officeDocument/2006/relationships/hyperlink" Target="https://doctors.cpso.on.ca/DoctorDetails/Berney-Richard-Thomas/0023808-28600" TargetMode="External"/><Relationship Id="rId1350" Type="http://schemas.openxmlformats.org/officeDocument/2006/relationships/hyperlink" Target="https://mountpleasantgroup.permavita.com/site/DrLynneMcNiece.html" TargetMode="External"/><Relationship Id="rId2401" Type="http://schemas.openxmlformats.org/officeDocument/2006/relationships/hyperlink" Target="https://bcmj.org/obituaries/dr-mary-wynne-ashford-nee-moar-1939-2022" TargetMode="External"/><Relationship Id="rId1003" Type="http://schemas.openxmlformats.org/officeDocument/2006/relationships/hyperlink" Target="https://www.oma.org/newsroom/in-memoriam/2022/dr-jakub-tomasz-sawicki/" TargetMode="External"/><Relationship Id="rId1210" Type="http://schemas.openxmlformats.org/officeDocument/2006/relationships/hyperlink" Target="https://www.remembering.ca/obituary/robert-hallgren-1084935791" TargetMode="External"/><Relationship Id="rId2191" Type="http://schemas.openxmlformats.org/officeDocument/2006/relationships/hyperlink" Target="https://doctors.cpso.on.ca/DoctorDetails/Feaver-Brian-John/0044000-57978" TargetMode="External"/><Relationship Id="rId163" Type="http://schemas.openxmlformats.org/officeDocument/2006/relationships/hyperlink" Target="https://www.henrywalser.com/memorials/philip-melville/4637238/" TargetMode="External"/><Relationship Id="rId370" Type="http://schemas.openxmlformats.org/officeDocument/2006/relationships/hyperlink" Target="https://www.familiesfirst.ca/memorials/dr-gordon-vail/3766768/service-details.php" TargetMode="External"/><Relationship Id="rId2051" Type="http://schemas.openxmlformats.org/officeDocument/2006/relationships/hyperlink" Target="https://www.cpsbc.ca/public/registrant-directory/search-result/307733/Seminiano%2CPascualito" TargetMode="External"/><Relationship Id="rId230" Type="http://schemas.openxmlformats.org/officeDocument/2006/relationships/hyperlink" Target="http://mcgarryfh.frontrunnerpro.com/book-of-memories/3579191/wynne-linda/obituary.php" TargetMode="External"/><Relationship Id="rId1677" Type="http://schemas.openxmlformats.org/officeDocument/2006/relationships/hyperlink" Target="https://www.thestar.com/life/together/remembrance/2022/11/27/remembering-respected-emergency-physician-paul-hannam.html" TargetMode="External"/><Relationship Id="rId1884" Type="http://schemas.openxmlformats.org/officeDocument/2006/relationships/hyperlink" Target="https://www.cma.ca/hoang-boi-ngoc-thi-pearl" TargetMode="External"/><Relationship Id="rId907" Type="http://schemas.openxmlformats.org/officeDocument/2006/relationships/hyperlink" Target="https://www.legacy.com/ca/obituaries/timescolonist/name/leah-standeven-obituary?pid=186456694" TargetMode="External"/><Relationship Id="rId1537" Type="http://schemas.openxmlformats.org/officeDocument/2006/relationships/hyperlink" Target="https://www.tributeslides.com/tributes/show/PKD2W6222CHM3CP5" TargetMode="External"/><Relationship Id="rId1744" Type="http://schemas.openxmlformats.org/officeDocument/2006/relationships/hyperlink" Target="https://www.quebecmedecin.com/medecin/medecin-hidvegi-robert-i-20207.htm" TargetMode="External"/><Relationship Id="rId1951" Type="http://schemas.openxmlformats.org/officeDocument/2006/relationships/hyperlink" Target="https://www.quebecmedecin.com/medecin/medecin-lemire-suzanne-32698.htm" TargetMode="External"/><Relationship Id="rId36" Type="http://schemas.openxmlformats.org/officeDocument/2006/relationships/hyperlink" Target="https://www.dignitymemorial.com/obituaries/thornhill-on/dr-barrington-gayle-10813128" TargetMode="External"/><Relationship Id="rId1604" Type="http://schemas.openxmlformats.org/officeDocument/2006/relationships/hyperlink" Target="https://doctors.cpso.on.ca/DoctorDetails/Van-Vierssen-Trip-Pieter-Maarten/0023591-28383" TargetMode="External"/><Relationship Id="rId1811" Type="http://schemas.openxmlformats.org/officeDocument/2006/relationships/hyperlink" Target="https://www.dignitymemorial.com/obituaries/peterborough-on/wilbert-belch-10548809" TargetMode="External"/><Relationship Id="rId697" Type="http://schemas.openxmlformats.org/officeDocument/2006/relationships/hyperlink" Target="https://fr.readkong.com/page/de-nouvelles-directives-sur-l-autisme-pour-une-approche-5146587" TargetMode="External"/><Relationship Id="rId2378" Type="http://schemas.openxmlformats.org/officeDocument/2006/relationships/hyperlink" Target="https://www.uottawa.ca/about-us/news-all/memoriam-abeera-shahid" TargetMode="External"/><Relationship Id="rId1187" Type="http://schemas.openxmlformats.org/officeDocument/2006/relationships/hyperlink" Target="https://www.saltwire.com/atlantic-canada/obituaries/funerals/dr-hossain-farid-80424/" TargetMode="External"/><Relationship Id="rId557" Type="http://schemas.openxmlformats.org/officeDocument/2006/relationships/hyperlink" Target="https://www.arbormemorial.ca/capital/obituaries/dr-zi-fen-zou/73132" TargetMode="External"/><Relationship Id="rId764" Type="http://schemas.openxmlformats.org/officeDocument/2006/relationships/hyperlink" Target="https://www.cma.ca/guntamukkala-padmavathy" TargetMode="External"/><Relationship Id="rId971" Type="http://schemas.openxmlformats.org/officeDocument/2006/relationships/hyperlink" Target="https://www.remembering.ca/obituary/dr-dennis-charles-david-morey-1079098435" TargetMode="External"/><Relationship Id="rId1394" Type="http://schemas.openxmlformats.org/officeDocument/2006/relationships/hyperlink" Target="https://passages.winnipegfreepress.com/passage-details/id-262955/BARTLETT_LLOYD" TargetMode="External"/><Relationship Id="rId2238" Type="http://schemas.openxmlformats.org/officeDocument/2006/relationships/hyperlink" Target="https://www.lavantagegaspesien.com/article/2021/08/23/hommage-posthume-aux-chirurgiens-matanais-daniel-ouellet-et-claude-dufour" TargetMode="External"/><Relationship Id="rId2445" Type="http://schemas.openxmlformats.org/officeDocument/2006/relationships/hyperlink" Target="https://twitter.com/UIowaPeds/status/1671198829301968902" TargetMode="External"/><Relationship Id="rId417" Type="http://schemas.openxmlformats.org/officeDocument/2006/relationships/hyperlink" Target="https://www.legacy.com/ca/obituaries/theglobeandmail/name/bernice-avruskin-obituary?pid=197322527" TargetMode="External"/><Relationship Id="rId624" Type="http://schemas.openxmlformats.org/officeDocument/2006/relationships/hyperlink" Target="https://www.saltwire.com/atlantic-canada/obituaries/funerals/cyril-joseph-md-macisaac-58596/" TargetMode="External"/><Relationship Id="rId831" Type="http://schemas.openxmlformats.org/officeDocument/2006/relationships/hyperlink" Target="https://dalspace.library.dal.ca/bitstream/handle/10222/81500/2022FraserRobertBobCecil.pdf?sequence=1&amp;isAllowed=y" TargetMode="External"/><Relationship Id="rId1047" Type="http://schemas.openxmlformats.org/officeDocument/2006/relationships/hyperlink" Target="https://www.forevermissed.com/randy-fedorchuk/lifestory" TargetMode="External"/><Relationship Id="rId1254" Type="http://schemas.openxmlformats.org/officeDocument/2006/relationships/hyperlink" Target="https://humphreymiles.com/tribute/details/6534/Dr-E-Sheldon-Heath/obituary.html" TargetMode="External"/><Relationship Id="rId1461" Type="http://schemas.openxmlformats.org/officeDocument/2006/relationships/hyperlink" Target="https://www.dignitymemorial.com/obituaries/halifax-ns/joseph-dooley-9026637" TargetMode="External"/><Relationship Id="rId2305" Type="http://schemas.openxmlformats.org/officeDocument/2006/relationships/hyperlink" Target="https://www.cbc.ca/news/canada/new-brunswick/dr-fernando-rojas-lievano-case-closed-without-charges-by-rcmp-1.3011962" TargetMode="External"/><Relationship Id="rId1114" Type="http://schemas.openxmlformats.org/officeDocument/2006/relationships/hyperlink" Target="http://www.ruthsimkin.ca/Dr._Ruth_Simkin/About_Me.html" TargetMode="External"/><Relationship Id="rId1321" Type="http://schemas.openxmlformats.org/officeDocument/2006/relationships/hyperlink" Target="https://www.tributearchive.com/obituaries/8892549/Dr-Richard-Johnson" TargetMode="External"/><Relationship Id="rId2095" Type="http://schemas.openxmlformats.org/officeDocument/2006/relationships/hyperlink" Target="https://tjtracey.com/tribute/details/2161/Charles-Taylar/obituary.html" TargetMode="External"/><Relationship Id="rId274" Type="http://schemas.openxmlformats.org/officeDocument/2006/relationships/hyperlink" Target="https://www.legacy.com/ca/obituaries/thespec/name/dermot-o-brien-obituary?pid=196183107" TargetMode="External"/><Relationship Id="rId481" Type="http://schemas.openxmlformats.org/officeDocument/2006/relationships/hyperlink" Target="https://anesthesia.utoronto.ca/faculty/manharlal-ondhia" TargetMode="External"/><Relationship Id="rId2162" Type="http://schemas.openxmlformats.org/officeDocument/2006/relationships/hyperlink" Target="https://pwrdf.org/long-time-volunteer-dr-hugh-chambers-remembered-for-financial-acumen/" TargetMode="External"/><Relationship Id="rId134" Type="http://schemas.openxmlformats.org/officeDocument/2006/relationships/hyperlink" Target="https://www.legacy.com/ca/obituaries/theglobeandmail/name/lorne-laing-obituary?pid=200997891" TargetMode="External"/><Relationship Id="rId341" Type="http://schemas.openxmlformats.org/officeDocument/2006/relationships/hyperlink" Target="https://www.bowriverfuneral.com/index.php?f=obit%2C876" TargetMode="External"/><Relationship Id="rId2022" Type="http://schemas.openxmlformats.org/officeDocument/2006/relationships/hyperlink" Target="https://bcmj.org/obituaries/dr-alan-bass-1929-2020" TargetMode="External"/><Relationship Id="rId201" Type="http://schemas.openxmlformats.org/officeDocument/2006/relationships/hyperlink" Target="https://www.lenecrologue.com/canada/quebec/montreal/montreal/montreal/urgelbourgie/6Ori/dr.-roger-plante/obituaries/" TargetMode="External"/><Relationship Id="rId1788" Type="http://schemas.openxmlformats.org/officeDocument/2006/relationships/hyperlink" Target="https://cisss-outaouais.gouv.qc.ca/wp-content/uploads/2021/01/PV-CA-2020-11-12.pdf" TargetMode="External"/><Relationship Id="rId1995" Type="http://schemas.openxmlformats.org/officeDocument/2006/relationships/hyperlink" Target="https://www.cpsbc.ca/public/registrant-directory/search-result/350681/Coupe%2CRobert" TargetMode="External"/><Relationship Id="rId1648" Type="http://schemas.openxmlformats.org/officeDocument/2006/relationships/hyperlink" Target="https://kearneyfs.com/obituaries/manuel-c-valente" TargetMode="External"/><Relationship Id="rId1508" Type="http://schemas.openxmlformats.org/officeDocument/2006/relationships/hyperlink" Target="https://www.legacy.com/ca/obituaries/theglobeandmail/name/john-digby-obituary?pid=195241501" TargetMode="External"/><Relationship Id="rId1855" Type="http://schemas.openxmlformats.org/officeDocument/2006/relationships/hyperlink" Target="https://www.e-know.ca/announcements/obituary/obituary-of-keith-morley-backman/" TargetMode="External"/><Relationship Id="rId1715" Type="http://schemas.openxmlformats.org/officeDocument/2006/relationships/hyperlink" Target="https://www.cma.ca/goulet-jean-paul" TargetMode="External"/><Relationship Id="rId1922" Type="http://schemas.openxmlformats.org/officeDocument/2006/relationships/hyperlink" Target="https://ca.linkedin.com/in/david-etlin-62017893" TargetMode="External"/><Relationship Id="rId668" Type="http://schemas.openxmlformats.org/officeDocument/2006/relationships/hyperlink" Target="https://kearneyfs.com/obituaries/dr-gabriel-f-fernandez" TargetMode="External"/><Relationship Id="rId875" Type="http://schemas.openxmlformats.org/officeDocument/2006/relationships/hyperlink" Target="https://doctors.cpso.on.ca/DoctorDetails/G-Navaneelan/0047892-61870" TargetMode="External"/><Relationship Id="rId1298" Type="http://schemas.openxmlformats.org/officeDocument/2006/relationships/hyperlink" Target="https://doctors.cpso.on.ca/DoctorDetails/S-Klodas/0022322-27112" TargetMode="External"/><Relationship Id="rId2349" Type="http://schemas.openxmlformats.org/officeDocument/2006/relationships/hyperlink" Target="https://doctors.cpso.on.ca/DoctorDetails/Picard-Marie-Aline-Claire-Gervaise/0025375-30198" TargetMode="External"/><Relationship Id="rId528" Type="http://schemas.openxmlformats.org/officeDocument/2006/relationships/hyperlink" Target="https://www.arbormemorial.ca/atlantic-halifax/obituaries/dr-richard-g-mclaren/30062" TargetMode="External"/><Relationship Id="rId735" Type="http://schemas.openxmlformats.org/officeDocument/2006/relationships/hyperlink" Target="https://www.arbormemorial.ca/mcdbrown-scarborough/obituaries/charles-gordon-cameron/89716" TargetMode="External"/><Relationship Id="rId942" Type="http://schemas.openxmlformats.org/officeDocument/2006/relationships/hyperlink" Target="https://www.remembering.ca/obituary/dr-william-page-1085372289" TargetMode="External"/><Relationship Id="rId1158" Type="http://schemas.openxmlformats.org/officeDocument/2006/relationships/hyperlink" Target="https://doctors.cpso.on.ca/DoctorDetails/Glazman-Bernard/0011673-16449" TargetMode="External"/><Relationship Id="rId1365" Type="http://schemas.openxmlformats.org/officeDocument/2006/relationships/hyperlink" Target="https://doctors.cpso.on.ca/DoctorDetails/A-AlBeer/0234235-84880" TargetMode="External"/><Relationship Id="rId1572" Type="http://schemas.openxmlformats.org/officeDocument/2006/relationships/hyperlink" Target="https://www.doctorbritishcolumbia.com/medecin/medecin-chan-cynthia-shiu-yee-6110.htm" TargetMode="External"/><Relationship Id="rId2209" Type="http://schemas.openxmlformats.org/officeDocument/2006/relationships/hyperlink" Target="https://ar.linkedin.com/in/ezequiel-vidal-goicoechea-54ba2959?trk=public_profile_browsemap" TargetMode="External"/><Relationship Id="rId2416" Type="http://schemas.openxmlformats.org/officeDocument/2006/relationships/hyperlink" Target="https://www.coopfuneraire2rives.com/avis-de-deces/dany-roch-letourneau-243227/" TargetMode="External"/><Relationship Id="rId1018" Type="http://schemas.openxmlformats.org/officeDocument/2006/relationships/hyperlink" Target="https://www.legacy.com/ca/obituaries/theglobeandmail/name/renate-warner-obituary?pid=202117597" TargetMode="External"/><Relationship Id="rId1225" Type="http://schemas.openxmlformats.org/officeDocument/2006/relationships/hyperlink" Target="https://search.cpsa.ca/PhysicianProfile?e=58a9b12e-b640-4bc1-9a9a-39936029de21&amp;i=0" TargetMode="External"/><Relationship Id="rId1432" Type="http://schemas.openxmlformats.org/officeDocument/2006/relationships/hyperlink" Target="https://www.legacy.com/ca/obituaries/theglobeandmail/name/c-sabiston-obituary?pid=203222703" TargetMode="External"/><Relationship Id="rId71" Type="http://schemas.openxmlformats.org/officeDocument/2006/relationships/hyperlink" Target="https://www.legacy.com/ca/obituaries/thespec/name/john-evans-obituary?pid=202425511" TargetMode="External"/><Relationship Id="rId802" Type="http://schemas.openxmlformats.org/officeDocument/2006/relationships/hyperlink" Target="https://www.remembering.ca/obituary/william-watson-1081768421" TargetMode="External"/><Relationship Id="rId178" Type="http://schemas.openxmlformats.org/officeDocument/2006/relationships/hyperlink" Target="https://turnerporter.permavita.com/site/ArnoldPatrickLang.html?s=40" TargetMode="External"/><Relationship Id="rId385" Type="http://schemas.openxmlformats.org/officeDocument/2006/relationships/hyperlink" Target="https://www.guelphtoday.com/obituaries/fayle-brian-william-knott-dr-2236735" TargetMode="External"/><Relationship Id="rId592" Type="http://schemas.openxmlformats.org/officeDocument/2006/relationships/hyperlink" Target="https://www.nelsonstar.com/obituaries/dr-james-michael-hartley/" TargetMode="External"/><Relationship Id="rId2066" Type="http://schemas.openxmlformats.org/officeDocument/2006/relationships/hyperlink" Target="https://www.dignitymemorial.com/obituaries/sydney-ns/dr-leo-maccormick-10798218" TargetMode="External"/><Relationship Id="rId2273" Type="http://schemas.openxmlformats.org/officeDocument/2006/relationships/hyperlink" Target="https://www.schulich.uwo.ca/about/news/2020/august/in_memoriam_dr_donald_killinger.html" TargetMode="External"/><Relationship Id="rId245" Type="http://schemas.openxmlformats.org/officeDocument/2006/relationships/hyperlink" Target="https://www.swiftcurrentfuneralhome.com/notices/DrSteven-Gader" TargetMode="External"/><Relationship Id="rId452" Type="http://schemas.openxmlformats.org/officeDocument/2006/relationships/hyperlink" Target="https://www.dignitymemorial.com/obituaries/thornhill-on/william-robert-bruce-10531974" TargetMode="External"/><Relationship Id="rId1082" Type="http://schemas.openxmlformats.org/officeDocument/2006/relationships/hyperlink" Target="https://www.tributearchive.com/obituaries/17665730/dr-r-maurice-o-donnell/saskatoon/saskatchewan/mourning-glory-funeral-services" TargetMode="External"/><Relationship Id="rId2133" Type="http://schemas.openxmlformats.org/officeDocument/2006/relationships/hyperlink" Target="https://give.ubc.ca/memorial/dr-david-f-hardwick/" TargetMode="External"/><Relationship Id="rId2340" Type="http://schemas.openxmlformats.org/officeDocument/2006/relationships/hyperlink" Target="https://en.wikipedia.org/wiki/Maurice_LeClair" TargetMode="External"/><Relationship Id="rId105" Type="http://schemas.openxmlformats.org/officeDocument/2006/relationships/hyperlink" Target="https://www.tricitynews.com/local-news/donations-pour-in-for-beloved-port-coquitlam-doctor-dying-of-cancer-3203371" TargetMode="External"/><Relationship Id="rId312" Type="http://schemas.openxmlformats.org/officeDocument/2006/relationships/hyperlink" Target="https://beechwoodottawa.ca/en/services/dr-thomas-t-dufour" TargetMode="External"/><Relationship Id="rId2200" Type="http://schemas.openxmlformats.org/officeDocument/2006/relationships/hyperlink" Target="https://www.remembering.ca/obituary/robert-forget-1087144002" TargetMode="External"/><Relationship Id="rId1899" Type="http://schemas.openxmlformats.org/officeDocument/2006/relationships/hyperlink" Target="https://doctors.cpso.on.ca/DoctorDetails/Van-Schoor-Johann-Tinie/0045109-59087" TargetMode="External"/><Relationship Id="rId1759" Type="http://schemas.openxmlformats.org/officeDocument/2006/relationships/hyperlink" Target="https://ca.linkedin.com/in/andreas-pierratos-62b944b" TargetMode="External"/><Relationship Id="rId1966" Type="http://schemas.openxmlformats.org/officeDocument/2006/relationships/hyperlink" Target="https://www.quebecmedecin.com/medecin/medecin-croteau-francois-8073.htm" TargetMode="External"/><Relationship Id="rId1619" Type="http://schemas.openxmlformats.org/officeDocument/2006/relationships/hyperlink" Target="https://www.saltwire.com/atlantic-canada/obituaries/funerals/lee-md-barro-69660/" TargetMode="External"/><Relationship Id="rId1826" Type="http://schemas.openxmlformats.org/officeDocument/2006/relationships/hyperlink" Target="https://vancouversunandprovince.remembering.ca/obituary/donald-newman-1083984551" TargetMode="External"/><Relationship Id="rId779" Type="http://schemas.openxmlformats.org/officeDocument/2006/relationships/hyperlink" Target="https://www.remembering.ca/obituary/robert-farley-1084071699" TargetMode="External"/><Relationship Id="rId986" Type="http://schemas.openxmlformats.org/officeDocument/2006/relationships/hyperlink" Target="https://www.legacy.com/ca/obituaries/timescolonist/name/roland-graham-obituary?pid=197894203" TargetMode="External"/><Relationship Id="rId639" Type="http://schemas.openxmlformats.org/officeDocument/2006/relationships/hyperlink" Target="https://www.legacy.com/ca/obituaries/burnabynow/name/paul-dubord-obituary?pid=202794124" TargetMode="External"/><Relationship Id="rId1269" Type="http://schemas.openxmlformats.org/officeDocument/2006/relationships/hyperlink" Target="https://humphreymiles.com/tribute/details/5765/Dr-Donald-Bunt/obituary.html" TargetMode="External"/><Relationship Id="rId1476" Type="http://schemas.openxmlformats.org/officeDocument/2006/relationships/hyperlink" Target="https://doctors.cpso.on.ca/DoctorDetails/Braaten-Erik-Phillips/0016141-20926" TargetMode="External"/><Relationship Id="rId846" Type="http://schemas.openxmlformats.org/officeDocument/2006/relationships/hyperlink" Target="https://www.startribune.com/obituaries/detail/0000390596/" TargetMode="External"/><Relationship Id="rId1129" Type="http://schemas.openxmlformats.org/officeDocument/2006/relationships/hyperlink" Target="https://doctors.cpso.on.ca/DoctorDetails/Taylor-John-Robert-Mackay/0020792-25580" TargetMode="External"/><Relationship Id="rId1683" Type="http://schemas.openxmlformats.org/officeDocument/2006/relationships/hyperlink" Target="https://doctors.cpso.on.ca/DoctorDetails/H-Youssef/0267172-94510" TargetMode="External"/><Relationship Id="rId1890" Type="http://schemas.openxmlformats.org/officeDocument/2006/relationships/hyperlink" Target="https://windsorchapel.com/tribute/details/8143/Francis-Scarfone/obituary.html" TargetMode="External"/><Relationship Id="rId706" Type="http://schemas.openxmlformats.org/officeDocument/2006/relationships/hyperlink" Target="https://doctors.cpso.on.ca/DoctorDetails/McElhaney-Janet---Elizabeth/0047507-61485" TargetMode="External"/><Relationship Id="rId913" Type="http://schemas.openxmlformats.org/officeDocument/2006/relationships/hyperlink" Target="https://www.universityaffairs.ca/features/feature-article/canadas-medical-residency-system-leaving-graduates-limbo/" TargetMode="External"/><Relationship Id="rId1336" Type="http://schemas.openxmlformats.org/officeDocument/2006/relationships/hyperlink" Target="https://newhavenfuneralcentre.com/tribute/details/515/Dr-Godfrey-Sobers/obituary.html" TargetMode="External"/><Relationship Id="rId1543" Type="http://schemas.openxmlformats.org/officeDocument/2006/relationships/hyperlink" Target="https://www.carnells.com/obituaries/dr-spencer-moody-bridger/" TargetMode="External"/><Relationship Id="rId1750" Type="http://schemas.openxmlformats.org/officeDocument/2006/relationships/hyperlink" Target="https://www.quebecmedecin.com/medecin/medecin-perigny-yvon-30161.htm" TargetMode="External"/><Relationship Id="rId42" Type="http://schemas.openxmlformats.org/officeDocument/2006/relationships/hyperlink" Target="https://mountpleasantgroup.permavita.com/site/DrVincentChiWaiMak.html" TargetMode="External"/><Relationship Id="rId1403" Type="http://schemas.openxmlformats.org/officeDocument/2006/relationships/hyperlink" Target="https://doctors.cpso.on.ca/DoctorDetails/Zevallos-Gonzalo---Fernando/0051854-65833" TargetMode="External"/><Relationship Id="rId1610" Type="http://schemas.openxmlformats.org/officeDocument/2006/relationships/hyperlink" Target="https://www.sweenyfuneralhome.ca/book-of-memories/4121715/Greenlaw-Dr-Robert-Bob/obituary.php" TargetMode="External"/><Relationship Id="rId289" Type="http://schemas.openxmlformats.org/officeDocument/2006/relationships/hyperlink" Target="https://www.lenecrologue.com/canada/quebec/national-capital/quebec/beauport/coop-funeraire-la-seigneurie/RNXB/armand-thibault/obituaries/" TargetMode="External"/><Relationship Id="rId496" Type="http://schemas.openxmlformats.org/officeDocument/2006/relationships/hyperlink" Target="https://www.sudbury.com/obituaries/seguin-dr-robert-3873774" TargetMode="External"/><Relationship Id="rId2177" Type="http://schemas.openxmlformats.org/officeDocument/2006/relationships/hyperlink" Target="https://www.mckenziefuneralservice.com/memorials/jaime-paredes/5097883/index.php" TargetMode="External"/><Relationship Id="rId2384" Type="http://schemas.openxmlformats.org/officeDocument/2006/relationships/hyperlink" Target="https://www.cps.sk.ca/imis/CPSS/Physician_Summary/Physician_Profile.aspx?ID=5100" TargetMode="External"/><Relationship Id="rId149" Type="http://schemas.openxmlformats.org/officeDocument/2006/relationships/hyperlink" Target="https://steelesmemorialchapel.com/condolence/norton-medline/" TargetMode="External"/><Relationship Id="rId356" Type="http://schemas.openxmlformats.org/officeDocument/2006/relationships/hyperlink" Target="https://www.arbormemorial.ca/westlawn/obituaries/christopher-noel-williams/43228" TargetMode="External"/><Relationship Id="rId563" Type="http://schemas.openxmlformats.org/officeDocument/2006/relationships/hyperlink" Target="https://www.legacy.com/ca/obituaries/thespec/name/patricia-harvey-obituary?pid=202737264" TargetMode="External"/><Relationship Id="rId770" Type="http://schemas.openxmlformats.org/officeDocument/2006/relationships/hyperlink" Target="https://vancouversunandprovince.remembering.ca/obituary/jennifer-shaw-1084483738" TargetMode="External"/><Relationship Id="rId1193" Type="http://schemas.openxmlformats.org/officeDocument/2006/relationships/hyperlink" Target="https://www.legacy.com/ca/obituaries/timescolonist/name/douglas-asp-obituary?pid=200463992" TargetMode="External"/><Relationship Id="rId2037" Type="http://schemas.openxmlformats.org/officeDocument/2006/relationships/hyperlink" Target="https://www.cpsbc.ca/public/registrant-directory/search-result/346763/Witt%2CHans" TargetMode="External"/><Relationship Id="rId2244" Type="http://schemas.openxmlformats.org/officeDocument/2006/relationships/hyperlink" Target="https://doctors.cpso.on.ca/DoctorDetails/Davies-Mary-Patricia/0021565-26353" TargetMode="External"/><Relationship Id="rId2451" Type="http://schemas.openxmlformats.org/officeDocument/2006/relationships/hyperlink" Target="https://doctors.cpso.on.ca/DoctorDetails/Maselle-Gaerlan-Virey/0038325-52301" TargetMode="External"/><Relationship Id="rId216" Type="http://schemas.openxmlformats.org/officeDocument/2006/relationships/hyperlink" Target="https://www.saltwire.com/halifax/obituaries/dr-david-carson-murray-63074/" TargetMode="External"/><Relationship Id="rId423" Type="http://schemas.openxmlformats.org/officeDocument/2006/relationships/hyperlink" Target="https://www.dignitymemorial.com/en-ca/obituaries/toronto-on/przemyslaw-shamek-pietucha-6629195" TargetMode="External"/><Relationship Id="rId1053" Type="http://schemas.openxmlformats.org/officeDocument/2006/relationships/hyperlink" Target="https://doctors.cpso.on.ca/DoctorDetails/Peat-Christine-Jean/0039429-53405" TargetMode="External"/><Relationship Id="rId1260" Type="http://schemas.openxmlformats.org/officeDocument/2006/relationships/hyperlink" Target="https://doctors.cpso.on.ca/DoctorDetails/Chaplin-Gertrude-Eleanor-Bean/0006656-11410" TargetMode="External"/><Relationship Id="rId2104" Type="http://schemas.openxmlformats.org/officeDocument/2006/relationships/hyperlink" Target="https://beaulacfuneralhome.com/tribute/details/3446/Donald-Junor/obituary.html" TargetMode="External"/><Relationship Id="rId630" Type="http://schemas.openxmlformats.org/officeDocument/2006/relationships/hyperlink" Target="https://www.hwwallacecbc.com/obituary/david-wakelin/" TargetMode="External"/><Relationship Id="rId2311" Type="http://schemas.openxmlformats.org/officeDocument/2006/relationships/hyperlink" Target="https://bcmj.org/obituaries/dr-chi-nan-chen-1922-2020" TargetMode="External"/><Relationship Id="rId1120" Type="http://schemas.openxmlformats.org/officeDocument/2006/relationships/hyperlink" Target="https://www.legacy.com/ca/obituaries/stcatharinesstandard/name/john-luce-obituary?pid=201934064" TargetMode="External"/><Relationship Id="rId1937" Type="http://schemas.openxmlformats.org/officeDocument/2006/relationships/hyperlink" Target="https://vancouversunandprovince.remembering.ca/obituary/leslie-chasmar-1077582180" TargetMode="External"/><Relationship Id="rId280" Type="http://schemas.openxmlformats.org/officeDocument/2006/relationships/hyperlink" Target="https://montrealgazette.remembering.ca/obituary/andre-robidoux-1079635533" TargetMode="External"/><Relationship Id="rId140" Type="http://schemas.openxmlformats.org/officeDocument/2006/relationships/hyperlink" Target="https://www.legacy.com/ca/obituaries/thestar/name/george-turner-obituary?pid=201133486" TargetMode="External"/><Relationship Id="rId6" Type="http://schemas.openxmlformats.org/officeDocument/2006/relationships/hyperlink" Target="https://www.oma.org/newsroom/in-memoriam/dr-cintia-vontobel-padoin/" TargetMode="External"/><Relationship Id="rId957" Type="http://schemas.openxmlformats.org/officeDocument/2006/relationships/hyperlink" Target="https://www.remembering.ca/obituary/fred-gentili-1084254699" TargetMode="External"/><Relationship Id="rId1587" Type="http://schemas.openxmlformats.org/officeDocument/2006/relationships/hyperlink" Target="https://www.cma.ca/mcgaughey-hugh-r" TargetMode="External"/><Relationship Id="rId1794" Type="http://schemas.openxmlformats.org/officeDocument/2006/relationships/hyperlink" Target="https://www.stcatharinesstandard.ca/news/niagara-region/2022/12/21/prominent-st-catharines-doctor-remembered-for-caring-about-patients-as-family.html" TargetMode="External"/><Relationship Id="rId86" Type="http://schemas.openxmlformats.org/officeDocument/2006/relationships/hyperlink" Target="https://www.countryhillscrematorium.ca/sanjay-achal/" TargetMode="External"/><Relationship Id="rId817" Type="http://schemas.openxmlformats.org/officeDocument/2006/relationships/hyperlink" Target="https://www.remembering.ca/obituary/robert-forgie-1081148898" TargetMode="External"/><Relationship Id="rId1447" Type="http://schemas.openxmlformats.org/officeDocument/2006/relationships/hyperlink" Target="https://news.westernu.ca/2022/11/western-honours-the-passing-of-visionary-sports-medicine-pioneer/" TargetMode="External"/><Relationship Id="rId1654" Type="http://schemas.openxmlformats.org/officeDocument/2006/relationships/hyperlink" Target="https://mcadamsfh.com/tribute/details/1034/Dr-Lee-Stickles/obituary.html" TargetMode="External"/><Relationship Id="rId1861" Type="http://schemas.openxmlformats.org/officeDocument/2006/relationships/hyperlink" Target="https://www.dignitymemorial.com/obituaries/prince-george-bc/walter-chen-10401566" TargetMode="External"/><Relationship Id="rId1307" Type="http://schemas.openxmlformats.org/officeDocument/2006/relationships/hyperlink" Target="https://www.oma.org/newsroom/in-memoriam/2022/dr-larry-scott-henderson/" TargetMode="External"/><Relationship Id="rId1514" Type="http://schemas.openxmlformats.org/officeDocument/2006/relationships/hyperlink" Target="https://doctors.cpso.on.ca/DoctorDetails/Toguri-Etsuko/0009776-14540" TargetMode="External"/><Relationship Id="rId1721" Type="http://schemas.openxmlformats.org/officeDocument/2006/relationships/hyperlink" Target="https://www.logansfuneralhome.com/death-notice/dennis-stern/" TargetMode="External"/><Relationship Id="rId13" Type="http://schemas.openxmlformats.org/officeDocument/2006/relationships/hyperlink" Target="https://www.oma.org/newsroom/in-memoriam/dr-joseph-angelo-rea/" TargetMode="External"/><Relationship Id="rId2288" Type="http://schemas.openxmlformats.org/officeDocument/2006/relationships/hyperlink" Target="https://doctors.cpso.on.ca/DoctorDetails/Francombe-William-Hedley/0014677-19461" TargetMode="External"/><Relationship Id="rId467" Type="http://schemas.openxmlformats.org/officeDocument/2006/relationships/hyperlink" Target="https://www.thestar.com/local-kawartha-lakes/news/2021/11/04/ross-memorial-hospital-in-lindsay-mourns-loss-of-women-s-health-champion-dr-gargi-bhatia.html" TargetMode="External"/><Relationship Id="rId1097" Type="http://schemas.openxmlformats.org/officeDocument/2006/relationships/hyperlink" Target="https://www.tributearchive.com/obituaries/21759192/dr-donald-lewis-shea/victoria/british-columbia/earth-s-option-cremation-burial-services" TargetMode="External"/><Relationship Id="rId2148" Type="http://schemas.openxmlformats.org/officeDocument/2006/relationships/hyperlink" Target="https://www.belvederefh.com/obituary/DrRobert-Campbell" TargetMode="External"/><Relationship Id="rId674" Type="http://schemas.openxmlformats.org/officeDocument/2006/relationships/hyperlink" Target="https://www.saltwire.com/atlantic-canada/obituaries/funerals/dr-j-paul-gardiner-78560/" TargetMode="External"/><Relationship Id="rId881" Type="http://schemas.openxmlformats.org/officeDocument/2006/relationships/hyperlink" Target="https://doctors.cpso.on.ca/DoctorDetails/Freedman-Melvin-Harris/0018719-23506" TargetMode="External"/><Relationship Id="rId2355" Type="http://schemas.openxmlformats.org/officeDocument/2006/relationships/hyperlink" Target="https://www.quebecmedecin.com/medecin/medecin-tremblay-paul-emile-30700.htm" TargetMode="External"/><Relationship Id="rId327" Type="http://schemas.openxmlformats.org/officeDocument/2006/relationships/hyperlink" Target="https://ottawacitizen.remembering.ca/obituary/francis-vaillancourt-1085928720" TargetMode="External"/><Relationship Id="rId534" Type="http://schemas.openxmlformats.org/officeDocument/2006/relationships/hyperlink" Target="https://www.arbormemorial.ca/chapellawn/obituaries/dr-werner-hunzinger/37894" TargetMode="External"/><Relationship Id="rId741" Type="http://schemas.openxmlformats.org/officeDocument/2006/relationships/hyperlink" Target="https://www.ualberta.ca/department-of-medicine/about-us/department-news/2022/03-march/2022-03-28-svenson.html" TargetMode="External"/><Relationship Id="rId1164" Type="http://schemas.openxmlformats.org/officeDocument/2006/relationships/hyperlink" Target="https://www.cmaj.ca/content/178/4/519" TargetMode="External"/><Relationship Id="rId1371" Type="http://schemas.openxmlformats.org/officeDocument/2006/relationships/hyperlink" Target="https://doctors.cpso.on.ca/DoctorDetails/Le-Manach-Yannick/0283972-100017" TargetMode="External"/><Relationship Id="rId2008" Type="http://schemas.openxmlformats.org/officeDocument/2006/relationships/hyperlink" Target="https://passages.winnipegfreepress.com/passage-details/id-295150/WISEMAN_DAVID" TargetMode="External"/><Relationship Id="rId2215" Type="http://schemas.openxmlformats.org/officeDocument/2006/relationships/hyperlink" Target="https://montrealgazette.remembering.ca/obituary/edward-adelson-1087162257" TargetMode="External"/><Relationship Id="rId2422" Type="http://schemas.openxmlformats.org/officeDocument/2006/relationships/hyperlink" Target="https://www.cdnmedhall.ca/stephenblizzard" TargetMode="External"/><Relationship Id="rId601" Type="http://schemas.openxmlformats.org/officeDocument/2006/relationships/hyperlink" Target="https://www.albernivalleynews.com/obituaries/Dr-Gerald-R-Trees/" TargetMode="External"/><Relationship Id="rId1024" Type="http://schemas.openxmlformats.org/officeDocument/2006/relationships/hyperlink" Target="https://maautoronto.ca/summer-2022/maceachern/" TargetMode="External"/><Relationship Id="rId1231" Type="http://schemas.openxmlformats.org/officeDocument/2006/relationships/hyperlink" Target="https://edmontonjournal.remembering.ca/obituary/elizabeth-schwab-1080744844" TargetMode="External"/><Relationship Id="rId184" Type="http://schemas.openxmlformats.org/officeDocument/2006/relationships/hyperlink" Target="https://www.fundyfuneralhome.com/obituary/DrLouise-Klipin" TargetMode="External"/><Relationship Id="rId391" Type="http://schemas.openxmlformats.org/officeDocument/2006/relationships/hyperlink" Target="https://www.rooneyfh.ca/obituaries/145920" TargetMode="External"/><Relationship Id="rId1908" Type="http://schemas.openxmlformats.org/officeDocument/2006/relationships/hyperlink" Target="https://www.morseandson.com/memorials/dr-zoltan-makkay/4707223/" TargetMode="External"/><Relationship Id="rId2072" Type="http://schemas.openxmlformats.org/officeDocument/2006/relationships/hyperlink" Target="https://search.cpsa.ca/PhysicianProfile?e=e27b13f6-d0dd-41d2-b766-99f28f3e77b5&amp;i=0" TargetMode="External"/><Relationship Id="rId251" Type="http://schemas.openxmlformats.org/officeDocument/2006/relationships/hyperlink" Target="https://www.piersons.ca/obituaries/William-Gary-Selman/?obId=16837331" TargetMode="External"/><Relationship Id="rId111" Type="http://schemas.openxmlformats.org/officeDocument/2006/relationships/hyperlink" Target="https://mcadamsfh.com/tribute/details/115/Michael-Hayter/obituary.html" TargetMode="External"/><Relationship Id="rId1698" Type="http://schemas.openxmlformats.org/officeDocument/2006/relationships/hyperlink" Target="https://search.cpsa.ca/PhysicianProfile?e=bd71b3c4-ff74-477f-b7cc-27999079bc1c&amp;i=0" TargetMode="External"/><Relationship Id="rId928" Type="http://schemas.openxmlformats.org/officeDocument/2006/relationships/hyperlink" Target="https://www.westviewfuneralchapel.com/obituaries/dr-varagur-victor-mohan-prabhakaran/" TargetMode="External"/><Relationship Id="rId1558" Type="http://schemas.openxmlformats.org/officeDocument/2006/relationships/hyperlink" Target="https://www.remembering.ca/obituary/francis-andre-d-abadie-1086733823" TargetMode="External"/><Relationship Id="rId1765" Type="http://schemas.openxmlformats.org/officeDocument/2006/relationships/hyperlink" Target="https://www.weaverfuneralhomes.com/obituaries/Dr-Richard-Henry-Morin?obId=26519827" TargetMode="External"/><Relationship Id="rId57" Type="http://schemas.openxmlformats.org/officeDocument/2006/relationships/hyperlink" Target="https://www.orilliamatters.com/obituaries/tazzeo-james-isaiah-3361030" TargetMode="External"/><Relationship Id="rId1418" Type="http://schemas.openxmlformats.org/officeDocument/2006/relationships/hyperlink" Target="https://www.saltwire.com/halifax/obituaries/dr-george-c-jollymore-63046/" TargetMode="External"/><Relationship Id="rId1972" Type="http://schemas.openxmlformats.org/officeDocument/2006/relationships/hyperlink" Target="https://bcmj.org/obituaries/dr-alexander-letham-black-1946-2021" TargetMode="External"/><Relationship Id="rId1625" Type="http://schemas.openxmlformats.org/officeDocument/2006/relationships/hyperlink" Target="https://www.legacy.com/ca/obituaries/thespec/name/j-kay-obituary?pid=203346341" TargetMode="External"/><Relationship Id="rId1832" Type="http://schemas.openxmlformats.org/officeDocument/2006/relationships/hyperlink" Target="https://www.quebecmedecin.com/medecin/medecin-tambourgi-roland-8833.htm" TargetMode="External"/><Relationship Id="rId2399" Type="http://schemas.openxmlformats.org/officeDocument/2006/relationships/hyperlink" Target="https://www.oma.org/newsroom/in-memoriam/2022/dr-helga-m-haberfellner/" TargetMode="External"/><Relationship Id="rId578" Type="http://schemas.openxmlformats.org/officeDocument/2006/relationships/hyperlink" Target="https://www.reddeeradvocate.com/obituaries/dr-randall-anthony-randy-junck/" TargetMode="External"/><Relationship Id="rId785" Type="http://schemas.openxmlformats.org/officeDocument/2006/relationships/hyperlink" Target="https://www.remembering.ca/obituary/komaluru-vishy-visvanathan-1083308063" TargetMode="External"/><Relationship Id="rId992" Type="http://schemas.openxmlformats.org/officeDocument/2006/relationships/hyperlink" Target="https://www.balanceddoctor.com/blog/doctor-amp-more-interview-dr-lindsay-rawling-paediatric-anesthesiologist" TargetMode="External"/><Relationship Id="rId2259" Type="http://schemas.openxmlformats.org/officeDocument/2006/relationships/hyperlink" Target="https://webcache.googleusercontent.com/search?q=cache:T0T8gdbzvAwJ:https://chirurgie.umontreal.ca/2021/08/23/avis-de-deces-dr-maurice-parent-1926-2021/&amp;cd=16&amp;hl=en&amp;ct=clnk&amp;gl=ca&amp;client=safari" TargetMode="External"/><Relationship Id="rId438" Type="http://schemas.openxmlformats.org/officeDocument/2006/relationships/hyperlink" Target="https://www.oma.org/newsroom/in-memoriam/2022/dr-sukhjit-kaur-batth/" TargetMode="External"/><Relationship Id="rId645" Type="http://schemas.openxmlformats.org/officeDocument/2006/relationships/hyperlink" Target="https://doctors.cpso.on.ca/DoctorDetails/Henderson-Larry-Scott/0025625-30448" TargetMode="External"/><Relationship Id="rId852" Type="http://schemas.openxmlformats.org/officeDocument/2006/relationships/hyperlink" Target="https://groupegarneau.com/avis-deces/dr-yves-rouleau-111915/" TargetMode="External"/><Relationship Id="rId1068" Type="http://schemas.openxmlformats.org/officeDocument/2006/relationships/hyperlink" Target="https://doctors.cpso.on.ca/DoctorDetails/Bowerman-Derek-John/0012371-17150" TargetMode="External"/><Relationship Id="rId1275" Type="http://schemas.openxmlformats.org/officeDocument/2006/relationships/hyperlink" Target="https://www.moosejawtoday.com/local-news/moose-jaw-doctor-youssef-al-begamy-dies-in-toronto-hospital-of-covid-19-complications-4744374" TargetMode="External"/><Relationship Id="rId1482" Type="http://schemas.openxmlformats.org/officeDocument/2006/relationships/hyperlink" Target="https://doctors.cpso.on.ca/DoctorDetails/Bier-Norman-Blackwell/0014964-19748" TargetMode="External"/><Relationship Id="rId2119" Type="http://schemas.openxmlformats.org/officeDocument/2006/relationships/hyperlink" Target="https://www.dignitymemorial.com/en-ca/obituaries/thornhill-on/dr-janice-elder-11121451" TargetMode="External"/><Relationship Id="rId2326" Type="http://schemas.openxmlformats.org/officeDocument/2006/relationships/hyperlink" Target="https://www.legacy.com/ca/obituaries/thestar/name/william-hobbs-obituary?id=41324174" TargetMode="External"/><Relationship Id="rId505" Type="http://schemas.openxmlformats.org/officeDocument/2006/relationships/hyperlink" Target="https://www.benjaminsparkmemorialchapel.ca/ServiceDetails.aspx?snum=137506&amp;fg=0" TargetMode="External"/><Relationship Id="rId712" Type="http://schemas.openxmlformats.org/officeDocument/2006/relationships/hyperlink" Target="https://www.dignitymemorial.com/obituaries/halifax-ns/dora-stinson-9277171" TargetMode="External"/><Relationship Id="rId1135" Type="http://schemas.openxmlformats.org/officeDocument/2006/relationships/hyperlink" Target="https://www.westviewfuneralchapel.com/obituaries/dr-lloyd-brubacher/" TargetMode="External"/><Relationship Id="rId1342" Type="http://schemas.openxmlformats.org/officeDocument/2006/relationships/hyperlink" Target="https://www.dignitymemorial.com/obituaries/burnaby-bc/esias-van-rensburg-10998686" TargetMode="External"/><Relationship Id="rId1202" Type="http://schemas.openxmlformats.org/officeDocument/2006/relationships/hyperlink" Target="https://search.cpsa.ca/PhysicianProfile?e=4589168c-fc7d-4361-9938-578714f39c53&amp;i=0" TargetMode="External"/><Relationship Id="rId295" Type="http://schemas.openxmlformats.org/officeDocument/2006/relationships/hyperlink" Target="https://humphreymiles.com/tribute/details/6231/Dr-Thomas-Briant-M-D-FRCS-C-FACS/obituary.html" TargetMode="External"/><Relationship Id="rId2183" Type="http://schemas.openxmlformats.org/officeDocument/2006/relationships/hyperlink" Target="https://doctors.cpso.on.ca/DoctorDetails/Swift-Irene-Mavis/0017626-22412" TargetMode="External"/><Relationship Id="rId2390" Type="http://schemas.openxmlformats.org/officeDocument/2006/relationships/hyperlink" Target="https://web.archive.org/web/20201103042726/https:/www.cma.ca/memoriam"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cihi.ca/en/covid-19-cases-and-deaths-in-health-care-workers-in-canada-infographic" TargetMode="External"/><Relationship Id="rId21" Type="http://schemas.openxmlformats.org/officeDocument/2006/relationships/hyperlink" Target="https://www.facebook.com/groups/234156495217035" TargetMode="External"/><Relationship Id="rId42" Type="http://schemas.openxmlformats.org/officeDocument/2006/relationships/hyperlink" Target="https://www.remembering.ca/" TargetMode="External"/><Relationship Id="rId47" Type="http://schemas.openxmlformats.org/officeDocument/2006/relationships/hyperlink" Target="https://dalspace.library.dal.ca/handle/10222/80600" TargetMode="External"/><Relationship Id="rId63" Type="http://schemas.openxmlformats.org/officeDocument/2006/relationships/hyperlink" Target="https://cpsa.ca/MedicalDirectory/Obituaries%20Listing.pdf" TargetMode="External"/><Relationship Id="rId68" Type="http://schemas.openxmlformats.org/officeDocument/2006/relationships/hyperlink" Target="http://www.cpsm.mb.ca/" TargetMode="External"/><Relationship Id="rId84" Type="http://schemas.openxmlformats.org/officeDocument/2006/relationships/hyperlink" Target="https://search.cpsa.ca/" TargetMode="External"/><Relationship Id="rId89" Type="http://schemas.openxmlformats.org/officeDocument/2006/relationships/hyperlink" Target="https://issuu.com/sma_docs/docs/19.10.15_fall_2019_sma_digest_web/58" TargetMode="External"/><Relationship Id="rId16" Type="http://schemas.openxmlformats.org/officeDocument/2006/relationships/hyperlink" Target="https://www.mountpleasantgroup.com/en" TargetMode="External"/><Relationship Id="rId11" Type="http://schemas.openxmlformats.org/officeDocument/2006/relationships/hyperlink" Target="https://maautoronto.ca/summer2021/in-memoriam/" TargetMode="External"/><Relationship Id="rId32" Type="http://schemas.openxmlformats.org/officeDocument/2006/relationships/hyperlink" Target="https://www.tributearchive.com/" TargetMode="External"/><Relationship Id="rId37" Type="http://schemas.openxmlformats.org/officeDocument/2006/relationships/hyperlink" Target="https://ourworldindata.org/covid-vaccinations?country=CAN" TargetMode="External"/><Relationship Id="rId53" Type="http://schemas.openxmlformats.org/officeDocument/2006/relationships/hyperlink" Target="https://alumni.usask.ca/class-notes/in-memoriam.php" TargetMode="External"/><Relationship Id="rId58" Type="http://schemas.openxmlformats.org/officeDocument/2006/relationships/hyperlink" Target="https://medecine.umontreal.ca/" TargetMode="External"/><Relationship Id="rId74" Type="http://schemas.openxmlformats.org/officeDocument/2006/relationships/hyperlink" Target="https://www.echovita.com/" TargetMode="External"/><Relationship Id="rId79" Type="http://schemas.openxmlformats.org/officeDocument/2006/relationships/hyperlink" Target="https://www.nbms.nb.ca/" TargetMode="External"/><Relationship Id="rId102" Type="http://schemas.openxmlformats.org/officeDocument/2006/relationships/hyperlink" Target="https://www.bitchute.com/video/TCzdvu1TNzki/" TargetMode="External"/><Relationship Id="rId5" Type="http://schemas.openxmlformats.org/officeDocument/2006/relationships/hyperlink" Target="https://www.cmaj.ca/content/162/7/1029.2" TargetMode="External"/><Relationship Id="rId90" Type="http://schemas.openxmlformats.org/officeDocument/2006/relationships/hyperlink" Target="https://bcmj.org/search-page?search_api_views_fulltext=Obituaries&amp;field_parent_issue_field_year_=All" TargetMode="External"/><Relationship Id="rId95" Type="http://schemas.openxmlformats.org/officeDocument/2006/relationships/hyperlink" Target="https://substack.com/profile/45787643-dr-william-makis-md" TargetMode="External"/><Relationship Id="rId22" Type="http://schemas.openxmlformats.org/officeDocument/2006/relationships/hyperlink" Target="https://maautoronto.ca/wp-content/uploads/2020_Spring-web.pdf" TargetMode="External"/><Relationship Id="rId27" Type="http://schemas.openxmlformats.org/officeDocument/2006/relationships/hyperlink" Target="https://www.statista.com/statistics/831118/canada-family-general-practitioners-by-province/" TargetMode="External"/><Relationship Id="rId43" Type="http://schemas.openxmlformats.org/officeDocument/2006/relationships/hyperlink" Target="https://newsroom.royalcollege.ca/category/in-memoriam/" TargetMode="External"/><Relationship Id="rId48" Type="http://schemas.openxmlformats.org/officeDocument/2006/relationships/hyperlink" Target="https://alumni.med.ubc.ca/maa/" TargetMode="External"/><Relationship Id="rId64" Type="http://schemas.openxmlformats.org/officeDocument/2006/relationships/hyperlink" Target="https://maautoronto.ca/summer-2022/in-mem/" TargetMode="External"/><Relationship Id="rId69" Type="http://schemas.openxmlformats.org/officeDocument/2006/relationships/hyperlink" Target="https://cpsnl.ca/" TargetMode="External"/><Relationship Id="rId80" Type="http://schemas.openxmlformats.org/officeDocument/2006/relationships/hyperlink" Target="https://mspei.org/" TargetMode="External"/><Relationship Id="rId85" Type="http://schemas.openxmlformats.org/officeDocument/2006/relationships/hyperlink" Target="http://www.cmq.org/" TargetMode="External"/><Relationship Id="rId12" Type="http://schemas.openxmlformats.org/officeDocument/2006/relationships/hyperlink" Target="https://maautoronto.ca/spring2021/memoriam/" TargetMode="External"/><Relationship Id="rId17" Type="http://schemas.openxmlformats.org/officeDocument/2006/relationships/hyperlink" Target="https://www.dignitymemorial.com/obituaries?q=(and%20(and%20%27dr.%27)%20(or%20cmicreationdate:%5b%271900-01-01t00:00:00z%27,%7d)%20(or%20locationstate:%27ab%27%20locationstate:%27bc%27%20locationstate:%27ns%27%20locationstate:%27nb%27%20locationstate:%27on%27%20locationstate:%27qc%27%20locationstate:%27sk%27)%20%20%20)&amp;start=0&amp;size=10&amp;filtergroup=locationstate&amp;filtervalue=%27sk%27&amp;filterchecked=true&amp;grave=false" TargetMode="External"/><Relationship Id="rId25" Type="http://schemas.openxmlformats.org/officeDocument/2006/relationships/hyperlink" Target="https://www150.statcan.gc.ca/n1/pub/82-214-x/2012001/int-eng.htm" TargetMode="External"/><Relationship Id="rId33" Type="http://schemas.openxmlformats.org/officeDocument/2006/relationships/hyperlink" Target="https://data.ontario.ca/en/dataset/deaths-involving-covid-19-by-vaccination-status" TargetMode="External"/><Relationship Id="rId38" Type="http://schemas.openxmlformats.org/officeDocument/2006/relationships/hyperlink" Target="https://covid19tracker.ca/vaccinationtracker.html" TargetMode="External"/><Relationship Id="rId46" Type="http://schemas.openxmlformats.org/officeDocument/2006/relationships/hyperlink" Target="https://medicine.dal.ca/departments/core-units/alumni.html" TargetMode="External"/><Relationship Id="rId59" Type="http://schemas.openxmlformats.org/officeDocument/2006/relationships/hyperlink" Target="https://www.fmed.ulaval.ca/" TargetMode="External"/><Relationship Id="rId67" Type="http://schemas.openxmlformats.org/officeDocument/2006/relationships/hyperlink" Target="https://cpsnb.org/en/" TargetMode="External"/><Relationship Id="rId103" Type="http://schemas.openxmlformats.org/officeDocument/2006/relationships/hyperlink" Target="https://www.cdnmedhall.ca/" TargetMode="External"/><Relationship Id="rId20" Type="http://schemas.openxmlformats.org/officeDocument/2006/relationships/hyperlink" Target="https://covidvaccinereactions.com/" TargetMode="External"/><Relationship Id="rId41" Type="http://schemas.openxmlformats.org/officeDocument/2006/relationships/hyperlink" Target="https://www150.statcan.gc.ca/t1/tbl1/en/tv.action?pid=1310039201" TargetMode="External"/><Relationship Id="rId54" Type="http://schemas.openxmlformats.org/officeDocument/2006/relationships/hyperlink" Target="https://www.ualberta.ca/medicine/alumni/index.html" TargetMode="External"/><Relationship Id="rId62" Type="http://schemas.openxmlformats.org/officeDocument/2006/relationships/hyperlink" Target="https://www.cpso.on.ca/" TargetMode="External"/><Relationship Id="rId70" Type="http://schemas.openxmlformats.org/officeDocument/2006/relationships/hyperlink" Target="https://www.cpspei.ca/" TargetMode="External"/><Relationship Id="rId75" Type="http://schemas.openxmlformats.org/officeDocument/2006/relationships/hyperlink" Target="https://necrocanada.com/" TargetMode="External"/><Relationship Id="rId83" Type="http://schemas.openxmlformats.org/officeDocument/2006/relationships/hyperlink" Target="https://www.fmoq.org/" TargetMode="External"/><Relationship Id="rId88" Type="http://schemas.openxmlformats.org/officeDocument/2006/relationships/hyperlink" Target="https://issuu.com/sma_docs/docs/20.10.01_sma_digest_2020_web/58" TargetMode="External"/><Relationship Id="rId91" Type="http://schemas.openxmlformats.org/officeDocument/2006/relationships/hyperlink" Target="https://www.lenecrologue.com/" TargetMode="External"/><Relationship Id="rId96" Type="http://schemas.openxmlformats.org/officeDocument/2006/relationships/hyperlink" Target="https://www.wikitree.com/" TargetMode="External"/><Relationship Id="rId1" Type="http://schemas.openxmlformats.org/officeDocument/2006/relationships/hyperlink" Target="https://www.oma.org/newsroom/in-memoriam/" TargetMode="External"/><Relationship Id="rId6" Type="http://schemas.openxmlformats.org/officeDocument/2006/relationships/hyperlink" Target="https://osler.library.mcgill.ca/cfstand/" TargetMode="External"/><Relationship Id="rId15" Type="http://schemas.openxmlformats.org/officeDocument/2006/relationships/hyperlink" Target="https://web.archive.org/web/20191218092718/https:/www.cma.ca/memoriam" TargetMode="External"/><Relationship Id="rId23" Type="http://schemas.openxmlformats.org/officeDocument/2006/relationships/hyperlink" Target="https://www.canwetalkaboutit.org/" TargetMode="External"/><Relationship Id="rId28" Type="http://schemas.openxmlformats.org/officeDocument/2006/relationships/hyperlink" Target="https://www.statista.com/topics/9320/physicians-in-canada/" TargetMode="External"/><Relationship Id="rId36" Type="http://schemas.openxmlformats.org/officeDocument/2006/relationships/hyperlink" Target="https://health-infobase.canada.ca/covid-19/" TargetMode="External"/><Relationship Id="rId49" Type="http://schemas.openxmlformats.org/officeDocument/2006/relationships/hyperlink" Target="https://news.radyfhs.umanitoba.ca/in-memoriam/" TargetMode="External"/><Relationship Id="rId57" Type="http://schemas.openxmlformats.org/officeDocument/2006/relationships/hyperlink" Target="https://www.usherbrooke.ca/medecine/" TargetMode="External"/><Relationship Id="rId10" Type="http://schemas.openxmlformats.org/officeDocument/2006/relationships/hyperlink" Target="https://www.legacy.com/" TargetMode="External"/><Relationship Id="rId31" Type="http://schemas.openxmlformats.org/officeDocument/2006/relationships/hyperlink" Target="https://www.saltwire.com/atlantic-canada/obituaries/search/?search=Dr." TargetMode="External"/><Relationship Id="rId44" Type="http://schemas.openxmlformats.org/officeDocument/2006/relationships/hyperlink" Target="https://www.mcgill.ca/medhealthsci/alumni" TargetMode="External"/><Relationship Id="rId52" Type="http://schemas.openxmlformats.org/officeDocument/2006/relationships/hyperlink" Target="https://www.schulich.uwo.ca/alumni/" TargetMode="External"/><Relationship Id="rId60" Type="http://schemas.openxmlformats.org/officeDocument/2006/relationships/hyperlink" Target="https://www.nosm.ca/advancement/alumni/" TargetMode="External"/><Relationship Id="rId65" Type="http://schemas.openxmlformats.org/officeDocument/2006/relationships/hyperlink" Target="https://gettr.com/user/makismd" TargetMode="External"/><Relationship Id="rId73" Type="http://schemas.openxmlformats.org/officeDocument/2006/relationships/hyperlink" Target="https://maautoronto.ca/wp-content/uploads/2020-Winter2.pdf" TargetMode="External"/><Relationship Id="rId78" Type="http://schemas.openxmlformats.org/officeDocument/2006/relationships/hyperlink" Target="https://www.sma.sk.ca/" TargetMode="External"/><Relationship Id="rId81" Type="http://schemas.openxmlformats.org/officeDocument/2006/relationships/hyperlink" Target="https://www.nlma.nl.ca/" TargetMode="External"/><Relationship Id="rId86" Type="http://schemas.openxmlformats.org/officeDocument/2006/relationships/hyperlink" Target="https://nouvelles.ulaval.ca/avis-de-deces" TargetMode="External"/><Relationship Id="rId94" Type="http://schemas.openxmlformats.org/officeDocument/2006/relationships/hyperlink" Target="https://www.royalcdnmedicalsvc.ca/passages/" TargetMode="External"/><Relationship Id="rId99" Type="http://schemas.openxmlformats.org/officeDocument/2006/relationships/hyperlink" Target="https://rumble.com/v2ohtte-physicist-dr-denis-rancourt-presents-his-findings-on-all-cause-mortality-ot.html" TargetMode="External"/><Relationship Id="rId101" Type="http://schemas.openxmlformats.org/officeDocument/2006/relationships/hyperlink" Target="https://dksdata.com/COVID19" TargetMode="External"/><Relationship Id="rId4" Type="http://schemas.openxmlformats.org/officeDocument/2006/relationships/hyperlink" Target="https://www.albertadoctors.org/leaders-partners/governance/agm/agm-reports-memoriam" TargetMode="External"/><Relationship Id="rId9" Type="http://schemas.openxmlformats.org/officeDocument/2006/relationships/hyperlink" Target="https://maautoronto.ca/winter2021/in-memoriam-3/" TargetMode="External"/><Relationship Id="rId13" Type="http://schemas.openxmlformats.org/officeDocument/2006/relationships/hyperlink" Target="https://www.cmaj.ca/content/178/12/1623" TargetMode="External"/><Relationship Id="rId18" Type="http://schemas.openxmlformats.org/officeDocument/2006/relationships/hyperlink" Target="https://beechwoodottawa.ca/en/services/all-memorials" TargetMode="External"/><Relationship Id="rId39" Type="http://schemas.openxmlformats.org/officeDocument/2006/relationships/hyperlink" Target="https://www150.statcan.gc.ca/t1/tbl1/en/tv.action?pid=1310070901" TargetMode="External"/><Relationship Id="rId34" Type="http://schemas.openxmlformats.org/officeDocument/2006/relationships/hyperlink" Target="http://www.cpsocrimes.com/" TargetMode="External"/><Relationship Id="rId50" Type="http://schemas.openxmlformats.org/officeDocument/2006/relationships/hyperlink" Target="https://www.mun.ca/medicine/alumni/" TargetMode="External"/><Relationship Id="rId55" Type="http://schemas.openxmlformats.org/officeDocument/2006/relationships/hyperlink" Target="https://www.ucalgary.ca/news/tags/memoriam-0" TargetMode="External"/><Relationship Id="rId76" Type="http://schemas.openxmlformats.org/officeDocument/2006/relationships/hyperlink" Target="http://www.inmemoriam.ca/" TargetMode="External"/><Relationship Id="rId97" Type="http://schemas.openxmlformats.org/officeDocument/2006/relationships/hyperlink" Target="https://www.cmaj.ca/obituaries" TargetMode="External"/><Relationship Id="rId104" Type="http://schemas.openxmlformats.org/officeDocument/2006/relationships/hyperlink" Target="https://doctorsns.com/" TargetMode="External"/><Relationship Id="rId7" Type="http://schemas.openxmlformats.org/officeDocument/2006/relationships/hyperlink" Target="https://docs.google.com/spreadsheets/d/1EwwmmwWGZbxPc4qFEDO17PqEG387fq-am2BOujRc1oc/edit" TargetMode="External"/><Relationship Id="rId71" Type="http://schemas.openxmlformats.org/officeDocument/2006/relationships/hyperlink" Target="https://www.cps.sk.ca/imis" TargetMode="External"/><Relationship Id="rId92" Type="http://schemas.openxmlformats.org/officeDocument/2006/relationships/hyperlink" Target="https://www.yukondoctors.ca/" TargetMode="External"/><Relationship Id="rId2" Type="http://schemas.openxmlformats.org/officeDocument/2006/relationships/hyperlink" Target="https://bcmj.org/article-type/obituaries" TargetMode="External"/><Relationship Id="rId29" Type="http://schemas.openxmlformats.org/officeDocument/2006/relationships/hyperlink" Target="https://www.statista.com/statistics/1228206/canadian-population-number-received-covid-vaccination-province/" TargetMode="External"/><Relationship Id="rId24" Type="http://schemas.openxmlformats.org/officeDocument/2006/relationships/hyperlink" Target="https://www150.statcan.gc.ca/t1/tbl1/en/tv.action?pid=1310071501" TargetMode="External"/><Relationship Id="rId40" Type="http://schemas.openxmlformats.org/officeDocument/2006/relationships/hyperlink" Target="https://health-infobase.canada.ca/covid-19/vaccine-administration/" TargetMode="External"/><Relationship Id="rId45" Type="http://schemas.openxmlformats.org/officeDocument/2006/relationships/hyperlink" Target="https://fhs.mcmaster.ca/medsci/meet_our_alumni.html" TargetMode="External"/><Relationship Id="rId66" Type="http://schemas.openxmlformats.org/officeDocument/2006/relationships/hyperlink" Target="https://cpsns.ns.ca/" TargetMode="External"/><Relationship Id="rId87" Type="http://schemas.openxmlformats.org/officeDocument/2006/relationships/hyperlink" Target="https://issuu.com/sma_docs/docs/2021_sma_digest_final/60" TargetMode="External"/><Relationship Id="rId61" Type="http://schemas.openxmlformats.org/officeDocument/2006/relationships/hyperlink" Target="https://www.cpsbc.ca/public/registrant-directory" TargetMode="External"/><Relationship Id="rId82" Type="http://schemas.openxmlformats.org/officeDocument/2006/relationships/hyperlink" Target="https://www.facebook.com/NWTMA/" TargetMode="External"/><Relationship Id="rId19" Type="http://schemas.openxmlformats.org/officeDocument/2006/relationships/hyperlink" Target="https://www.realnotrare.com/" TargetMode="External"/><Relationship Id="rId14" Type="http://schemas.openxmlformats.org/officeDocument/2006/relationships/hyperlink" Target="https://totalityofevidence.com/reports-of-sudden-unexpected-deaths/" TargetMode="External"/><Relationship Id="rId30" Type="http://schemas.openxmlformats.org/officeDocument/2006/relationships/hyperlink" Target="https://www.arbormemorial.ca/" TargetMode="External"/><Relationship Id="rId35" Type="http://schemas.openxmlformats.org/officeDocument/2006/relationships/hyperlink" Target="https://www150.statcan.gc.ca/n1/pub/71-607-x/71-607-x2020017-eng.htm" TargetMode="External"/><Relationship Id="rId56" Type="http://schemas.openxmlformats.org/officeDocument/2006/relationships/hyperlink" Target="https://meds.queensu.ca/" TargetMode="External"/><Relationship Id="rId77" Type="http://schemas.openxmlformats.org/officeDocument/2006/relationships/hyperlink" Target="https://www.doctorsofbc.ca/" TargetMode="External"/><Relationship Id="rId100" Type="http://schemas.openxmlformats.org/officeDocument/2006/relationships/hyperlink" Target="https://www.cips-cepi.ca/2011/11/11/the-scale-of-sacrifice-canadian-military-deaths-in-five-wars-chart/" TargetMode="External"/><Relationship Id="rId8" Type="http://schemas.openxmlformats.org/officeDocument/2006/relationships/hyperlink" Target="https://www.cma.ca/memoriam" TargetMode="External"/><Relationship Id="rId51" Type="http://schemas.openxmlformats.org/officeDocument/2006/relationships/hyperlink" Target="https://med.uottawa.ca/en/content-groups/memoriam" TargetMode="External"/><Relationship Id="rId72" Type="http://schemas.openxmlformats.org/officeDocument/2006/relationships/hyperlink" Target="https://www.catholic-cemeteries.ca/" TargetMode="External"/><Relationship Id="rId93" Type="http://schemas.openxmlformats.org/officeDocument/2006/relationships/hyperlink" Target="https://twitter.com/MakisMD" TargetMode="External"/><Relationship Id="rId98" Type="http://schemas.openxmlformats.org/officeDocument/2006/relationships/hyperlink" Target="http://vaxgenocide.com/" TargetMode="External"/><Relationship Id="rId3" Type="http://schemas.openxmlformats.org/officeDocument/2006/relationships/hyperlink" Target="http://www.cmq.org/hub/en/a-propos-du-college.aspx"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cihi.ca/en/covid-19-cases-and-deaths-in-health-care-workers-in-canada-infographic" TargetMode="External"/><Relationship Id="rId21" Type="http://schemas.openxmlformats.org/officeDocument/2006/relationships/hyperlink" Target="https://www.facebook.com/groups/234156495217035" TargetMode="External"/><Relationship Id="rId42" Type="http://schemas.openxmlformats.org/officeDocument/2006/relationships/hyperlink" Target="https://www.remembering.ca/" TargetMode="External"/><Relationship Id="rId47" Type="http://schemas.openxmlformats.org/officeDocument/2006/relationships/hyperlink" Target="https://dalspace.library.dal.ca/handle/10222/80600" TargetMode="External"/><Relationship Id="rId63" Type="http://schemas.openxmlformats.org/officeDocument/2006/relationships/hyperlink" Target="https://cpsa.ca/MedicalDirectory/Obituaries%20Listing.pdf" TargetMode="External"/><Relationship Id="rId68" Type="http://schemas.openxmlformats.org/officeDocument/2006/relationships/hyperlink" Target="http://www.cpsm.mb.ca/" TargetMode="External"/><Relationship Id="rId84" Type="http://schemas.openxmlformats.org/officeDocument/2006/relationships/hyperlink" Target="https://www.cmaj.ca/obituaries" TargetMode="External"/><Relationship Id="rId89" Type="http://schemas.openxmlformats.org/officeDocument/2006/relationships/hyperlink" Target="https://issuu.com/sma_docs/docs/20.10.01_sma_digest_2020_web/58" TargetMode="External"/><Relationship Id="rId16" Type="http://schemas.openxmlformats.org/officeDocument/2006/relationships/hyperlink" Target="https://www.mountpleasantgroup.com/en" TargetMode="External"/><Relationship Id="rId11" Type="http://schemas.openxmlformats.org/officeDocument/2006/relationships/hyperlink" Target="https://maautoronto.ca/summer2021/in-memoriam/" TargetMode="External"/><Relationship Id="rId32" Type="http://schemas.openxmlformats.org/officeDocument/2006/relationships/hyperlink" Target="https://www.tributearchive.com/" TargetMode="External"/><Relationship Id="rId37" Type="http://schemas.openxmlformats.org/officeDocument/2006/relationships/hyperlink" Target="https://ourworldindata.org/covid-vaccinations?country=CAN" TargetMode="External"/><Relationship Id="rId53" Type="http://schemas.openxmlformats.org/officeDocument/2006/relationships/hyperlink" Target="https://alumni.usask.ca/class-notes/in-memoriam.php" TargetMode="External"/><Relationship Id="rId58" Type="http://schemas.openxmlformats.org/officeDocument/2006/relationships/hyperlink" Target="https://medecine.umontreal.ca/" TargetMode="External"/><Relationship Id="rId74" Type="http://schemas.openxmlformats.org/officeDocument/2006/relationships/hyperlink" Target="https://www.echovita.com/" TargetMode="External"/><Relationship Id="rId79" Type="http://schemas.openxmlformats.org/officeDocument/2006/relationships/hyperlink" Target="https://www.nbms.nb.ca/" TargetMode="External"/><Relationship Id="rId5" Type="http://schemas.openxmlformats.org/officeDocument/2006/relationships/hyperlink" Target="https://www.cmaj.ca/content/162/7/1029.2" TargetMode="External"/><Relationship Id="rId90" Type="http://schemas.openxmlformats.org/officeDocument/2006/relationships/hyperlink" Target="https://issuu.com/sma_docs/docs/19.10.15_fall_2019_sma_digest_web/58" TargetMode="External"/><Relationship Id="rId95" Type="http://schemas.openxmlformats.org/officeDocument/2006/relationships/hyperlink" Target="https://www.royalcdnmedicalsvc.ca/passages/" TargetMode="External"/><Relationship Id="rId22" Type="http://schemas.openxmlformats.org/officeDocument/2006/relationships/hyperlink" Target="https://maautoronto.ca/wp-content/uploads/2020_Spring-web.pdf" TargetMode="External"/><Relationship Id="rId27" Type="http://schemas.openxmlformats.org/officeDocument/2006/relationships/hyperlink" Target="https://www.statista.com/statistics/831118/canada-family-general-practitioners-by-province/" TargetMode="External"/><Relationship Id="rId43" Type="http://schemas.openxmlformats.org/officeDocument/2006/relationships/hyperlink" Target="https://newsroom.royalcollege.ca/category/in-memoriam/" TargetMode="External"/><Relationship Id="rId48" Type="http://schemas.openxmlformats.org/officeDocument/2006/relationships/hyperlink" Target="https://alumni.med.ubc.ca/maa/" TargetMode="External"/><Relationship Id="rId64" Type="http://schemas.openxmlformats.org/officeDocument/2006/relationships/hyperlink" Target="https://maautoronto.ca/summer-2022/in-mem/" TargetMode="External"/><Relationship Id="rId69" Type="http://schemas.openxmlformats.org/officeDocument/2006/relationships/hyperlink" Target="https://cpsnl.ca/" TargetMode="External"/><Relationship Id="rId80" Type="http://schemas.openxmlformats.org/officeDocument/2006/relationships/hyperlink" Target="https://mspei.org/" TargetMode="External"/><Relationship Id="rId85" Type="http://schemas.openxmlformats.org/officeDocument/2006/relationships/hyperlink" Target="https://search.cpsa.ca/" TargetMode="External"/><Relationship Id="rId3" Type="http://schemas.openxmlformats.org/officeDocument/2006/relationships/hyperlink" Target="http://www.cmq.org/hub/en/a-propos-du-college.aspx" TargetMode="External"/><Relationship Id="rId12" Type="http://schemas.openxmlformats.org/officeDocument/2006/relationships/hyperlink" Target="https://maautoronto.ca/spring2021/memoriam/" TargetMode="External"/><Relationship Id="rId17" Type="http://schemas.openxmlformats.org/officeDocument/2006/relationships/hyperlink" Target="https://www.dignitymemorial.com/obituaries?q=(and%20(and%20%27dr.%27)%20(or%20cmicreationdate:%5b%271900-01-01t00:00:00z%27,%7d)%20(or%20locationstate:%27ab%27%20locationstate:%27bc%27%20locationstate:%27ns%27%20locationstate:%27nb%27%20locationstate:%27on%27%20locationstate:%27qc%27%20locationstate:%27sk%27)%20%20%20)&amp;start=0&amp;size=10&amp;filtergroup=locationstate&amp;filtervalue=%27sk%27&amp;filterchecked=true&amp;grave=false" TargetMode="External"/><Relationship Id="rId25" Type="http://schemas.openxmlformats.org/officeDocument/2006/relationships/hyperlink" Target="https://www150.statcan.gc.ca/n1/pub/82-214-x/2012001/int-eng.htm" TargetMode="External"/><Relationship Id="rId33" Type="http://schemas.openxmlformats.org/officeDocument/2006/relationships/hyperlink" Target="https://data.ontario.ca/en/dataset/deaths-involving-covid-19-by-vaccination-status" TargetMode="External"/><Relationship Id="rId38" Type="http://schemas.openxmlformats.org/officeDocument/2006/relationships/hyperlink" Target="https://covid19tracker.ca/vaccinationtracker.html" TargetMode="External"/><Relationship Id="rId46" Type="http://schemas.openxmlformats.org/officeDocument/2006/relationships/hyperlink" Target="https://medicine.dal.ca/departments/core-units/alumni.html" TargetMode="External"/><Relationship Id="rId59" Type="http://schemas.openxmlformats.org/officeDocument/2006/relationships/hyperlink" Target="https://www.fmed.ulaval.ca/" TargetMode="External"/><Relationship Id="rId67" Type="http://schemas.openxmlformats.org/officeDocument/2006/relationships/hyperlink" Target="https://cpsnb.org/en/" TargetMode="External"/><Relationship Id="rId20" Type="http://schemas.openxmlformats.org/officeDocument/2006/relationships/hyperlink" Target="https://covidvaccinereactions.com/" TargetMode="External"/><Relationship Id="rId41" Type="http://schemas.openxmlformats.org/officeDocument/2006/relationships/hyperlink" Target="https://www150.statcan.gc.ca/t1/tbl1/en/tv.action?pid=1310039201" TargetMode="External"/><Relationship Id="rId54" Type="http://schemas.openxmlformats.org/officeDocument/2006/relationships/hyperlink" Target="https://www.ualberta.ca/medicine/alumni/index.html" TargetMode="External"/><Relationship Id="rId62" Type="http://schemas.openxmlformats.org/officeDocument/2006/relationships/hyperlink" Target="https://www.cpso.on.ca/" TargetMode="External"/><Relationship Id="rId70" Type="http://schemas.openxmlformats.org/officeDocument/2006/relationships/hyperlink" Target="https://www.cpspei.ca/" TargetMode="External"/><Relationship Id="rId75" Type="http://schemas.openxmlformats.org/officeDocument/2006/relationships/hyperlink" Target="https://necrocanada.com/" TargetMode="External"/><Relationship Id="rId83" Type="http://schemas.openxmlformats.org/officeDocument/2006/relationships/hyperlink" Target="https://www.fmoq.org/" TargetMode="External"/><Relationship Id="rId88" Type="http://schemas.openxmlformats.org/officeDocument/2006/relationships/hyperlink" Target="https://issuu.com/sma_docs/docs/2021_sma_digest_final/60" TargetMode="External"/><Relationship Id="rId91" Type="http://schemas.openxmlformats.org/officeDocument/2006/relationships/hyperlink" Target="https://bcmj.org/search-page?search_api_views_fulltext=Obituaries&amp;field_parent_issue_field_year_=All" TargetMode="External"/><Relationship Id="rId96" Type="http://schemas.openxmlformats.org/officeDocument/2006/relationships/hyperlink" Target="https://substack.com/profile/45787643-dr-william-makis-md" TargetMode="External"/><Relationship Id="rId1" Type="http://schemas.openxmlformats.org/officeDocument/2006/relationships/hyperlink" Target="https://www.oma.org/newsroom/in-memoriam/" TargetMode="External"/><Relationship Id="rId6" Type="http://schemas.openxmlformats.org/officeDocument/2006/relationships/hyperlink" Target="https://osler.library.mcgill.ca/cfstand/" TargetMode="External"/><Relationship Id="rId15" Type="http://schemas.openxmlformats.org/officeDocument/2006/relationships/hyperlink" Target="https://web.archive.org/web/20191218092718/https:/www.cma.ca/memoriam" TargetMode="External"/><Relationship Id="rId23" Type="http://schemas.openxmlformats.org/officeDocument/2006/relationships/hyperlink" Target="https://www.canwetalkaboutit.org/" TargetMode="External"/><Relationship Id="rId28" Type="http://schemas.openxmlformats.org/officeDocument/2006/relationships/hyperlink" Target="https://www.statista.com/topics/9320/physicians-in-canada/" TargetMode="External"/><Relationship Id="rId36" Type="http://schemas.openxmlformats.org/officeDocument/2006/relationships/hyperlink" Target="https://health-infobase.canada.ca/covid-19/" TargetMode="External"/><Relationship Id="rId49" Type="http://schemas.openxmlformats.org/officeDocument/2006/relationships/hyperlink" Target="https://news.radyfhs.umanitoba.ca/in-memoriam/" TargetMode="External"/><Relationship Id="rId57" Type="http://schemas.openxmlformats.org/officeDocument/2006/relationships/hyperlink" Target="https://www.usherbrooke.ca/medecine/" TargetMode="External"/><Relationship Id="rId10" Type="http://schemas.openxmlformats.org/officeDocument/2006/relationships/hyperlink" Target="https://www.legacy.com/" TargetMode="External"/><Relationship Id="rId31" Type="http://schemas.openxmlformats.org/officeDocument/2006/relationships/hyperlink" Target="https://www.saltwire.com/atlantic-canada/obituaries/search/?search=Dr." TargetMode="External"/><Relationship Id="rId44" Type="http://schemas.openxmlformats.org/officeDocument/2006/relationships/hyperlink" Target="https://www.mcgill.ca/medhealthsci/alumni" TargetMode="External"/><Relationship Id="rId52" Type="http://schemas.openxmlformats.org/officeDocument/2006/relationships/hyperlink" Target="https://www.schulich.uwo.ca/alumni/" TargetMode="External"/><Relationship Id="rId60" Type="http://schemas.openxmlformats.org/officeDocument/2006/relationships/hyperlink" Target="https://www.nosm.ca/advancement/alumni/" TargetMode="External"/><Relationship Id="rId65" Type="http://schemas.openxmlformats.org/officeDocument/2006/relationships/hyperlink" Target="https://gettr.com/user/makismd" TargetMode="External"/><Relationship Id="rId73" Type="http://schemas.openxmlformats.org/officeDocument/2006/relationships/hyperlink" Target="https://maautoronto.ca/wp-content/uploads/2020-Winter2.pdf" TargetMode="External"/><Relationship Id="rId78" Type="http://schemas.openxmlformats.org/officeDocument/2006/relationships/hyperlink" Target="https://www.sma.sk.ca/" TargetMode="External"/><Relationship Id="rId81" Type="http://schemas.openxmlformats.org/officeDocument/2006/relationships/hyperlink" Target="https://www.nlma.nl.ca/" TargetMode="External"/><Relationship Id="rId86" Type="http://schemas.openxmlformats.org/officeDocument/2006/relationships/hyperlink" Target="http://www.cmq.org/" TargetMode="External"/><Relationship Id="rId94" Type="http://schemas.openxmlformats.org/officeDocument/2006/relationships/hyperlink" Target="https://twitter.com/MakisMD" TargetMode="External"/><Relationship Id="rId4" Type="http://schemas.openxmlformats.org/officeDocument/2006/relationships/hyperlink" Target="https://www.albertadoctors.org/leaders-partners/governance/agm/agm-reports-memoriam" TargetMode="External"/><Relationship Id="rId9" Type="http://schemas.openxmlformats.org/officeDocument/2006/relationships/hyperlink" Target="https://maautoronto.ca/winter2021/in-memoriam-3/" TargetMode="External"/><Relationship Id="rId13" Type="http://schemas.openxmlformats.org/officeDocument/2006/relationships/hyperlink" Target="https://www.cmaj.ca/content/178/12/1623" TargetMode="External"/><Relationship Id="rId18" Type="http://schemas.openxmlformats.org/officeDocument/2006/relationships/hyperlink" Target="https://beechwoodottawa.ca/en/services/all-memorials" TargetMode="External"/><Relationship Id="rId39" Type="http://schemas.openxmlformats.org/officeDocument/2006/relationships/hyperlink" Target="https://www150.statcan.gc.ca/t1/tbl1/en/tv.action?pid=1310070901" TargetMode="External"/><Relationship Id="rId34" Type="http://schemas.openxmlformats.org/officeDocument/2006/relationships/hyperlink" Target="http://www.cpsocrimes.com/" TargetMode="External"/><Relationship Id="rId50" Type="http://schemas.openxmlformats.org/officeDocument/2006/relationships/hyperlink" Target="https://www.mun.ca/medicine/alumni/" TargetMode="External"/><Relationship Id="rId55" Type="http://schemas.openxmlformats.org/officeDocument/2006/relationships/hyperlink" Target="https://www.ucalgary.ca/news/tags/memoriam-0" TargetMode="External"/><Relationship Id="rId76" Type="http://schemas.openxmlformats.org/officeDocument/2006/relationships/hyperlink" Target="http://www.inmemoriam.ca/" TargetMode="External"/><Relationship Id="rId97" Type="http://schemas.openxmlformats.org/officeDocument/2006/relationships/hyperlink" Target="https://www.wikitree.com/" TargetMode="External"/><Relationship Id="rId7" Type="http://schemas.openxmlformats.org/officeDocument/2006/relationships/hyperlink" Target="https://docs.google.com/spreadsheets/d/1EwwmmwWGZbxPc4qFEDO17PqEG387fq-am2BOujRc1oc/edit" TargetMode="External"/><Relationship Id="rId71" Type="http://schemas.openxmlformats.org/officeDocument/2006/relationships/hyperlink" Target="https://www.cps.sk.ca/imis" TargetMode="External"/><Relationship Id="rId92" Type="http://schemas.openxmlformats.org/officeDocument/2006/relationships/hyperlink" Target="https://www.lenecrologue.com/" TargetMode="External"/><Relationship Id="rId2" Type="http://schemas.openxmlformats.org/officeDocument/2006/relationships/hyperlink" Target="https://bcmj.org/article-type/obituaries" TargetMode="External"/><Relationship Id="rId29" Type="http://schemas.openxmlformats.org/officeDocument/2006/relationships/hyperlink" Target="https://www.statista.com/statistics/1228206/canadian-population-number-received-covid-vaccination-province/" TargetMode="External"/><Relationship Id="rId24" Type="http://schemas.openxmlformats.org/officeDocument/2006/relationships/hyperlink" Target="https://www150.statcan.gc.ca/t1/tbl1/en/tv.action?pid=1310071501" TargetMode="External"/><Relationship Id="rId40" Type="http://schemas.openxmlformats.org/officeDocument/2006/relationships/hyperlink" Target="https://health-infobase.canada.ca/covid-19/vaccine-administration/" TargetMode="External"/><Relationship Id="rId45" Type="http://schemas.openxmlformats.org/officeDocument/2006/relationships/hyperlink" Target="https://fhs.mcmaster.ca/medsci/meet_our_alumni.html" TargetMode="External"/><Relationship Id="rId66" Type="http://schemas.openxmlformats.org/officeDocument/2006/relationships/hyperlink" Target="https://cpsns.ns.ca/" TargetMode="External"/><Relationship Id="rId87" Type="http://schemas.openxmlformats.org/officeDocument/2006/relationships/hyperlink" Target="https://nouvelles.ulaval.ca/avis-de-deces" TargetMode="External"/><Relationship Id="rId61" Type="http://schemas.openxmlformats.org/officeDocument/2006/relationships/hyperlink" Target="https://www.cpsbc.ca/public/registrant-directory" TargetMode="External"/><Relationship Id="rId82" Type="http://schemas.openxmlformats.org/officeDocument/2006/relationships/hyperlink" Target="https://www.facebook.com/NWTMA/" TargetMode="External"/><Relationship Id="rId19" Type="http://schemas.openxmlformats.org/officeDocument/2006/relationships/hyperlink" Target="https://www.realnotrare.com/" TargetMode="External"/><Relationship Id="rId14" Type="http://schemas.openxmlformats.org/officeDocument/2006/relationships/hyperlink" Target="https://totalityofevidence.com/reports-of-sudden-unexpected-deaths/" TargetMode="External"/><Relationship Id="rId30" Type="http://schemas.openxmlformats.org/officeDocument/2006/relationships/hyperlink" Target="https://www.arbormemorial.ca/" TargetMode="External"/><Relationship Id="rId35" Type="http://schemas.openxmlformats.org/officeDocument/2006/relationships/hyperlink" Target="https://www150.statcan.gc.ca/n1/pub/71-607-x/71-607-x2020017-eng.htm" TargetMode="External"/><Relationship Id="rId56" Type="http://schemas.openxmlformats.org/officeDocument/2006/relationships/hyperlink" Target="https://meds.queensu.ca/" TargetMode="External"/><Relationship Id="rId77" Type="http://schemas.openxmlformats.org/officeDocument/2006/relationships/hyperlink" Target="https://www.doctorsofbc.ca/" TargetMode="External"/><Relationship Id="rId8" Type="http://schemas.openxmlformats.org/officeDocument/2006/relationships/hyperlink" Target="https://www.cma.ca/memoriam" TargetMode="External"/><Relationship Id="rId51" Type="http://schemas.openxmlformats.org/officeDocument/2006/relationships/hyperlink" Target="https://med.uottawa.ca/en/content-groups/memoriam" TargetMode="External"/><Relationship Id="rId72" Type="http://schemas.openxmlformats.org/officeDocument/2006/relationships/hyperlink" Target="https://www.catholic-cemeteries.ca/" TargetMode="External"/><Relationship Id="rId93" Type="http://schemas.openxmlformats.org/officeDocument/2006/relationships/hyperlink" Target="https://www.yukondoctors.ca/"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cbc.ca/news/canada/calgary/alberta-long-covid-1.6620354" TargetMode="External"/><Relationship Id="rId21" Type="http://schemas.openxmlformats.org/officeDocument/2006/relationships/hyperlink" Target="https://www.albertadoctors.org/services/media-publications/presidents-letter/pl-archive/govt-discussions-and-vax-policy" TargetMode="External"/><Relationship Id="rId42" Type="http://schemas.openxmlformats.org/officeDocument/2006/relationships/hyperlink" Target="https://palexander.substack.com/p/32-canadian-doctors-died-suddenly" TargetMode="External"/><Relationship Id="rId63" Type="http://schemas.openxmlformats.org/officeDocument/2006/relationships/hyperlink" Target="https://stevekirsch.substack.com/p/the-evidence" TargetMode="External"/><Relationship Id="rId84" Type="http://schemas.openxmlformats.org/officeDocument/2006/relationships/hyperlink" Target="https://twitter.com/DrAseemMalhotra/status/1574389600914534400" TargetMode="External"/><Relationship Id="rId138" Type="http://schemas.openxmlformats.org/officeDocument/2006/relationships/hyperlink" Target="https://rumble.com/v1wac7i-world-premier-died-suddenly.html" TargetMode="External"/><Relationship Id="rId159" Type="http://schemas.openxmlformats.org/officeDocument/2006/relationships/hyperlink" Target="https://markcrispinmiller.substack.com/p/in-memory-of-those-who-died-suddenly-b4e" TargetMode="External"/><Relationship Id="rId170" Type="http://schemas.openxmlformats.org/officeDocument/2006/relationships/hyperlink" Target="https://makismd.substack.com/p/canadian-doctors-dying-ofrapid-cancers" TargetMode="External"/><Relationship Id="rId191" Type="http://schemas.openxmlformats.org/officeDocument/2006/relationships/hyperlink" Target="https://makismd.substack.com/p/canadian-doctor-sudden-deaths-have" TargetMode="External"/><Relationship Id="rId205" Type="http://schemas.openxmlformats.org/officeDocument/2006/relationships/hyperlink" Target="https://rumble.com/v2u8cdu-canadian-physicians-under-fire.html" TargetMode="External"/><Relationship Id="rId107" Type="http://schemas.openxmlformats.org/officeDocument/2006/relationships/hyperlink" Target="https://twitter.com/CMA_Docs/status/1583105316127789056?s=20&amp;t=xZuNadZj4cbvarkZM4H2bA" TargetMode="External"/><Relationship Id="rId11" Type="http://schemas.openxmlformats.org/officeDocument/2006/relationships/hyperlink" Target="https://www.westernstandard.news/news/doctor-calls-for-canadian-medical-association-to-investigate-physician-deaths/article_66114364-2ba3-11ed-936b-87e70ab60742.html" TargetMode="External"/><Relationship Id="rId32" Type="http://schemas.openxmlformats.org/officeDocument/2006/relationships/hyperlink" Target="https://www.oma.org/newsroom/news/2021/aug/ontarios-doctors-support-vaccination-certificates/" TargetMode="External"/><Relationship Id="rId53" Type="http://schemas.openxmlformats.org/officeDocument/2006/relationships/hyperlink" Target="https://www.cpso.on.ca/News/Key-Updates/Key-Updates/COVID-misinformation" TargetMode="External"/><Relationship Id="rId74" Type="http://schemas.openxmlformats.org/officeDocument/2006/relationships/hyperlink" Target="https://www.bitchute.com/video/1wfrarlhuWsW/" TargetMode="External"/><Relationship Id="rId128" Type="http://schemas.openxmlformats.org/officeDocument/2006/relationships/hyperlink" Target="https://www.creators.com/read/wayne-allyn-root/08/22/seven-dead-doctors-in-14-days-dont-lie-the-covid-19-vaccine-must-be-a-killer" TargetMode="External"/><Relationship Id="rId149" Type="http://schemas.openxmlformats.org/officeDocument/2006/relationships/hyperlink" Target="https://stevekirsch.substack.com/p/mcgills-fact-checker-fails-to-find" TargetMode="External"/><Relationship Id="rId5" Type="http://schemas.openxmlformats.org/officeDocument/2006/relationships/hyperlink" Target="https://www.cfpc.ca/en/news-and-events/news-events/news-events/news-releases/2021/cfpc-position-statement-on-mandatory-covid-19-vacc" TargetMode="External"/><Relationship Id="rId95" Type="http://schemas.openxmlformats.org/officeDocument/2006/relationships/hyperlink" Target="https://correlation-canada.org/report-proof-that-canadas-covid-19-mortality-statistics-are-incorrect/" TargetMode="External"/><Relationship Id="rId160" Type="http://schemas.openxmlformats.org/officeDocument/2006/relationships/hyperlink" Target="https://rumble.com/v22nlze-welcome-to-the-big-lie-circus.html" TargetMode="External"/><Relationship Id="rId181" Type="http://schemas.openxmlformats.org/officeDocument/2006/relationships/hyperlink" Target="https://twitter.com/MakisMD/status/1628296573821280259" TargetMode="External"/><Relationship Id="rId22" Type="http://schemas.openxmlformats.org/officeDocument/2006/relationships/hyperlink" Target="https://nursesunions.ca/covid-memoriam/" TargetMode="External"/><Relationship Id="rId43" Type="http://schemas.openxmlformats.org/officeDocument/2006/relationships/hyperlink" Target="https://www.cmaj.ca/content/193/32/E1259" TargetMode="External"/><Relationship Id="rId64" Type="http://schemas.openxmlformats.org/officeDocument/2006/relationships/hyperlink" Target="https://twitter.com/crw_rightsmedia/status/1572258845258584071?s=20&amp;t=NOheHw_KNvfqo3Bev2jOtg" TargetMode="External"/><Relationship Id="rId118" Type="http://schemas.openxmlformats.org/officeDocument/2006/relationships/hyperlink" Target="https://druthers.net/wp-content/uploads/2022/11/druthers-november-2022-resized.pdf" TargetMode="External"/><Relationship Id="rId139" Type="http://schemas.openxmlformats.org/officeDocument/2006/relationships/hyperlink" Target="https://twitter.com/Liz_Wheeler/status/1594814516948176898" TargetMode="External"/><Relationship Id="rId85" Type="http://schemas.openxmlformats.org/officeDocument/2006/relationships/hyperlink" Target="https://drtrozzi.org/2022/09/27/colleges-of-physicians-surgeons-rampant-criminality/" TargetMode="External"/><Relationship Id="rId150" Type="http://schemas.openxmlformats.org/officeDocument/2006/relationships/hyperlink" Target="https://shaunnewmanpodcast.com/" TargetMode="External"/><Relationship Id="rId171" Type="http://schemas.openxmlformats.org/officeDocument/2006/relationships/hyperlink" Target="https://brightlightnews.com/interview-medical-colleges-out-of-control-dr-hodkinson-alexander/" TargetMode="External"/><Relationship Id="rId192" Type="http://schemas.openxmlformats.org/officeDocument/2006/relationships/hyperlink" Target="https://vaccinechoicecanada.com/in-the-news/vaccines-kill-denis-rancourts-chocking-all-cause-mortality-findings/" TargetMode="External"/><Relationship Id="rId206" Type="http://schemas.openxmlformats.org/officeDocument/2006/relationships/hyperlink" Target="https://twitter.com/robinmonotti/status/1670706441282306048" TargetMode="External"/><Relationship Id="rId12" Type="http://schemas.openxmlformats.org/officeDocument/2006/relationships/hyperlink" Target="https://ottawacitizen.com/news/local-news/ottawa-doctor-refusing-to-co-operate-with-investigation-into-covid-medical-practices-college" TargetMode="External"/><Relationship Id="rId33" Type="http://schemas.openxmlformats.org/officeDocument/2006/relationships/hyperlink" Target="https://www.cpso.on.ca/News/News-Articles/Celebrating-Ontario-Doctors" TargetMode="External"/><Relationship Id="rId108" Type="http://schemas.openxmlformats.org/officeDocument/2006/relationships/hyperlink" Target="https://www.redvoicemedia.com/video/2022/10/dr-jane-ruby-cdc-caught-hiding-exploding-c19-shot-cancers/" TargetMode="External"/><Relationship Id="rId129" Type="http://schemas.openxmlformats.org/officeDocument/2006/relationships/hyperlink" Target="https://brightlightnews.com/90-canadian-doctor-deaths-dr-william-makis-md/" TargetMode="External"/><Relationship Id="rId54" Type="http://schemas.openxmlformats.org/officeDocument/2006/relationships/hyperlink" Target="https://www.ontariofamilyphysicians.ca/news-features/family-medicine-news/~233-Family-Physicians-Respond-to-Provincial-Call-for-Vaccination-Support" TargetMode="External"/><Relationship Id="rId75" Type="http://schemas.openxmlformats.org/officeDocument/2006/relationships/hyperlink" Target="https://www.redvoicemedia.com/2022/09/this-is-a-signal-people-with-jobs-are-all-of-a-sudden-becoming-disabled-at-alarming-rates-video/" TargetMode="External"/><Relationship Id="rId96" Type="http://schemas.openxmlformats.org/officeDocument/2006/relationships/hyperlink" Target="https://rumble.com/v1mgm2g-drswith-voices-31022-drs-mark-hobart-and-william-bay.html" TargetMode="External"/><Relationship Id="rId140" Type="http://schemas.openxmlformats.org/officeDocument/2006/relationships/hyperlink" Target="https://drtrozzi.org/2022/11/21/ontario-doctors-to-raise-charter-claims-against-cpso/" TargetMode="External"/><Relationship Id="rId161" Type="http://schemas.openxmlformats.org/officeDocument/2006/relationships/hyperlink" Target="https://brightlightnews.com/interview-doctors-under-fire-for-reporting-80-sudden-doctor-deaths/" TargetMode="External"/><Relationship Id="rId182" Type="http://schemas.openxmlformats.org/officeDocument/2006/relationships/hyperlink" Target="https://twitter.com/MakisMD/status/1628294644974092288" TargetMode="External"/><Relationship Id="rId6" Type="http://schemas.openxmlformats.org/officeDocument/2006/relationships/hyperlink" Target="https://srpc.ca/resources/Documents/PDFs/Manditory%20Vacinations%20FINAL.pdf" TargetMode="External"/><Relationship Id="rId23" Type="http://schemas.openxmlformats.org/officeDocument/2006/relationships/hyperlink" Target="https://rumble.com/v1jtv4x-cancer-rates-exploding-after-death-jab-dr.-mikovits-sounds-alarm-on-mass-de.html" TargetMode="External"/><Relationship Id="rId119" Type="http://schemas.openxmlformats.org/officeDocument/2006/relationships/hyperlink" Target="https://rumble.com/v1q176a-justice-for-the-vax-moving-forward-western-canada-tour-in-edmonton-ab.html" TargetMode="External"/><Relationship Id="rId44" Type="http://schemas.openxmlformats.org/officeDocument/2006/relationships/hyperlink" Target="https://www.oma.org/newsroom/news/2021/jul/ontarios-doctors-call-for-all-health-care-workers-to-have-covid-19-vaccination/" TargetMode="External"/><Relationship Id="rId65" Type="http://schemas.openxmlformats.org/officeDocument/2006/relationships/hyperlink" Target="https://thevigilantfox.substack.com/p/this-is-a-mic-drop-healthy-successful" TargetMode="External"/><Relationship Id="rId86" Type="http://schemas.openxmlformats.org/officeDocument/2006/relationships/hyperlink" Target="https://www.cfpc.ca/en/news-and-events/news-events/news-events/enews/2021/december/be-part-of-an-international-survey-on-the-role-of" TargetMode="External"/><Relationship Id="rId130" Type="http://schemas.openxmlformats.org/officeDocument/2006/relationships/hyperlink" Target="https://siliconforest.ca/sudden-deaths-of-80-young-canadian-doctors-since-roll-out-of-covid-19-vaccine/" TargetMode="External"/><Relationship Id="rId151" Type="http://schemas.openxmlformats.org/officeDocument/2006/relationships/hyperlink" Target="https://www.yorkregion.com/news-story/10563790-college-of-physicians-and-surgeons-suspends-thornhill-doctor-s-licence/" TargetMode="External"/><Relationship Id="rId172" Type="http://schemas.openxmlformats.org/officeDocument/2006/relationships/hyperlink" Target="https://www.bitchute.com/video/7TcshioEtq9t/" TargetMode="External"/><Relationship Id="rId193" Type="http://schemas.openxmlformats.org/officeDocument/2006/relationships/hyperlink" Target="https://flgov.com/2023/05/11/governor-ron-desantis-signs-the-strongest-legislation-in-the-nation-for-medical-freedom/" TargetMode="External"/><Relationship Id="rId207" Type="http://schemas.openxmlformats.org/officeDocument/2006/relationships/hyperlink" Target="https://www.youtube.com/watch?v=8SoyuLKzonE" TargetMode="External"/><Relationship Id="rId13" Type="http://schemas.openxmlformats.org/officeDocument/2006/relationships/hyperlink" Target="https://stevekirsch.substack.com/p/doctors-in-canada-are-dying-at-a" TargetMode="External"/><Relationship Id="rId109" Type="http://schemas.openxmlformats.org/officeDocument/2006/relationships/hyperlink" Target="https://www.youtube.com/watch?v=weDsJNW5q8g" TargetMode="External"/><Relationship Id="rId34" Type="http://schemas.openxmlformats.org/officeDocument/2006/relationships/hyperlink" Target="https://www.thp.ca/newsroom/Documents/2022/THP-Statement-on-the-Passing-of-Three-Physicians.pdf" TargetMode="External"/><Relationship Id="rId55" Type="http://schemas.openxmlformats.org/officeDocument/2006/relationships/hyperlink" Target="https://www.ontariofamilyphysicians.ca/news-features/family-medicine-news/~228-OCFP-Letter-to-the-Premier-on-Vaccine-Mandate" TargetMode="External"/><Relationship Id="rId76" Type="http://schemas.openxmlformats.org/officeDocument/2006/relationships/hyperlink" Target="https://toronto.citynews.ca/2016/05/09/canada-falling-short-in-tracking-doctor-error-deaths-and-surgeries/" TargetMode="External"/><Relationship Id="rId97" Type="http://schemas.openxmlformats.org/officeDocument/2006/relationships/hyperlink" Target="https://www.bitchute.com/video/kDQQXmydzWAM/" TargetMode="External"/><Relationship Id="rId120" Type="http://schemas.openxmlformats.org/officeDocument/2006/relationships/hyperlink" Target="https://rumble.com/v1qyvka-talk-truth-dr.-william-makis.html" TargetMode="External"/><Relationship Id="rId141" Type="http://schemas.openxmlformats.org/officeDocument/2006/relationships/hyperlink" Target="https://rumble.com/v1wonue-urgent-cover-up-in-canada-90-canadian-doctors-dropped-dead-suddenly-after-c.html" TargetMode="External"/><Relationship Id="rId7" Type="http://schemas.openxmlformats.org/officeDocument/2006/relationships/hyperlink" Target="https://news.ontario.ca/en/release/1000750/ontario-makes-covid-19-vaccination-policies-mandatory-for-high-risk-settings" TargetMode="External"/><Relationship Id="rId162" Type="http://schemas.openxmlformats.org/officeDocument/2006/relationships/hyperlink" Target="https://globalnews.ca/news/9405373/covid-conspiracy-theory-doctors-canada/" TargetMode="External"/><Relationship Id="rId183" Type="http://schemas.openxmlformats.org/officeDocument/2006/relationships/hyperlink" Target="https://twitter.com/MakisMD/status/1628273201620058112" TargetMode="External"/><Relationship Id="rId24" Type="http://schemas.openxmlformats.org/officeDocument/2006/relationships/hyperlink" Target="https://brightlightnews.com/interview-32-canadian-doctors-died-dr-william-makis/" TargetMode="External"/><Relationship Id="rId40" Type="http://schemas.openxmlformats.org/officeDocument/2006/relationships/hyperlink" Target="https://www.chapters.indigo.ca/en-ca/books/product/9781771622936-item.html" TargetMode="External"/><Relationship Id="rId45" Type="http://schemas.openxmlformats.org/officeDocument/2006/relationships/hyperlink" Target="https://www.westernstandard.news/news/exclusive-alberta-physicians-claim-covid-vaccines-to-blame-for-deaths-of-five-toronto-area-doctors/article_ea0e8afa-1cbc-11ed-bf56-7f57343a66f3.html" TargetMode="External"/><Relationship Id="rId66" Type="http://schemas.openxmlformats.org/officeDocument/2006/relationships/hyperlink" Target="https://www.cmpa-acpm.ca/en/advice-publications/browse-articles/2021/vaccinating-doing-it-safely-and-addressing-vaccine-hesitancy-and-refusal" TargetMode="External"/><Relationship Id="rId87" Type="http://schemas.openxmlformats.org/officeDocument/2006/relationships/hyperlink" Target="https://etana.substack.com/p/turbo-cancer" TargetMode="External"/><Relationship Id="rId110" Type="http://schemas.openxmlformats.org/officeDocument/2006/relationships/hyperlink" Target="https://gettr.com/post/p1v1zt9245e" TargetMode="External"/><Relationship Id="rId115" Type="http://schemas.openxmlformats.org/officeDocument/2006/relationships/hyperlink" Target="https://www.lesoleil.com/2022/10/28/80-jeunes-medecins-decedes-a-cause-des-vaccins-vraiment-b3cf4407dc34cefd876bc24db9216fb2" TargetMode="External"/><Relationship Id="rId131" Type="http://schemas.openxmlformats.org/officeDocument/2006/relationships/hyperlink" Target="https://thecovidblog.com/2021/11/09/sohrab-lutchmedial-52-year-old-canadian-cardiologist-tells-the-non-vaxxed-i-wont-cry-at-your-funeral-dead-two-weeks-after-third-booster-mrna-injection/" TargetMode="External"/><Relationship Id="rId136" Type="http://schemas.openxmlformats.org/officeDocument/2006/relationships/hyperlink" Target="https://rumble.com/v1toogi-dr.-william-makis-calling-for-inquiry-into-90-doctor-deaths-and-exposing-go.html" TargetMode="External"/><Relationship Id="rId157" Type="http://schemas.openxmlformats.org/officeDocument/2006/relationships/hyperlink" Target="https://jessicar.substack.com/p/died-suddenly-i-pulled-all-the-adverse?utm_source=post-email-title&amp;publication_id=516896&amp;post_id=89991782&amp;isFreemail=false&amp;utm_medium=email" TargetMode="External"/><Relationship Id="rId178" Type="http://schemas.openxmlformats.org/officeDocument/2006/relationships/hyperlink" Target="https://www.cbc.ca/news/politics/canadian-doctors-trained-abroad-practice-1.6749553" TargetMode="External"/><Relationship Id="rId61" Type="http://schemas.openxmlformats.org/officeDocument/2006/relationships/hyperlink" Target="https://www.ctv.ca/shows/ctv-your-morning/living-with-covid-s7e2" TargetMode="External"/><Relationship Id="rId82" Type="http://schemas.openxmlformats.org/officeDocument/2006/relationships/hyperlink" Target="https://www.cma.ca/news-releases-and-statements/review-pandemic-response-welcomed-immediate-focus-must-be-current" TargetMode="External"/><Relationship Id="rId152" Type="http://schemas.openxmlformats.org/officeDocument/2006/relationships/hyperlink" Target="https://www.conservativereview.com/horowitz-will-republicans-investigate-died-suddenly-2658839556.html" TargetMode="External"/><Relationship Id="rId173" Type="http://schemas.openxmlformats.org/officeDocument/2006/relationships/hyperlink" Target="https://thepulse.one/2022/07/31/6-doctors-die-in-canada-within-2-weeks-whats-going-on/" TargetMode="External"/><Relationship Id="rId194" Type="http://schemas.openxmlformats.org/officeDocument/2006/relationships/hyperlink" Target="https://www.oag-bvg.gc.ca/internet/English/mr_20221206_e_44179.html" TargetMode="External"/><Relationship Id="rId199" Type="http://schemas.openxmlformats.org/officeDocument/2006/relationships/hyperlink" Target="https://librti.com/view-video/interview-150-dead-canadian-dr-s-now" TargetMode="External"/><Relationship Id="rId203" Type="http://schemas.openxmlformats.org/officeDocument/2006/relationships/hyperlink" Target="https://rumble.com/v2n63c6-demonstrably-unjustified-a-series-with-this-episodes-guest-dr.-william-maki.html" TargetMode="External"/><Relationship Id="rId19" Type="http://schemas.openxmlformats.org/officeDocument/2006/relationships/hyperlink" Target="https://www.canada.ca/en/health-canada/services/video/ask-experts-covid-19-vaccines.html" TargetMode="External"/><Relationship Id="rId14" Type="http://schemas.openxmlformats.org/officeDocument/2006/relationships/hyperlink" Target="https://www.lauralynn.tv/2022/08/why-is-no-one-talking-about-sudden-dead.html" TargetMode="External"/><Relationship Id="rId30" Type="http://schemas.openxmlformats.org/officeDocument/2006/relationships/hyperlink" Target="https://thecountersignal.com/hundreds-of-doctors-declare-medical-crisis-from-vaccine/" TargetMode="External"/><Relationship Id="rId35" Type="http://schemas.openxmlformats.org/officeDocument/2006/relationships/hyperlink" Target="https://stevekirsch.substack.com/p/silenced-healthcare-workers-speak" TargetMode="External"/><Relationship Id="rId56" Type="http://schemas.openxmlformats.org/officeDocument/2006/relationships/hyperlink" Target="https://torontosun.com/opinion/columnists/lilley-let-doctors-speak-freely-even-when-what-they-say-is-unpopular" TargetMode="External"/><Relationship Id="rId77" Type="http://schemas.openxmlformats.org/officeDocument/2006/relationships/hyperlink" Target="https://stevekirsch.substack.com/p/my-paul-marik-interview-on-why-doctors" TargetMode="External"/><Relationship Id="rId100" Type="http://schemas.openxmlformats.org/officeDocument/2006/relationships/hyperlink" Target="https://www.thestar.com/news/canada/2022/10/14/could-unvaccinated-workers-fill-albertas-health-care-shortages-danielle-smith-thinks-so.html" TargetMode="External"/><Relationship Id="rId105" Type="http://schemas.openxmlformats.org/officeDocument/2006/relationships/hyperlink" Target="https://rumble.com/v1os4j6-dead-doctors-and-whistleblowers.html" TargetMode="External"/><Relationship Id="rId126" Type="http://schemas.openxmlformats.org/officeDocument/2006/relationships/hyperlink" Target="https://www.thestar.com/news/canada/2022/11/07/why-wont-a-debunked-conspiracy-theory-about-doctors-harmed-by-the-covid-vaccine-go-away.html" TargetMode="External"/><Relationship Id="rId147" Type="http://schemas.openxmlformats.org/officeDocument/2006/relationships/hyperlink" Target="https://rumble.com/c/c-667243" TargetMode="External"/><Relationship Id="rId168" Type="http://schemas.openxmlformats.org/officeDocument/2006/relationships/hyperlink" Target="https://webcache.googleusercontent.com/search?q=cache:eC2YozB20IcJ:https://www.thestar.com/news/canada/2023/02/05/jamie-sale-was-canadas-sweetheart-on-ice-now-the-olympian-is-championing-something-darker.html&amp;cd=1&amp;hl=en&amp;ct=clnk&amp;gl=ca&amp;client=safari" TargetMode="External"/><Relationship Id="rId8" Type="http://schemas.openxmlformats.org/officeDocument/2006/relationships/hyperlink" Target="https://needtoknow.news/2022/09/adults-aged-35-44-died-at-twice-the-expected-rate-last-summer-life-insurance-data-suggests-2" TargetMode="External"/><Relationship Id="rId51" Type="http://schemas.openxmlformats.org/officeDocument/2006/relationships/hyperlink" Target="https://www.ontario.ca/page/2022-coroners-inquests-verdicts-and-recommendations" TargetMode="External"/><Relationship Id="rId72" Type="http://schemas.openxmlformats.org/officeDocument/2006/relationships/hyperlink" Target="https://www.oha.com/news/building-vaccine-confidence" TargetMode="External"/><Relationship Id="rId93" Type="http://schemas.openxmlformats.org/officeDocument/2006/relationships/hyperlink" Target="https://rumble.com/v1mkyj8-dr.-william-makis-blows-whistle-on-candian-doctor-deaths-it-could-be-double.html" TargetMode="External"/><Relationship Id="rId98" Type="http://schemas.openxmlformats.org/officeDocument/2006/relationships/hyperlink" Target="https://mercola.substack.com/p/why-doctors-are-lying-to-you" TargetMode="External"/><Relationship Id="rId121" Type="http://schemas.openxmlformats.org/officeDocument/2006/relationships/hyperlink" Target="https://canadahealthalliance.org/sudden-deaths-of-80-young-canadian-doctors-since-rollout-of-covid-19-vaccines/" TargetMode="External"/><Relationship Id="rId142" Type="http://schemas.openxmlformats.org/officeDocument/2006/relationships/hyperlink" Target="https://rumble.com/v1wq6um-time-to-stand-against-tyrannical-bill-36.html" TargetMode="External"/><Relationship Id="rId163" Type="http://schemas.openxmlformats.org/officeDocument/2006/relationships/hyperlink" Target="https://www.theglobeandmail.com/canada/article-family-doctors-retiring/" TargetMode="External"/><Relationship Id="rId184" Type="http://schemas.openxmlformats.org/officeDocument/2006/relationships/hyperlink" Target="https://twitter.com/MakisMD/status/1628290841029795843" TargetMode="External"/><Relationship Id="rId189" Type="http://schemas.openxmlformats.org/officeDocument/2006/relationships/hyperlink" Target="https://drdrew.com/2023/dr-william-makis-discusses-alarming-rise-in-cancer-rates-possible-connection-to-covid-vaccine-w-dr-kelly-victory-ask-dr-drew/" TargetMode="External"/><Relationship Id="rId3" Type="http://schemas.openxmlformats.org/officeDocument/2006/relationships/hyperlink" Target="https://policybase.cma.ca/media/PolicyPDF/PD21-15.pdf" TargetMode="External"/><Relationship Id="rId25" Type="http://schemas.openxmlformats.org/officeDocument/2006/relationships/hyperlink" Target="https://www.lifesitenews.com/news/canadian-doctor-asks-colleagues-to-not-stay-silent-on-alleged-link-between-covid-jab-and-physician-deaths/" TargetMode="External"/><Relationship Id="rId46" Type="http://schemas.openxmlformats.org/officeDocument/2006/relationships/hyperlink" Target="https://theethicalskeptic.com/2022/08/20/houston-we-have-a-problem-part-1-of-3/" TargetMode="External"/><Relationship Id="rId67" Type="http://schemas.openxmlformats.org/officeDocument/2006/relationships/hyperlink" Target="https://www.nytimes.com/2021/01/12/health/covid-vaccine-death.html" TargetMode="External"/><Relationship Id="rId116" Type="http://schemas.openxmlformats.org/officeDocument/2006/relationships/hyperlink" Target="https://rumble.com/v1qsx8s-jp-sears-please-censor-this.html" TargetMode="External"/><Relationship Id="rId137" Type="http://schemas.openxmlformats.org/officeDocument/2006/relationships/hyperlink" Target="https://www.brighteon.com/09fc1538-e93f-4694-a8cd-126eef42c701" TargetMode="External"/><Relationship Id="rId158" Type="http://schemas.openxmlformats.org/officeDocument/2006/relationships/hyperlink" Target="https://twitter.com/_taylorhudak/status/1605248090314838016" TargetMode="External"/><Relationship Id="rId20" Type="http://schemas.openxmlformats.org/officeDocument/2006/relationships/hyperlink" Target="https://www.oma.org/newsroom/in-the-news/oma-doctors-in-the-news/" TargetMode="External"/><Relationship Id="rId41" Type="http://schemas.openxmlformats.org/officeDocument/2006/relationships/hyperlink" Target="https://www.brighteon.com/53c0fb98-faf1-4e87-aafc-7c9410b270a5" TargetMode="External"/><Relationship Id="rId62" Type="http://schemas.openxmlformats.org/officeDocument/2006/relationships/hyperlink" Target="https://www.rebelnews.com/unprecedented_amount_of_canadian_doctor_deaths_generates_suspicion" TargetMode="External"/><Relationship Id="rId83" Type="http://schemas.openxmlformats.org/officeDocument/2006/relationships/hyperlink" Target="https://www.theatlantic.com/science/archive/2022/09/mrna-covid-vaccine-booster-lymphoma-cancer/671308/" TargetMode="External"/><Relationship Id="rId88" Type="http://schemas.openxmlformats.org/officeDocument/2006/relationships/hyperlink" Target="https://www.oraclefilms.com/safeandeffective" TargetMode="External"/><Relationship Id="rId111" Type="http://schemas.openxmlformats.org/officeDocument/2006/relationships/hyperlink" Target="https://rumble.com/v1pnzin-canadian-gov-steals-cancer-treatment-from-doctor-charging-elitists-a-fortun.html" TargetMode="External"/><Relationship Id="rId132" Type="http://schemas.openxmlformats.org/officeDocument/2006/relationships/hyperlink" Target="https://torontosun.com/opinion/columnists/lilley-experts-tv-and-twitter-docs-have-questionable-records" TargetMode="External"/><Relationship Id="rId153" Type="http://schemas.openxmlformats.org/officeDocument/2006/relationships/hyperlink" Target="https://www.bitchute.com/video/27jiLCBSlydF/" TargetMode="External"/><Relationship Id="rId174" Type="http://schemas.openxmlformats.org/officeDocument/2006/relationships/hyperlink" Target="https://www.youtube.com/watch?v=1v357FiGKtw" TargetMode="External"/><Relationship Id="rId179" Type="http://schemas.openxmlformats.org/officeDocument/2006/relationships/hyperlink" Target="https://sonsoflibertymedia.com/top-vancouber-cardiologist-dies-suddenly-as-list-of-vaxxed-canadian-doctors-grows-to-more-than-132/" TargetMode="External"/><Relationship Id="rId195" Type="http://schemas.openxmlformats.org/officeDocument/2006/relationships/hyperlink" Target="https://rumble.com/v2lq272-sudden-death-explosion-around-the-world-with-dr.-makis.html" TargetMode="External"/><Relationship Id="rId190" Type="http://schemas.openxmlformats.org/officeDocument/2006/relationships/hyperlink" Target="https://live.childrenshealthdefense.org/chd-tv/shows/good-morning-chd/incapacitated-pilots--dying-athletes/" TargetMode="External"/><Relationship Id="rId204" Type="http://schemas.openxmlformats.org/officeDocument/2006/relationships/hyperlink" Target="https://rumble.com/v2r252k-dr.-william-makis-covid-intel-sudden-deaths-jab-devastation-canadian-health.html" TargetMode="External"/><Relationship Id="rId15" Type="http://schemas.openxmlformats.org/officeDocument/2006/relationships/hyperlink" Target="https://www.redvoicemedia.com/video/2022/08/stew-peters-hundreds-of-canadian-doctors-dead-genocide-confirmed-after-4th-booster-mandated-for-medical-field/" TargetMode="External"/><Relationship Id="rId36" Type="http://schemas.openxmlformats.org/officeDocument/2006/relationships/hyperlink" Target="https://www.cma.ca/news-releases-and-statements/statement-cma-president-about-covid-19-related-death-doctor-quebec" TargetMode="External"/><Relationship Id="rId57" Type="http://schemas.openxmlformats.org/officeDocument/2006/relationships/hyperlink" Target="https://www.ngariss.com/our-professional-conduct-posts/2021-professional-regulation-round-up/" TargetMode="External"/><Relationship Id="rId106" Type="http://schemas.openxmlformats.org/officeDocument/2006/relationships/hyperlink" Target="https://www.thegatewaypundit.com/2022/10/canadian-doctor-urges-canadian-medical-association-investigate-unusual-death-80-young-doctors-since-vaccine-rollout-800-baseline-expected-number/" TargetMode="External"/><Relationship Id="rId127" Type="http://schemas.openxmlformats.org/officeDocument/2006/relationships/hyperlink" Target="https://www.facebook.com/watch/?ref=search&amp;v=770107961103572&amp;external_log_id=4bdfb132-6445-4177-be95-695c377fa02c&amp;q=youung%20doctors%20deaths%20canada" TargetMode="External"/><Relationship Id="rId10" Type="http://schemas.openxmlformats.org/officeDocument/2006/relationships/hyperlink" Target="https://shaunnewmanpodcast.com/" TargetMode="External"/><Relationship Id="rId31" Type="http://schemas.openxmlformats.org/officeDocument/2006/relationships/hyperlink" Target="https://rumble.com/v1kdey9-live-with-dr.-william-makis.html" TargetMode="External"/><Relationship Id="rId52" Type="http://schemas.openxmlformats.org/officeDocument/2006/relationships/hyperlink" Target="https://www.ontariofamilyphysicians.ca/news-features/family-medicine-news/~255-OCFP-Responds-to-Ontario-s-Plan-to-Stay-Open" TargetMode="External"/><Relationship Id="rId73" Type="http://schemas.openxmlformats.org/officeDocument/2006/relationships/hyperlink" Target="https://cps.ca/en/documents/position/covid-19-vaccine-for-children-and-adolescents" TargetMode="External"/><Relationship Id="rId78" Type="http://schemas.openxmlformats.org/officeDocument/2006/relationships/hyperlink" Target="https://www.redvoicemedia.com/2021/11/cardiologist-who-wanted-to-punch-antivaxxers-in-the-face-dies-suddenly-after-covid-booster-shot/" TargetMode="External"/><Relationship Id="rId94" Type="http://schemas.openxmlformats.org/officeDocument/2006/relationships/hyperlink" Target="https://thewashingtonstandard.com/in-the-past-16-months-32-young-canadian-doctors-who-were-fully-vaccinated-against-convid-1984-died-suddenly/" TargetMode="External"/><Relationship Id="rId99" Type="http://schemas.openxmlformats.org/officeDocument/2006/relationships/hyperlink" Target="https://rumble.com/v1o5hb9-michael-turner-tells-story-of-doctor-intimidation.html" TargetMode="External"/><Relationship Id="rId101" Type="http://schemas.openxmlformats.org/officeDocument/2006/relationships/hyperlink" Target="https://www.redvoicemedia.com/video/2022/10/stew-peters-80-canadian-doctors-dead-young-doctors-are-dying-from-heart-issues-at-alarming-rates/" TargetMode="External"/><Relationship Id="rId122" Type="http://schemas.openxmlformats.org/officeDocument/2006/relationships/hyperlink" Target="https://nationalpost.com/news/canada/celebratory-selfies-by-doctors-and-nurses-promote-vaccine-safety-but-are-demoralizing-for-some-still-waiting" TargetMode="External"/><Relationship Id="rId143" Type="http://schemas.openxmlformats.org/officeDocument/2006/relationships/hyperlink" Target="https://www.bitchute.com/video/1dBT1cQ0E3so/" TargetMode="External"/><Relationship Id="rId148" Type="http://schemas.openxmlformats.org/officeDocument/2006/relationships/hyperlink" Target="https://www.stewpeters.com/video/2022/11/steve-kirsch-nukes-died-suddenly-critics-breaking-covid-misinformation-arrests-begin/" TargetMode="External"/><Relationship Id="rId164" Type="http://schemas.openxmlformats.org/officeDocument/2006/relationships/hyperlink" Target="https://r20.rs6.net/tn.jsp?f=001D5-RlT-Bjp7lIrJrtd5DwGFmyfvxDjeprFNAwtah9FwrUzXEHDoNi90cqGSt3GxzzEr82zQdmkFkrIZWK0-ti_lx1oe7D2DSB5FgnwmtxhBM3A_EsXFoy0953UWXF1_sjlJsIQ1ZJXPibOTcgMgOp0RH_9ZpEHKIU5AMvUpEG4Zp71K4S1dbfSYivLCaOBW3AEx8ctEp442oo64VSSQ7RA==&amp;c=LOky3Kkd1zUpQosI9U07yqFCdssDnMSPxh-AXO3KFAiLoD00_5lcJA==&amp;ch=jRnvyvBXFbkTSlfHSCF402CH3e2LZl1YNEZeOVJHjir3mpizI5Ag9Q==" TargetMode="External"/><Relationship Id="rId169" Type="http://schemas.openxmlformats.org/officeDocument/2006/relationships/hyperlink" Target="https://www.cbc.ca/sports/opinion-jamie-sale-ahmed-feb8-1.6739910" TargetMode="External"/><Relationship Id="rId185" Type="http://schemas.openxmlformats.org/officeDocument/2006/relationships/hyperlink" Target="https://twitter.com/MakisMD/status/1628261180837085184" TargetMode="External"/><Relationship Id="rId4" Type="http://schemas.openxmlformats.org/officeDocument/2006/relationships/hyperlink" Target="https://www.cmaj.ca/content/193/6/E217" TargetMode="External"/><Relationship Id="rId9" Type="http://schemas.openxmlformats.org/officeDocument/2006/relationships/hyperlink" Target="https://librti.com/view-video/interview-dr-makis-reveals-32-young-dead" TargetMode="External"/><Relationship Id="rId180" Type="http://schemas.openxmlformats.org/officeDocument/2006/relationships/hyperlink" Target="https://www.vicnews.com/trending-now/this-is-our-shot-vancouvers-ryan-reynolds-encourages-canadians-to-get-covid-vaccines/" TargetMode="External"/><Relationship Id="rId26" Type="http://schemas.openxmlformats.org/officeDocument/2006/relationships/hyperlink" Target="https://rumble.com/v1k7a0j-global-depopulation-in-full-swing-as-adult-death-syndrome-skyrockets-ext..html" TargetMode="External"/><Relationship Id="rId47" Type="http://schemas.openxmlformats.org/officeDocument/2006/relationships/hyperlink" Target="https://news.gov.bc.ca/releases/2022HLTH0138-000737" TargetMode="External"/><Relationship Id="rId68" Type="http://schemas.openxmlformats.org/officeDocument/2006/relationships/hyperlink" Target="https://www.oma.org/newsroom/news/2022/august/ontarios-doctors-urge-public-to-stay-up-to-date-on-vaccinations-for-covid-19-and-flu/" TargetMode="External"/><Relationship Id="rId89" Type="http://schemas.openxmlformats.org/officeDocument/2006/relationships/hyperlink" Target="https://www.timescolonist.com/health/pandemic-spurred-exodus-of-ontario-family-doctors-study-indicates-5873435" TargetMode="External"/><Relationship Id="rId112" Type="http://schemas.openxmlformats.org/officeDocument/2006/relationships/hyperlink" Target="https://www.thespec.com/opinion/contributors/2022/09/15/older-physicians-key-to-helping-health-system.html" TargetMode="External"/><Relationship Id="rId133" Type="http://schemas.openxmlformats.org/officeDocument/2006/relationships/hyperlink" Target="https://live.childrenshealthdefense.org/chd-tv/shows/good-morning-chd/sudden-death--turbo-cancers-canadian-doctors-speak-out/" TargetMode="External"/><Relationship Id="rId154" Type="http://schemas.openxmlformats.org/officeDocument/2006/relationships/hyperlink" Target="https://rumble.com/v1ycyjo-what-really-killed-millions-denis-rancourt.html" TargetMode="External"/><Relationship Id="rId175" Type="http://schemas.openxmlformats.org/officeDocument/2006/relationships/hyperlink" Target="https://rumble.com/v28urly-interview-evidence-of-government-cover-up-of-mass-excess-deaths-in-canada.html" TargetMode="External"/><Relationship Id="rId196" Type="http://schemas.openxmlformats.org/officeDocument/2006/relationships/hyperlink" Target="https://twitter.com/diedsuddenly_/status/1657489566381604865" TargetMode="External"/><Relationship Id="rId200" Type="http://schemas.openxmlformats.org/officeDocument/2006/relationships/hyperlink" Target="https://rumble.com/v2ocjtu-big-failures-with-the-c-19-vax-roll-out-dr.-william-makis.html?fbclid=IwAR2BiSfVet4AT2dii-UJ9zcbLAOmxpcAwm-NuxhoJETvk6I1U7dA_-Nr2vU" TargetMode="External"/><Relationship Id="rId16" Type="http://schemas.openxmlformats.org/officeDocument/2006/relationships/hyperlink" Target="https://www.stewpeters.com/video/2022/08/canadian-vaxxed-doctors-dropping-dead-after-4th-booster-mandate/" TargetMode="External"/><Relationship Id="rId37" Type="http://schemas.openxmlformats.org/officeDocument/2006/relationships/hyperlink" Target="https://www.ohchr.org/en/press-releases/2022/06/improve-forensic-investigation-capacity-ensure-accountability-and-prevent" TargetMode="External"/><Relationship Id="rId58" Type="http://schemas.openxmlformats.org/officeDocument/2006/relationships/hyperlink" Target="https://canadianphysicians.org/" TargetMode="External"/><Relationship Id="rId79" Type="http://schemas.openxmlformats.org/officeDocument/2006/relationships/hyperlink" Target="https://rumble.com/v1l4zh9-penis-injuries-from-the-vax-disturbing-new-reports.html" TargetMode="External"/><Relationship Id="rId102" Type="http://schemas.openxmlformats.org/officeDocument/2006/relationships/hyperlink" Target="https://www.lauralynn.tv/2022/10/dr-francis-christian-to-sue-college-of.html" TargetMode="External"/><Relationship Id="rId123" Type="http://schemas.openxmlformats.org/officeDocument/2006/relationships/hyperlink" Target="https://www.ualberta.ca/folio/2021/09/five-things-we-all-need-to-know-about-reconciliation-in-health-care.html" TargetMode="External"/><Relationship Id="rId144" Type="http://schemas.openxmlformats.org/officeDocument/2006/relationships/hyperlink" Target="https://www.brighteon.com/ea3f64ea-dfe4-4909-8d7a-448e0ed0d101" TargetMode="External"/><Relationship Id="rId90" Type="http://schemas.openxmlformats.org/officeDocument/2006/relationships/hyperlink" Target="https://www.annfammed.org/content/20/5/460" TargetMode="External"/><Relationship Id="rId165" Type="http://schemas.openxmlformats.org/officeDocument/2006/relationships/hyperlink" Target="https://twitter.com/RealTalkRJ/status/1615452214654566400" TargetMode="External"/><Relationship Id="rId186" Type="http://schemas.openxmlformats.org/officeDocument/2006/relationships/hyperlink" Target="https://brightlightnews.com/interview-34-sudden-pediatric-deaths-dr-william-makis-md/" TargetMode="External"/><Relationship Id="rId27" Type="http://schemas.openxmlformats.org/officeDocument/2006/relationships/hyperlink" Target="https://www.bitchute.com/video/Sq5AFQTtWjy2/" TargetMode="External"/><Relationship Id="rId48" Type="http://schemas.openxmlformats.org/officeDocument/2006/relationships/hyperlink" Target="https://palexander.substack.com/p/scandal-brewing-in-ontario-and-canada" TargetMode="External"/><Relationship Id="rId69" Type="http://schemas.openxmlformats.org/officeDocument/2006/relationships/hyperlink" Target="https://www.thelastamericanvagabond.com/denis-rancourt-interview-data-proves-covid-19-actually-illusion/" TargetMode="External"/><Relationship Id="rId113" Type="http://schemas.openxmlformats.org/officeDocument/2006/relationships/hyperlink" Target="https://drtrozzi.org/2022/10/20/80-canadian-mds-boosted-and-dead/" TargetMode="External"/><Relationship Id="rId134" Type="http://schemas.openxmlformats.org/officeDocument/2006/relationships/hyperlink" Target="https://www.youtube.com/watch?v=ZBqGLgkurjk" TargetMode="External"/><Relationship Id="rId80" Type="http://schemas.openxmlformats.org/officeDocument/2006/relationships/hyperlink" Target="https://www.cbc.ca/news/science/death-of-mcgill-doctor-highlights-cancer-cluster-studies-1.302495" TargetMode="External"/><Relationship Id="rId155" Type="http://schemas.openxmlformats.org/officeDocument/2006/relationships/hyperlink" Target="https://www.redvoicemedia.com/video/2022/12/we-murdered-people-remdesivir-the-pseudomedicine-death-warrant-for-american-citizens" TargetMode="External"/><Relationship Id="rId176" Type="http://schemas.openxmlformats.org/officeDocument/2006/relationships/hyperlink" Target="https://rumble.com/v28wqow-excess-mortality-is-surging-in-every-highly-covid-19-vaccinated-country.html" TargetMode="External"/><Relationship Id="rId197" Type="http://schemas.openxmlformats.org/officeDocument/2006/relationships/hyperlink" Target="https://www.bitchute.com/video/HuUb4Fl2dK8M/" TargetMode="External"/><Relationship Id="rId201" Type="http://schemas.openxmlformats.org/officeDocument/2006/relationships/hyperlink" Target="https://rumble.com/v2nz8wg-talk-truth-05.15.23-dr.-william-makis.html" TargetMode="External"/><Relationship Id="rId17" Type="http://schemas.openxmlformats.org/officeDocument/2006/relationships/hyperlink" Target="https://web.archive.org/web/20210625013800/https:/thisisourshot.ca/this-is-our-shot-ctv-news/" TargetMode="External"/><Relationship Id="rId38" Type="http://schemas.openxmlformats.org/officeDocument/2006/relationships/hyperlink" Target="https://twitter.com/CMA_Docs/status/1561375150494437376?ref_src=twsrc%5Etfw" TargetMode="External"/><Relationship Id="rId59" Type="http://schemas.openxmlformats.org/officeDocument/2006/relationships/hyperlink" Target="https://www.ncbi.nlm.nih.gov/pmc/articles/PMC7954571/" TargetMode="External"/><Relationship Id="rId103" Type="http://schemas.openxmlformats.org/officeDocument/2006/relationships/hyperlink" Target="https://www.bitchute.com/video/bV9AGc3sufGm/" TargetMode="External"/><Relationship Id="rId124" Type="http://schemas.openxmlformats.org/officeDocument/2006/relationships/hyperlink" Target="https://live2fightanotherday.substack.com/p/80-untimely-canadian-doctor-deaths" TargetMode="External"/><Relationship Id="rId70" Type="http://schemas.openxmlformats.org/officeDocument/2006/relationships/hyperlink" Target="https://www.cbc.ca/news/canada/toronto/union-says-ontario-nurses-can-t-be-forced-to-wear-masks-in-flu-season-1.3222702" TargetMode="External"/><Relationship Id="rId91" Type="http://schemas.openxmlformats.org/officeDocument/2006/relationships/hyperlink" Target="https://stevekirsch.substack.com/p/the-cma-in-canada-doesnt-want-to?utm_source=post-email-title&amp;publication_id=548354&amp;post_id=75971677&amp;isFreemail=false&amp;utm_medium=email" TargetMode="External"/><Relationship Id="rId145" Type="http://schemas.openxmlformats.org/officeDocument/2006/relationships/hyperlink" Target="https://dailysceptic.org/2022/11/26/as-an-oncologist-i-am-seeing-people-with-stable-cancer-rapidly-progress-after-being-forced-to-have-a-booster/" TargetMode="External"/><Relationship Id="rId166" Type="http://schemas.openxmlformats.org/officeDocument/2006/relationships/hyperlink" Target="https://tntradiolive.podbean.com/e/dr-william-makis-on-the-mike-ryan-show-6-january-2023/" TargetMode="External"/><Relationship Id="rId187" Type="http://schemas.openxmlformats.org/officeDocument/2006/relationships/hyperlink" Target="https://brightlightnews.com/breaking-cbc-building-plastered-with-suspected-vaccine-injuries-and-deaths/" TargetMode="External"/><Relationship Id="rId1" Type="http://schemas.openxmlformats.org/officeDocument/2006/relationships/hyperlink" Target="https://www.cmpa-acpm.ca/en/covid19/vaccination" TargetMode="External"/><Relationship Id="rId28" Type="http://schemas.openxmlformats.org/officeDocument/2006/relationships/hyperlink" Target="https://www.cihi.ca/en/covid-19-cases-and-deaths-in-health-care-workers-in-canada" TargetMode="External"/><Relationship Id="rId49" Type="http://schemas.openxmlformats.org/officeDocument/2006/relationships/hyperlink" Target="https://expose-news.com/2022/09/19/32-canadian-doctors-died-after-vaccination/" TargetMode="External"/><Relationship Id="rId114" Type="http://schemas.openxmlformats.org/officeDocument/2006/relationships/hyperlink" Target="https://brightlightnews.com/80-young-canadian-docs-died-since-vaccine-rollout-dr-makis-pleads-with-cma-to-investigate/" TargetMode="External"/><Relationship Id="rId60" Type="http://schemas.openxmlformats.org/officeDocument/2006/relationships/hyperlink" Target="https://m.facebook.com/story.php?story_fbid=pfbid0xqs1fb45vdaP2GAvQ2mBRJAvr9LtzJKfgqE5FK4ipQ3BdGZVmHbCJhEyERmLqYoZl&amp;id=100054385967463" TargetMode="External"/><Relationship Id="rId81" Type="http://schemas.openxmlformats.org/officeDocument/2006/relationships/hyperlink" Target="https://www.cma.ca/news-releases-and-statements/canadian-medical-association-canadian-press-partner-strengthen-health" TargetMode="External"/><Relationship Id="rId135" Type="http://schemas.openxmlformats.org/officeDocument/2006/relationships/hyperlink" Target="https://awarriorcalls.com/dr-william-makis/" TargetMode="External"/><Relationship Id="rId156" Type="http://schemas.openxmlformats.org/officeDocument/2006/relationships/hyperlink" Target="https://www.trialsitenews.com/a/canadas-burning-controversy-covid-19-vaccines-and-canadian-doctor-deaths-d118447c" TargetMode="External"/><Relationship Id="rId177" Type="http://schemas.openxmlformats.org/officeDocument/2006/relationships/hyperlink" Target="https://www.cbc.ca/news/politics/canada-turning-away-home-grown-doctors-1.6743486" TargetMode="External"/><Relationship Id="rId198" Type="http://schemas.openxmlformats.org/officeDocument/2006/relationships/hyperlink" Target="https://rumble.com/v2mxkx4-school-bus-drivers-are-dropping-dead-while-driving-buses-of-children.-plus-.html" TargetMode="External"/><Relationship Id="rId202" Type="http://schemas.openxmlformats.org/officeDocument/2006/relationships/hyperlink" Target="https://rumble.com/v2njj9s-canada-has-fallen-w-dr-william-makis-blood-money-episode-90.html" TargetMode="External"/><Relationship Id="rId18" Type="http://schemas.openxmlformats.org/officeDocument/2006/relationships/hyperlink" Target="https://www.askontariodoctors.ca/covidvaccine" TargetMode="External"/><Relationship Id="rId39" Type="http://schemas.openxmlformats.org/officeDocument/2006/relationships/hyperlink" Target="https://www.cmaj.ca/content/193/47/E1816" TargetMode="External"/><Relationship Id="rId50" Type="http://schemas.openxmlformats.org/officeDocument/2006/relationships/hyperlink" Target="https://www.uregina.ca/business/assets/faculty_staff/2021-Report-on-Workplace-Fatalities-and-Injuries-2021-Oct-21.pdf" TargetMode="External"/><Relationship Id="rId104" Type="http://schemas.openxmlformats.org/officeDocument/2006/relationships/hyperlink" Target="https://www.cbc.ca/news/canada/british-columbia/bc-doctors-covid-misinformation-1.6334580" TargetMode="External"/><Relationship Id="rId125" Type="http://schemas.openxmlformats.org/officeDocument/2006/relationships/hyperlink" Target="https://www.facebook.com/whistlestoptruckstopcafe/videos/1632073340581432/?source=xma_web_url" TargetMode="External"/><Relationship Id="rId146" Type="http://schemas.openxmlformats.org/officeDocument/2006/relationships/hyperlink" Target="https://drtrozzi.org/2022/12/02/urgent-press-release/" TargetMode="External"/><Relationship Id="rId167" Type="http://schemas.openxmlformats.org/officeDocument/2006/relationships/hyperlink" Target="https://www.canadiansfortruth.ca/videos/unstoppable-truth-dr-william-makis" TargetMode="External"/><Relationship Id="rId188" Type="http://schemas.openxmlformats.org/officeDocument/2006/relationships/hyperlink" Target="https://www.bitchute.com/channel/IIbsI26vrHpd/" TargetMode="External"/><Relationship Id="rId71" Type="http://schemas.openxmlformats.org/officeDocument/2006/relationships/hyperlink" Target="https://www.oha.com/news/we%E2%80%99re-all-in-this-together-power-of-partnership-is-the-key-ingredient-to-vaccine-rollout-success" TargetMode="External"/><Relationship Id="rId92" Type="http://schemas.openxmlformats.org/officeDocument/2006/relationships/hyperlink" Target="https://www.cihi.ca/en/a-profile-of-physicians-in-canada-2020" TargetMode="External"/><Relationship Id="rId2" Type="http://schemas.openxmlformats.org/officeDocument/2006/relationships/hyperlink" Target="https://www.cma.ca/news-releases-and-statements/cma-and-cna-call-mandatory-covid-19-vaccinations-health-care-workers" TargetMode="External"/><Relationship Id="rId29" Type="http://schemas.openxmlformats.org/officeDocument/2006/relationships/hyperlink" Target="https://twitter.com/jamiesale/status/1570826375447314432"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eb.archive.org/web/20190430214304/https:/www.cma.ca/memoriam" TargetMode="External"/><Relationship Id="rId1" Type="http://schemas.openxmlformats.org/officeDocument/2006/relationships/hyperlink" Target="https://web.archive.org/web/20191218092718/https:/www.cma.ca/memori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88DB-D60F-ED4B-B8D6-84DBCAC95B8E}">
  <dimension ref="A8:BS141"/>
  <sheetViews>
    <sheetView topLeftCell="A63" zoomScale="110" zoomScaleNormal="110" zoomScalePageLayoutView="150" workbookViewId="0">
      <selection activeCell="W63" sqref="W63"/>
    </sheetView>
  </sheetViews>
  <sheetFormatPr baseColWidth="10" defaultRowHeight="16" x14ac:dyDescent="0.2"/>
  <cols>
    <col min="1" max="1" width="10.83203125" style="1"/>
    <col min="2" max="3" width="8.1640625" style="1" customWidth="1"/>
    <col min="4" max="4" width="8.83203125" style="1" customWidth="1"/>
    <col min="5" max="22" width="8.1640625" style="1" customWidth="1"/>
    <col min="23" max="26" width="6.83203125" style="1" customWidth="1"/>
    <col min="27" max="27" width="7.83203125" style="1" customWidth="1"/>
    <col min="28" max="29" width="9.1640625" style="1" customWidth="1"/>
    <col min="30" max="38" width="10.6640625" style="1" customWidth="1"/>
    <col min="39" max="39" width="22.6640625" style="1" customWidth="1"/>
    <col min="40" max="41" width="10.83203125" style="1"/>
    <col min="42" max="42" width="15" style="1" customWidth="1"/>
    <col min="43" max="44" width="12.5" style="1" customWidth="1"/>
    <col min="45" max="48" width="11.1640625" style="1" customWidth="1"/>
    <col min="49" max="50" width="10.83203125" style="1"/>
    <col min="51" max="51" width="37.83203125" style="1" customWidth="1"/>
    <col min="52" max="52" width="102.1640625" style="1" customWidth="1"/>
    <col min="53" max="16384" width="10.83203125" style="1"/>
  </cols>
  <sheetData>
    <row r="8" spans="2:38" x14ac:dyDescent="0.2">
      <c r="B8"/>
    </row>
    <row r="14" spans="2:38" x14ac:dyDescent="0.2">
      <c r="AJ14" s="4"/>
      <c r="AK14" s="2"/>
      <c r="AL14" s="2"/>
    </row>
    <row r="17" spans="1:40" x14ac:dyDescent="0.2">
      <c r="AH17" s="66"/>
    </row>
    <row r="20" spans="1:40" ht="30" customHeight="1" thickBot="1" x14ac:dyDescent="0.25">
      <c r="A20" s="326" t="s">
        <v>7100</v>
      </c>
      <c r="B20" s="326"/>
      <c r="C20" s="326"/>
      <c r="D20" s="326"/>
      <c r="E20" s="326"/>
      <c r="F20" s="326"/>
      <c r="G20" s="326"/>
      <c r="H20" s="326"/>
      <c r="I20" s="326"/>
      <c r="J20" s="326"/>
      <c r="K20" s="326"/>
      <c r="L20" s="326"/>
      <c r="AB20" s="328" t="s">
        <v>7105</v>
      </c>
      <c r="AC20" s="328"/>
      <c r="AD20" s="328"/>
      <c r="AE20" s="328"/>
      <c r="AF20" s="328"/>
      <c r="AG20" s="328"/>
      <c r="AH20" s="93"/>
      <c r="AI20" s="93"/>
      <c r="AJ20" s="93"/>
      <c r="AK20" s="93"/>
      <c r="AL20" s="93"/>
      <c r="AM20" s="93"/>
      <c r="AN20" s="93"/>
    </row>
    <row r="21" spans="1:40" ht="35" customHeight="1" thickBot="1" x14ac:dyDescent="0.25">
      <c r="A21" s="3" t="s">
        <v>1360</v>
      </c>
      <c r="B21" s="43" t="s">
        <v>1901</v>
      </c>
      <c r="C21" s="3" t="s">
        <v>1902</v>
      </c>
      <c r="D21" s="3" t="s">
        <v>1903</v>
      </c>
      <c r="E21" s="24" t="s">
        <v>4286</v>
      </c>
      <c r="F21" s="24" t="s">
        <v>4287</v>
      </c>
      <c r="G21" s="24" t="s">
        <v>4288</v>
      </c>
      <c r="H21" s="24" t="s">
        <v>4289</v>
      </c>
      <c r="I21" s="24" t="s">
        <v>4290</v>
      </c>
      <c r="J21" s="24" t="s">
        <v>4291</v>
      </c>
      <c r="K21" s="24" t="s">
        <v>2488</v>
      </c>
      <c r="L21" s="24" t="s">
        <v>4092</v>
      </c>
      <c r="AB21" s="199" t="s">
        <v>1360</v>
      </c>
      <c r="AC21" s="200" t="s">
        <v>1901</v>
      </c>
      <c r="AD21" s="220" t="s">
        <v>8273</v>
      </c>
      <c r="AE21" s="57" t="s">
        <v>8274</v>
      </c>
      <c r="AF21" s="199" t="s">
        <v>7101</v>
      </c>
      <c r="AG21" s="199" t="s">
        <v>1357</v>
      </c>
    </row>
    <row r="22" spans="1:40" x14ac:dyDescent="0.2">
      <c r="A22" s="36">
        <v>2019</v>
      </c>
      <c r="B22" s="44">
        <f>B47</f>
        <v>463</v>
      </c>
      <c r="C22" s="23">
        <v>411</v>
      </c>
      <c r="D22" s="23">
        <v>52</v>
      </c>
      <c r="E22" s="23">
        <v>1</v>
      </c>
      <c r="F22" s="23">
        <v>4</v>
      </c>
      <c r="G22" s="23">
        <v>13</v>
      </c>
      <c r="H22" s="23">
        <v>28</v>
      </c>
      <c r="I22" s="23">
        <v>71</v>
      </c>
      <c r="J22" s="23">
        <v>159</v>
      </c>
      <c r="K22" s="23">
        <f>B22-J22</f>
        <v>304</v>
      </c>
      <c r="L22" s="184">
        <f t="shared" ref="L22:L26" si="0">K22/B22</f>
        <v>0.6565874730021598</v>
      </c>
      <c r="M22" s="91">
        <f t="shared" ref="M22:N26" si="1">1-K22</f>
        <v>-303</v>
      </c>
      <c r="N22" s="91">
        <f t="shared" si="1"/>
        <v>0.3434125269978402</v>
      </c>
      <c r="AB22" s="201">
        <v>2019</v>
      </c>
      <c r="AC22" s="202">
        <f>B22</f>
        <v>463</v>
      </c>
      <c r="AD22" s="222">
        <v>157</v>
      </c>
      <c r="AE22" s="189">
        <v>157</v>
      </c>
      <c r="AF22" s="189">
        <v>88</v>
      </c>
      <c r="AG22" s="203">
        <f t="shared" ref="AG22:AG27" si="2">AC22-AE22-AF22</f>
        <v>218</v>
      </c>
    </row>
    <row r="23" spans="1:40" ht="17" thickBot="1" x14ac:dyDescent="0.25">
      <c r="A23" s="36">
        <v>2020</v>
      </c>
      <c r="B23" s="44">
        <f>B48</f>
        <v>542</v>
      </c>
      <c r="C23" s="23">
        <v>470</v>
      </c>
      <c r="D23" s="23">
        <v>72</v>
      </c>
      <c r="E23" s="23">
        <v>0</v>
      </c>
      <c r="F23" s="23">
        <v>1</v>
      </c>
      <c r="G23" s="23">
        <v>12</v>
      </c>
      <c r="H23" s="23">
        <v>30</v>
      </c>
      <c r="I23" s="23">
        <v>82</v>
      </c>
      <c r="J23" s="23">
        <v>176</v>
      </c>
      <c r="K23" s="23">
        <f>B23-J23</f>
        <v>366</v>
      </c>
      <c r="L23" s="22">
        <f t="shared" si="0"/>
        <v>0.67527675276752763</v>
      </c>
      <c r="M23" s="91">
        <f t="shared" si="1"/>
        <v>-365</v>
      </c>
      <c r="N23" s="91">
        <f t="shared" si="1"/>
        <v>0.32472324723247237</v>
      </c>
      <c r="AB23" s="201">
        <v>2020</v>
      </c>
      <c r="AC23" s="202">
        <f t="shared" ref="AC23:AC24" si="3">B23</f>
        <v>542</v>
      </c>
      <c r="AD23" s="222">
        <v>251</v>
      </c>
      <c r="AE23" s="191">
        <v>251</v>
      </c>
      <c r="AF23" s="191">
        <v>95</v>
      </c>
      <c r="AG23" s="204">
        <f t="shared" si="2"/>
        <v>196</v>
      </c>
    </row>
    <row r="24" spans="1:40" ht="18" customHeight="1" thickTop="1" x14ac:dyDescent="0.2">
      <c r="A24" s="36">
        <v>2021</v>
      </c>
      <c r="B24" s="44">
        <f>B49</f>
        <v>618</v>
      </c>
      <c r="C24" s="23">
        <v>538</v>
      </c>
      <c r="D24" s="2">
        <v>80</v>
      </c>
      <c r="E24" s="64">
        <v>2</v>
      </c>
      <c r="F24" s="20">
        <v>7</v>
      </c>
      <c r="G24" s="23">
        <v>20</v>
      </c>
      <c r="H24" s="23">
        <v>38</v>
      </c>
      <c r="I24" s="20">
        <v>88</v>
      </c>
      <c r="J24" s="2">
        <v>195</v>
      </c>
      <c r="K24" s="23">
        <f>B24-J24</f>
        <v>423</v>
      </c>
      <c r="L24" s="22">
        <f t="shared" si="0"/>
        <v>0.68446601941747576</v>
      </c>
      <c r="M24" s="91">
        <f t="shared" si="1"/>
        <v>-422</v>
      </c>
      <c r="N24" s="91">
        <f t="shared" si="1"/>
        <v>0.31553398058252424</v>
      </c>
      <c r="AB24" s="201">
        <v>2021</v>
      </c>
      <c r="AC24" s="202">
        <f t="shared" si="3"/>
        <v>618</v>
      </c>
      <c r="AD24" s="222">
        <v>402</v>
      </c>
      <c r="AE24" s="191">
        <v>402</v>
      </c>
      <c r="AF24" s="191">
        <v>41</v>
      </c>
      <c r="AG24" s="204">
        <f t="shared" si="2"/>
        <v>175</v>
      </c>
    </row>
    <row r="25" spans="1:40" ht="17" thickBot="1" x14ac:dyDescent="0.25">
      <c r="A25" s="36">
        <v>2022</v>
      </c>
      <c r="B25" s="44">
        <f>B50</f>
        <v>714</v>
      </c>
      <c r="C25" s="23">
        <v>619</v>
      </c>
      <c r="D25" s="23">
        <v>95</v>
      </c>
      <c r="E25" s="70">
        <v>6</v>
      </c>
      <c r="F25" s="20">
        <v>11</v>
      </c>
      <c r="G25" s="23">
        <v>26</v>
      </c>
      <c r="H25" s="23">
        <v>46</v>
      </c>
      <c r="I25" s="23">
        <v>100</v>
      </c>
      <c r="J25" s="23">
        <v>251</v>
      </c>
      <c r="K25" s="23">
        <f>B25-J25</f>
        <v>463</v>
      </c>
      <c r="L25" s="31">
        <f>K25/B25</f>
        <v>0.64845938375350143</v>
      </c>
      <c r="M25" s="91">
        <f t="shared" si="1"/>
        <v>-462</v>
      </c>
      <c r="N25" s="91">
        <f t="shared" si="1"/>
        <v>0.35154061624649857</v>
      </c>
      <c r="AB25" s="201">
        <v>2022</v>
      </c>
      <c r="AC25" s="202">
        <f>B25</f>
        <v>714</v>
      </c>
      <c r="AD25" s="222">
        <v>0</v>
      </c>
      <c r="AE25" s="191">
        <v>384</v>
      </c>
      <c r="AF25" s="191">
        <v>35</v>
      </c>
      <c r="AG25" s="204">
        <f t="shared" si="2"/>
        <v>295</v>
      </c>
    </row>
    <row r="26" spans="1:40" ht="20" customHeight="1" thickTop="1" x14ac:dyDescent="0.2">
      <c r="A26" s="36">
        <v>2023</v>
      </c>
      <c r="B26" s="44">
        <f>B51</f>
        <v>136</v>
      </c>
      <c r="C26" s="63">
        <v>114</v>
      </c>
      <c r="D26" s="63">
        <v>22</v>
      </c>
      <c r="E26" s="251">
        <v>1</v>
      </c>
      <c r="F26" s="23">
        <v>2</v>
      </c>
      <c r="G26" s="23">
        <v>7</v>
      </c>
      <c r="H26" s="23">
        <v>18</v>
      </c>
      <c r="I26" s="23">
        <v>39</v>
      </c>
      <c r="J26" s="23">
        <v>63</v>
      </c>
      <c r="K26" s="23">
        <f>B26-J26</f>
        <v>73</v>
      </c>
      <c r="L26" s="28">
        <f t="shared" si="0"/>
        <v>0.53676470588235292</v>
      </c>
      <c r="M26" s="91">
        <f t="shared" si="1"/>
        <v>-72</v>
      </c>
      <c r="N26" s="91">
        <f t="shared" si="1"/>
        <v>0.46323529411764708</v>
      </c>
      <c r="AB26" s="201">
        <v>2023</v>
      </c>
      <c r="AC26" s="202">
        <f>B26</f>
        <v>136</v>
      </c>
      <c r="AD26" s="222">
        <v>0</v>
      </c>
      <c r="AE26" s="191">
        <v>42</v>
      </c>
      <c r="AF26" s="191">
        <v>6</v>
      </c>
      <c r="AG26" s="204">
        <f t="shared" si="2"/>
        <v>88</v>
      </c>
    </row>
    <row r="27" spans="1:40" ht="17" thickBot="1" x14ac:dyDescent="0.25">
      <c r="A27" s="17" t="s">
        <v>1901</v>
      </c>
      <c r="B27" s="37">
        <f>SUM(B22:B26)</f>
        <v>2473</v>
      </c>
      <c r="C27" s="17">
        <f>SUM(C22:C26)</f>
        <v>2152</v>
      </c>
      <c r="D27" s="17">
        <f t="shared" ref="D27:K27" si="4">SUM(D22:D26)</f>
        <v>321</v>
      </c>
      <c r="E27" s="17">
        <f t="shared" si="4"/>
        <v>10</v>
      </c>
      <c r="F27" s="17">
        <f t="shared" si="4"/>
        <v>25</v>
      </c>
      <c r="G27" s="17">
        <f t="shared" si="4"/>
        <v>78</v>
      </c>
      <c r="H27" s="17">
        <f t="shared" si="4"/>
        <v>160</v>
      </c>
      <c r="I27" s="17">
        <f t="shared" si="4"/>
        <v>380</v>
      </c>
      <c r="J27" s="17">
        <f t="shared" si="4"/>
        <v>844</v>
      </c>
      <c r="K27" s="17">
        <f t="shared" si="4"/>
        <v>1629</v>
      </c>
      <c r="L27" s="185">
        <f>K27/B27</f>
        <v>0.65871411241407196</v>
      </c>
      <c r="AB27" s="206" t="s">
        <v>1901</v>
      </c>
      <c r="AC27" s="205">
        <f>SUM(AC22:AC26)</f>
        <v>2473</v>
      </c>
      <c r="AD27" s="221">
        <f>SUM(AD22:AD26)</f>
        <v>810</v>
      </c>
      <c r="AE27" s="206">
        <f>SUM(AE22:AE26)</f>
        <v>1236</v>
      </c>
      <c r="AF27" s="206">
        <f>SUM(AF22:AF26)</f>
        <v>265</v>
      </c>
      <c r="AG27" s="206">
        <f t="shared" si="2"/>
        <v>972</v>
      </c>
    </row>
    <row r="28" spans="1:40" x14ac:dyDescent="0.2">
      <c r="A28" s="40"/>
      <c r="B28" s="48"/>
      <c r="C28" s="181">
        <f>C27/B27</f>
        <v>0.87019813991103923</v>
      </c>
      <c r="D28" s="181">
        <f>D27/B27</f>
        <v>0.12980186008896077</v>
      </c>
      <c r="E28" s="40"/>
      <c r="F28" s="40"/>
      <c r="G28" s="40"/>
      <c r="H28" s="40"/>
      <c r="I28" s="48"/>
      <c r="J28" s="40"/>
      <c r="K28" s="40"/>
      <c r="L28" s="40"/>
      <c r="AB28" s="207"/>
      <c r="AC28" s="208"/>
      <c r="AD28" s="208"/>
      <c r="AE28" s="209">
        <f>AE27/AC27</f>
        <v>0.49979781641730692</v>
      </c>
      <c r="AF28" s="209">
        <f>AF27/AC27</f>
        <v>0.10715729882733523</v>
      </c>
      <c r="AG28" s="209">
        <f>AG27/AC27</f>
        <v>0.39304488475535787</v>
      </c>
    </row>
    <row r="29" spans="1:40" x14ac:dyDescent="0.2">
      <c r="A29" s="40"/>
      <c r="B29" s="48" t="s">
        <v>11820</v>
      </c>
      <c r="C29" s="40"/>
      <c r="D29" s="40"/>
      <c r="E29" s="40"/>
      <c r="F29" s="40"/>
      <c r="G29" s="40"/>
      <c r="H29" s="40"/>
      <c r="I29" s="48"/>
      <c r="J29" s="40"/>
      <c r="K29" s="40"/>
      <c r="L29" s="40"/>
      <c r="AB29" s="40"/>
      <c r="AC29" s="48" t="s">
        <v>11820</v>
      </c>
      <c r="AD29" s="40"/>
      <c r="AE29" s="40"/>
      <c r="AF29" s="40"/>
      <c r="AG29" s="40"/>
    </row>
    <row r="30" spans="1:40" x14ac:dyDescent="0.2">
      <c r="B30" s="39"/>
    </row>
    <row r="31" spans="1:40" x14ac:dyDescent="0.2">
      <c r="B31" s="39"/>
    </row>
    <row r="32" spans="1:40" ht="30" customHeight="1" x14ac:dyDescent="0.2">
      <c r="A32" s="326" t="s">
        <v>10360</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row>
    <row r="33" spans="1:46" ht="36" customHeight="1" x14ac:dyDescent="0.2">
      <c r="A33" s="3" t="s">
        <v>2468</v>
      </c>
      <c r="B33" s="43" t="s">
        <v>1901</v>
      </c>
      <c r="C33" s="305" t="s">
        <v>1983</v>
      </c>
      <c r="D33" s="305"/>
      <c r="E33" s="305" t="s">
        <v>1984</v>
      </c>
      <c r="F33" s="305"/>
      <c r="G33" s="305" t="s">
        <v>1985</v>
      </c>
      <c r="H33" s="305"/>
      <c r="I33" s="305" t="s">
        <v>826</v>
      </c>
      <c r="J33" s="305"/>
      <c r="K33" s="305" t="s">
        <v>1986</v>
      </c>
      <c r="L33" s="305"/>
      <c r="M33" s="305" t="s">
        <v>1987</v>
      </c>
      <c r="N33" s="305"/>
      <c r="O33" s="305" t="s">
        <v>1988</v>
      </c>
      <c r="P33" s="305"/>
      <c r="Q33" s="305" t="s">
        <v>1989</v>
      </c>
      <c r="R33" s="305"/>
      <c r="S33" s="305" t="s">
        <v>1990</v>
      </c>
      <c r="T33" s="305"/>
      <c r="U33" s="305" t="s">
        <v>1991</v>
      </c>
      <c r="V33" s="305"/>
      <c r="W33" s="305" t="s">
        <v>1992</v>
      </c>
      <c r="X33" s="305"/>
      <c r="Y33" s="305" t="s">
        <v>1993</v>
      </c>
      <c r="Z33" s="305"/>
      <c r="AA33" s="38" t="s">
        <v>6246</v>
      </c>
    </row>
    <row r="34" spans="1:46" ht="17" x14ac:dyDescent="0.2">
      <c r="A34" s="38" t="s">
        <v>4318</v>
      </c>
      <c r="B34" s="42">
        <f t="shared" ref="B34:B39" si="5">C34+E34+G34+I34+K34+M34+O34+Q34+S34+U34+W34+Y34</f>
        <v>1</v>
      </c>
      <c r="C34" s="2">
        <v>1</v>
      </c>
      <c r="D34" s="31">
        <f t="shared" ref="D34:D39" si="6">C34/B34</f>
        <v>1</v>
      </c>
      <c r="E34" s="2">
        <v>0</v>
      </c>
      <c r="F34" s="31">
        <f t="shared" ref="F34:F39" si="7">E34/B34</f>
        <v>0</v>
      </c>
      <c r="G34" s="2">
        <v>0</v>
      </c>
      <c r="H34" s="31">
        <f t="shared" ref="H34:H39" si="8">G34/B34</f>
        <v>0</v>
      </c>
      <c r="I34" s="2">
        <v>0</v>
      </c>
      <c r="J34" s="31">
        <f t="shared" ref="J34:J39" si="9">I34/B34</f>
        <v>0</v>
      </c>
      <c r="K34" s="2">
        <v>0</v>
      </c>
      <c r="L34" s="31">
        <f t="shared" ref="L34:L39" si="10">K34/B34</f>
        <v>0</v>
      </c>
      <c r="M34" s="2">
        <v>0</v>
      </c>
      <c r="N34" s="31">
        <f t="shared" ref="N34:N39" si="11">M34/B34</f>
        <v>0</v>
      </c>
      <c r="O34" s="2">
        <v>0</v>
      </c>
      <c r="P34" s="31">
        <f t="shared" ref="P34:P39" si="12">O34/B34</f>
        <v>0</v>
      </c>
      <c r="Q34" s="2">
        <v>0</v>
      </c>
      <c r="R34" s="31">
        <f t="shared" ref="R34:R39" si="13">Q34/B34</f>
        <v>0</v>
      </c>
      <c r="S34" s="25">
        <v>0</v>
      </c>
      <c r="T34" s="28">
        <f t="shared" ref="T34:T39" si="14">S34/B34</f>
        <v>0</v>
      </c>
      <c r="U34" s="25">
        <v>0</v>
      </c>
      <c r="V34" s="28">
        <f>U34/B35</f>
        <v>0</v>
      </c>
      <c r="W34" s="25">
        <v>0</v>
      </c>
      <c r="X34" s="28">
        <v>0</v>
      </c>
      <c r="Y34" s="25">
        <v>0</v>
      </c>
      <c r="Z34" s="28">
        <f t="shared" ref="Z34:Z39" si="15">Y34/B34</f>
        <v>0</v>
      </c>
      <c r="AA34" s="240">
        <f t="shared" ref="AA34:AA39" si="16">SUM(Y34+W34+U34+S34+Q34+O34+M34+K34+I34+G34+E34+C34)/12</f>
        <v>8.3333333333333329E-2</v>
      </c>
    </row>
    <row r="35" spans="1:46" ht="17" x14ac:dyDescent="0.2">
      <c r="A35" s="38" t="s">
        <v>4292</v>
      </c>
      <c r="B35" s="42">
        <f t="shared" si="5"/>
        <v>1</v>
      </c>
      <c r="C35" s="2">
        <v>0</v>
      </c>
      <c r="D35" s="31">
        <f t="shared" si="6"/>
        <v>0</v>
      </c>
      <c r="E35" s="2">
        <v>0</v>
      </c>
      <c r="F35" s="31">
        <f t="shared" si="7"/>
        <v>0</v>
      </c>
      <c r="G35" s="2">
        <v>1</v>
      </c>
      <c r="H35" s="31">
        <f t="shared" si="8"/>
        <v>1</v>
      </c>
      <c r="I35" s="2">
        <v>0</v>
      </c>
      <c r="J35" s="31">
        <f t="shared" si="9"/>
        <v>0</v>
      </c>
      <c r="K35" s="2">
        <v>0</v>
      </c>
      <c r="L35" s="31">
        <f t="shared" si="10"/>
        <v>0</v>
      </c>
      <c r="M35" s="2">
        <v>0</v>
      </c>
      <c r="N35" s="31">
        <f t="shared" si="11"/>
        <v>0</v>
      </c>
      <c r="O35" s="2">
        <v>0</v>
      </c>
      <c r="P35" s="31">
        <f t="shared" si="12"/>
        <v>0</v>
      </c>
      <c r="Q35" s="2">
        <v>0</v>
      </c>
      <c r="R35" s="31">
        <f t="shared" si="13"/>
        <v>0</v>
      </c>
      <c r="S35" s="25">
        <v>0</v>
      </c>
      <c r="T35" s="28">
        <f t="shared" si="14"/>
        <v>0</v>
      </c>
      <c r="U35" s="25">
        <v>0</v>
      </c>
      <c r="V35" s="28">
        <f>U35/B36</f>
        <v>0</v>
      </c>
      <c r="W35" s="25">
        <v>0</v>
      </c>
      <c r="X35" s="28">
        <f>W35/B35</f>
        <v>0</v>
      </c>
      <c r="Y35" s="25">
        <v>0</v>
      </c>
      <c r="Z35" s="28">
        <f t="shared" si="15"/>
        <v>0</v>
      </c>
      <c r="AA35" s="240">
        <f t="shared" si="16"/>
        <v>8.3333333333333329E-2</v>
      </c>
    </row>
    <row r="36" spans="1:46" ht="17" x14ac:dyDescent="0.2">
      <c r="A36" s="38" t="s">
        <v>4293</v>
      </c>
      <c r="B36" s="42">
        <f t="shared" si="5"/>
        <v>5</v>
      </c>
      <c r="C36" s="2">
        <v>0</v>
      </c>
      <c r="D36" s="31">
        <f t="shared" si="6"/>
        <v>0</v>
      </c>
      <c r="E36" s="2">
        <v>0</v>
      </c>
      <c r="F36" s="31">
        <f t="shared" si="7"/>
        <v>0</v>
      </c>
      <c r="G36" s="2">
        <v>1</v>
      </c>
      <c r="H36" s="31">
        <f t="shared" si="8"/>
        <v>0.2</v>
      </c>
      <c r="I36" s="2">
        <v>2</v>
      </c>
      <c r="J36" s="31">
        <f t="shared" si="9"/>
        <v>0.4</v>
      </c>
      <c r="K36" s="2">
        <v>1</v>
      </c>
      <c r="L36" s="31">
        <f t="shared" si="10"/>
        <v>0.2</v>
      </c>
      <c r="M36" s="2">
        <v>1</v>
      </c>
      <c r="N36" s="31">
        <f t="shared" si="11"/>
        <v>0.2</v>
      </c>
      <c r="O36" s="2">
        <v>0</v>
      </c>
      <c r="P36" s="31">
        <f t="shared" si="12"/>
        <v>0</v>
      </c>
      <c r="Q36" s="2">
        <v>0</v>
      </c>
      <c r="R36" s="31">
        <f t="shared" si="13"/>
        <v>0</v>
      </c>
      <c r="S36" s="25">
        <v>0</v>
      </c>
      <c r="T36" s="28">
        <f t="shared" si="14"/>
        <v>0</v>
      </c>
      <c r="U36" s="25">
        <v>0</v>
      </c>
      <c r="V36" s="28">
        <f>U36/B37</f>
        <v>0</v>
      </c>
      <c r="W36" s="25">
        <v>0</v>
      </c>
      <c r="X36" s="28">
        <f>W36/B36</f>
        <v>0</v>
      </c>
      <c r="Y36" s="25">
        <v>0</v>
      </c>
      <c r="Z36" s="28">
        <f t="shared" si="15"/>
        <v>0</v>
      </c>
      <c r="AA36" s="240">
        <f t="shared" si="16"/>
        <v>0.41666666666666669</v>
      </c>
    </row>
    <row r="37" spans="1:46" ht="17" x14ac:dyDescent="0.2">
      <c r="A37" s="38" t="s">
        <v>4294</v>
      </c>
      <c r="B37" s="42">
        <f t="shared" si="5"/>
        <v>11</v>
      </c>
      <c r="C37" s="2">
        <v>3</v>
      </c>
      <c r="D37" s="31">
        <f t="shared" si="6"/>
        <v>0.27272727272727271</v>
      </c>
      <c r="E37" s="2">
        <v>2</v>
      </c>
      <c r="F37" s="31">
        <f t="shared" si="7"/>
        <v>0.18181818181818182</v>
      </c>
      <c r="G37" s="2">
        <v>3</v>
      </c>
      <c r="H37" s="31">
        <f t="shared" si="8"/>
        <v>0.27272727272727271</v>
      </c>
      <c r="I37" s="2">
        <v>1</v>
      </c>
      <c r="J37" s="31">
        <f t="shared" si="9"/>
        <v>9.0909090909090912E-2</v>
      </c>
      <c r="K37" s="2">
        <v>2</v>
      </c>
      <c r="L37" s="31">
        <f t="shared" si="10"/>
        <v>0.18181818181818182</v>
      </c>
      <c r="M37" s="2">
        <v>0</v>
      </c>
      <c r="N37" s="31">
        <f t="shared" si="11"/>
        <v>0</v>
      </c>
      <c r="O37" s="2">
        <v>0</v>
      </c>
      <c r="P37" s="31">
        <f t="shared" si="12"/>
        <v>0</v>
      </c>
      <c r="Q37" s="2">
        <v>0</v>
      </c>
      <c r="R37" s="31">
        <f t="shared" si="13"/>
        <v>0</v>
      </c>
      <c r="S37" s="25">
        <v>0</v>
      </c>
      <c r="T37" s="28">
        <f t="shared" si="14"/>
        <v>0</v>
      </c>
      <c r="U37" s="25">
        <v>0</v>
      </c>
      <c r="V37" s="28">
        <f>U37/B38</f>
        <v>0</v>
      </c>
      <c r="W37" s="25">
        <v>0</v>
      </c>
      <c r="X37" s="28">
        <f>W37/B37</f>
        <v>0</v>
      </c>
      <c r="Y37" s="25">
        <v>0</v>
      </c>
      <c r="Z37" s="28">
        <f t="shared" si="15"/>
        <v>0</v>
      </c>
      <c r="AA37" s="240">
        <f t="shared" si="16"/>
        <v>0.91666666666666663</v>
      </c>
    </row>
    <row r="38" spans="1:46" ht="17" x14ac:dyDescent="0.2">
      <c r="A38" s="38" t="s">
        <v>4295</v>
      </c>
      <c r="B38" s="42">
        <f t="shared" si="5"/>
        <v>20</v>
      </c>
      <c r="C38" s="2">
        <v>6</v>
      </c>
      <c r="D38" s="31">
        <f t="shared" si="6"/>
        <v>0.3</v>
      </c>
      <c r="E38" s="2">
        <v>1</v>
      </c>
      <c r="F38" s="31">
        <f t="shared" si="7"/>
        <v>0.05</v>
      </c>
      <c r="G38" s="2">
        <v>4</v>
      </c>
      <c r="H38" s="31">
        <f t="shared" si="8"/>
        <v>0.2</v>
      </c>
      <c r="I38" s="2">
        <v>6</v>
      </c>
      <c r="J38" s="31">
        <f t="shared" si="9"/>
        <v>0.3</v>
      </c>
      <c r="K38" s="2">
        <v>2</v>
      </c>
      <c r="L38" s="31">
        <f t="shared" si="10"/>
        <v>0.1</v>
      </c>
      <c r="M38" s="2">
        <v>1</v>
      </c>
      <c r="N38" s="31">
        <f t="shared" si="11"/>
        <v>0.05</v>
      </c>
      <c r="O38" s="2">
        <v>0</v>
      </c>
      <c r="P38" s="31">
        <f t="shared" si="12"/>
        <v>0</v>
      </c>
      <c r="Q38" s="2">
        <v>0</v>
      </c>
      <c r="R38" s="31">
        <f t="shared" si="13"/>
        <v>0</v>
      </c>
      <c r="S38" s="25">
        <v>0</v>
      </c>
      <c r="T38" s="28">
        <f t="shared" si="14"/>
        <v>0</v>
      </c>
      <c r="U38" s="25">
        <v>0</v>
      </c>
      <c r="V38" s="28">
        <f>U38/B39</f>
        <v>0</v>
      </c>
      <c r="W38" s="25">
        <v>0</v>
      </c>
      <c r="X38" s="28">
        <f>W38/B38</f>
        <v>0</v>
      </c>
      <c r="Y38" s="25">
        <v>0</v>
      </c>
      <c r="Z38" s="28">
        <f t="shared" si="15"/>
        <v>0</v>
      </c>
      <c r="AA38" s="240">
        <f t="shared" si="16"/>
        <v>1.6666666666666667</v>
      </c>
    </row>
    <row r="39" spans="1:46" ht="18" thickBot="1" x14ac:dyDescent="0.25">
      <c r="A39" s="38" t="s">
        <v>4296</v>
      </c>
      <c r="B39" s="42">
        <f t="shared" si="5"/>
        <v>25</v>
      </c>
      <c r="C39" s="2">
        <v>7</v>
      </c>
      <c r="D39" s="33">
        <f t="shared" si="6"/>
        <v>0.28000000000000003</v>
      </c>
      <c r="E39" s="32">
        <v>6</v>
      </c>
      <c r="F39" s="33">
        <f t="shared" si="7"/>
        <v>0.24</v>
      </c>
      <c r="G39" s="32">
        <v>3</v>
      </c>
      <c r="H39" s="33">
        <f t="shared" si="8"/>
        <v>0.12</v>
      </c>
      <c r="I39" s="32">
        <v>5</v>
      </c>
      <c r="J39" s="33">
        <f t="shared" si="9"/>
        <v>0.2</v>
      </c>
      <c r="K39" s="32">
        <v>1</v>
      </c>
      <c r="L39" s="33">
        <f t="shared" si="10"/>
        <v>0.04</v>
      </c>
      <c r="M39" s="32">
        <v>3</v>
      </c>
      <c r="N39" s="33">
        <f t="shared" si="11"/>
        <v>0.12</v>
      </c>
      <c r="O39" s="32">
        <v>0</v>
      </c>
      <c r="P39" s="34">
        <f t="shared" si="12"/>
        <v>0</v>
      </c>
      <c r="Q39" s="32">
        <v>0</v>
      </c>
      <c r="R39" s="34">
        <f t="shared" si="13"/>
        <v>0</v>
      </c>
      <c r="S39" s="21">
        <v>0</v>
      </c>
      <c r="T39" s="35">
        <f t="shared" si="14"/>
        <v>0</v>
      </c>
      <c r="U39" s="21">
        <v>0</v>
      </c>
      <c r="V39" s="35">
        <f>U39/B39</f>
        <v>0</v>
      </c>
      <c r="W39" s="21">
        <v>0</v>
      </c>
      <c r="X39" s="35">
        <f>W39/B39</f>
        <v>0</v>
      </c>
      <c r="Y39" s="21">
        <v>0</v>
      </c>
      <c r="Z39" s="35">
        <f t="shared" si="15"/>
        <v>0</v>
      </c>
      <c r="AA39" s="240">
        <f t="shared" si="16"/>
        <v>2.0833333333333335</v>
      </c>
    </row>
    <row r="40" spans="1:46" ht="20" customHeight="1" thickBot="1" x14ac:dyDescent="0.25">
      <c r="A40" s="17" t="s">
        <v>1901</v>
      </c>
      <c r="B40" s="37">
        <f>SUM(B34:B39)</f>
        <v>63</v>
      </c>
      <c r="C40" s="327">
        <f t="shared" ref="C40" si="17">SUM(C34:C39)</f>
        <v>17</v>
      </c>
      <c r="D40" s="327"/>
      <c r="E40" s="325">
        <f t="shared" ref="E40" si="18">SUM(E34:E39)</f>
        <v>9</v>
      </c>
      <c r="F40" s="325"/>
      <c r="G40" s="325">
        <f t="shared" ref="G40" si="19">SUM(G34:G39)</f>
        <v>12</v>
      </c>
      <c r="H40" s="325"/>
      <c r="I40" s="325">
        <f t="shared" ref="I40" si="20">SUM(I34:I39)</f>
        <v>14</v>
      </c>
      <c r="J40" s="325"/>
      <c r="K40" s="325">
        <f t="shared" ref="K40" si="21">SUM(K34:K39)</f>
        <v>6</v>
      </c>
      <c r="L40" s="325"/>
      <c r="M40" s="325">
        <f t="shared" ref="M40" si="22">SUM(M34:M39)</f>
        <v>5</v>
      </c>
      <c r="N40" s="325"/>
      <c r="O40" s="325">
        <f t="shared" ref="O40" si="23">SUM(O34:O39)</f>
        <v>0</v>
      </c>
      <c r="P40" s="325"/>
      <c r="Q40" s="325">
        <f t="shared" ref="Q40" si="24">SUM(Q34:Q39)</f>
        <v>0</v>
      </c>
      <c r="R40" s="325"/>
      <c r="S40" s="327">
        <f t="shared" ref="S40:U40" si="25">SUM(S34:S39)</f>
        <v>0</v>
      </c>
      <c r="T40" s="327"/>
      <c r="U40" s="325">
        <f t="shared" si="25"/>
        <v>0</v>
      </c>
      <c r="V40" s="325"/>
      <c r="W40" s="325">
        <f t="shared" ref="W40" si="26">SUM(W34:W39)</f>
        <v>0</v>
      </c>
      <c r="X40" s="325"/>
      <c r="Y40" s="325">
        <f t="shared" ref="Y40" si="27">SUM(Y34:Y39)</f>
        <v>0</v>
      </c>
      <c r="Z40" s="325"/>
      <c r="AA40" s="26"/>
    </row>
    <row r="41" spans="1:46" ht="20" customHeight="1" x14ac:dyDescent="0.2">
      <c r="A41" s="18"/>
      <c r="B41" s="17"/>
      <c r="C41" s="321">
        <f>C40/B40</f>
        <v>0.26984126984126983</v>
      </c>
      <c r="D41" s="321"/>
      <c r="E41" s="321">
        <f>E40/B40</f>
        <v>0.14285714285714285</v>
      </c>
      <c r="F41" s="321"/>
      <c r="G41" s="321">
        <f>G40/B40</f>
        <v>0.19047619047619047</v>
      </c>
      <c r="H41" s="321"/>
      <c r="I41" s="321">
        <f>I40/B40</f>
        <v>0.22222222222222221</v>
      </c>
      <c r="J41" s="321"/>
      <c r="K41" s="321">
        <f>K40/B40</f>
        <v>9.5238095238095233E-2</v>
      </c>
      <c r="L41" s="321"/>
      <c r="M41" s="321">
        <f>M40/B40</f>
        <v>7.9365079365079361E-2</v>
      </c>
      <c r="N41" s="321"/>
      <c r="O41" s="321">
        <f>O40/B40</f>
        <v>0</v>
      </c>
      <c r="P41" s="321"/>
      <c r="Q41" s="321">
        <f>Q40/B40</f>
        <v>0</v>
      </c>
      <c r="R41" s="321"/>
      <c r="S41" s="321">
        <f>S40/B40</f>
        <v>0</v>
      </c>
      <c r="T41" s="321"/>
      <c r="U41" s="321">
        <f>U40/B40</f>
        <v>0</v>
      </c>
      <c r="V41" s="321"/>
      <c r="W41" s="321">
        <f>W40/B40</f>
        <v>0</v>
      </c>
      <c r="X41" s="321"/>
      <c r="Y41" s="321">
        <f>Y40/B40</f>
        <v>0</v>
      </c>
      <c r="Z41" s="321"/>
      <c r="AA41" s="26"/>
    </row>
    <row r="42" spans="1:46" x14ac:dyDescent="0.2">
      <c r="A42" s="40"/>
      <c r="B42" s="48" t="s">
        <v>11820</v>
      </c>
      <c r="C42" s="41"/>
      <c r="D42" s="40"/>
      <c r="E42" s="40"/>
      <c r="F42" s="40"/>
      <c r="G42" s="40"/>
      <c r="H42" s="40"/>
      <c r="I42" s="40"/>
      <c r="J42" s="40"/>
      <c r="K42" s="40"/>
      <c r="L42" s="40"/>
      <c r="M42" s="40"/>
      <c r="N42" s="40"/>
      <c r="O42" s="40"/>
      <c r="P42" s="40"/>
      <c r="Q42" s="40"/>
      <c r="R42" s="40"/>
      <c r="S42" s="40"/>
      <c r="T42" s="40"/>
      <c r="U42" s="40"/>
      <c r="V42" s="40"/>
      <c r="W42" s="40"/>
      <c r="X42" s="40"/>
      <c r="Y42" s="40"/>
      <c r="Z42" s="40"/>
      <c r="AA42" s="40"/>
    </row>
    <row r="45" spans="1:46" ht="30" customHeight="1" x14ac:dyDescent="0.2">
      <c r="A45" s="326" t="s">
        <v>2473</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2"/>
      <c r="AB45" s="2"/>
      <c r="AC45" s="2"/>
      <c r="AD45" s="2"/>
    </row>
    <row r="46" spans="1:46" s="2" customFormat="1" ht="36" customHeight="1" thickBot="1" x14ac:dyDescent="0.25">
      <c r="A46" s="3" t="s">
        <v>1360</v>
      </c>
      <c r="B46" s="43" t="s">
        <v>1901</v>
      </c>
      <c r="C46" s="314" t="s">
        <v>1393</v>
      </c>
      <c r="D46" s="314"/>
      <c r="E46" s="314" t="s">
        <v>6515</v>
      </c>
      <c r="F46" s="314"/>
      <c r="G46" s="314" t="s">
        <v>1394</v>
      </c>
      <c r="H46" s="314"/>
      <c r="I46" s="314" t="s">
        <v>1407</v>
      </c>
      <c r="J46" s="314"/>
      <c r="K46" s="314" t="s">
        <v>1396</v>
      </c>
      <c r="L46" s="314"/>
      <c r="M46" s="314" t="s">
        <v>1391</v>
      </c>
      <c r="N46" s="314"/>
      <c r="O46" s="314" t="s">
        <v>1434</v>
      </c>
      <c r="P46" s="314"/>
      <c r="Q46" s="314" t="s">
        <v>1401</v>
      </c>
      <c r="R46" s="314"/>
      <c r="S46" s="314" t="s">
        <v>1389</v>
      </c>
      <c r="T46" s="314"/>
      <c r="U46" s="314" t="s">
        <v>1441</v>
      </c>
      <c r="V46" s="314"/>
      <c r="W46" s="314" t="s">
        <v>6022</v>
      </c>
      <c r="X46" s="314"/>
      <c r="Y46" s="314" t="s">
        <v>1357</v>
      </c>
      <c r="Z46" s="314"/>
      <c r="AG46" s="1"/>
      <c r="AH46" s="1"/>
      <c r="AI46" s="1"/>
      <c r="AJ46" s="1"/>
      <c r="AK46" s="1"/>
      <c r="AL46" s="1"/>
      <c r="AM46" s="1"/>
      <c r="AN46" s="1"/>
      <c r="AO46" s="1"/>
      <c r="AP46" s="1"/>
      <c r="AQ46" s="1"/>
      <c r="AR46" s="1"/>
      <c r="AS46" s="1"/>
      <c r="AT46" s="1"/>
    </row>
    <row r="47" spans="1:46" x14ac:dyDescent="0.2">
      <c r="A47" s="36">
        <v>2019</v>
      </c>
      <c r="B47" s="45">
        <f>C47+E47+G47+I47+K47+M47+O47+Q47+S47+U47+Y47+W47</f>
        <v>463</v>
      </c>
      <c r="C47" s="19">
        <v>192</v>
      </c>
      <c r="D47" s="22">
        <f>C47/B47</f>
        <v>0.41468682505399568</v>
      </c>
      <c r="E47" s="19">
        <v>70</v>
      </c>
      <c r="F47" s="22">
        <f>E47/B47</f>
        <v>0.15118790496760259</v>
      </c>
      <c r="G47" s="19">
        <v>77</v>
      </c>
      <c r="H47" s="22">
        <f>G47/B47</f>
        <v>0.16630669546436286</v>
      </c>
      <c r="I47" s="19">
        <v>56</v>
      </c>
      <c r="J47" s="22">
        <f>I47/B47</f>
        <v>0.12095032397408208</v>
      </c>
      <c r="K47" s="19">
        <v>19</v>
      </c>
      <c r="L47" s="22">
        <f>K47/B47</f>
        <v>4.1036717062634988E-2</v>
      </c>
      <c r="M47" s="19">
        <v>10</v>
      </c>
      <c r="N47" s="22">
        <f>M47/B47</f>
        <v>2.159827213822894E-2</v>
      </c>
      <c r="O47" s="19">
        <v>11</v>
      </c>
      <c r="P47" s="22">
        <f>O47/B47</f>
        <v>2.3758099352051837E-2</v>
      </c>
      <c r="Q47" s="19">
        <v>1</v>
      </c>
      <c r="R47" s="22">
        <f>Q47/B47</f>
        <v>2.1598272138228943E-3</v>
      </c>
      <c r="S47" s="19">
        <v>14</v>
      </c>
      <c r="T47" s="22">
        <f>S47/B47</f>
        <v>3.0237580993520519E-2</v>
      </c>
      <c r="U47" s="19">
        <v>8</v>
      </c>
      <c r="V47" s="22">
        <f>U47/B47</f>
        <v>1.7278617710583154E-2</v>
      </c>
      <c r="W47" s="19">
        <v>1</v>
      </c>
      <c r="X47" s="22">
        <f>W460/B47</f>
        <v>0</v>
      </c>
      <c r="Y47" s="19">
        <v>4</v>
      </c>
      <c r="Z47" s="22">
        <f>Y47/B47</f>
        <v>8.6393088552915772E-3</v>
      </c>
      <c r="AG47" s="2"/>
      <c r="AH47" s="2"/>
      <c r="AI47" s="2"/>
      <c r="AJ47" s="2"/>
      <c r="AK47" s="2"/>
      <c r="AL47" s="2"/>
      <c r="AM47" s="2"/>
      <c r="AN47" s="2"/>
      <c r="AO47" s="2"/>
      <c r="AP47" s="2"/>
      <c r="AQ47" s="2"/>
      <c r="AR47" s="2"/>
      <c r="AS47" s="2"/>
      <c r="AT47" s="2"/>
    </row>
    <row r="48" spans="1:46" x14ac:dyDescent="0.2">
      <c r="A48" s="36">
        <v>2020</v>
      </c>
      <c r="B48" s="45">
        <f>C48+E48+G48+I48+K48+M48+O48+Q48+S48+U48+Y48+W48</f>
        <v>542</v>
      </c>
      <c r="C48" s="19">
        <v>223</v>
      </c>
      <c r="D48" s="22">
        <f>C48/B48</f>
        <v>0.41143911439114389</v>
      </c>
      <c r="E48" s="19">
        <v>90</v>
      </c>
      <c r="F48" s="22">
        <f>E48/B48</f>
        <v>0.16605166051660517</v>
      </c>
      <c r="G48" s="19">
        <v>90</v>
      </c>
      <c r="H48" s="22">
        <f>G48/B48</f>
        <v>0.16605166051660517</v>
      </c>
      <c r="I48" s="19">
        <v>65</v>
      </c>
      <c r="J48" s="22">
        <f>I48/B48</f>
        <v>0.11992619926199262</v>
      </c>
      <c r="K48" s="19">
        <v>16</v>
      </c>
      <c r="L48" s="22">
        <f>K48/B48</f>
        <v>2.9520295202952029E-2</v>
      </c>
      <c r="M48" s="19">
        <v>10</v>
      </c>
      <c r="N48" s="22">
        <f>M48/B48</f>
        <v>1.8450184501845018E-2</v>
      </c>
      <c r="O48" s="19">
        <v>12</v>
      </c>
      <c r="P48" s="22">
        <f>O48/B48</f>
        <v>2.2140221402214021E-2</v>
      </c>
      <c r="Q48" s="19">
        <v>2</v>
      </c>
      <c r="R48" s="22">
        <f>Q48/B48</f>
        <v>3.6900369003690036E-3</v>
      </c>
      <c r="S48" s="19">
        <v>17</v>
      </c>
      <c r="T48" s="22">
        <f>S48/B48</f>
        <v>3.136531365313653E-2</v>
      </c>
      <c r="U48" s="19">
        <v>11</v>
      </c>
      <c r="V48" s="22">
        <f>U48/B48</f>
        <v>2.0295202952029519E-2</v>
      </c>
      <c r="W48" s="19">
        <v>0</v>
      </c>
      <c r="X48" s="22">
        <f>W458/B48</f>
        <v>0</v>
      </c>
      <c r="Y48" s="19">
        <v>6</v>
      </c>
      <c r="Z48" s="22">
        <f>Y48/B48</f>
        <v>1.107011070110701E-2</v>
      </c>
    </row>
    <row r="49" spans="1:71" ht="17" thickBot="1" x14ac:dyDescent="0.25">
      <c r="A49" s="36">
        <v>2021</v>
      </c>
      <c r="B49" s="45">
        <f>C49+E49+G49+I49+K49+M49+O49+Q49+S49+U49+Y49+W49</f>
        <v>618</v>
      </c>
      <c r="C49" s="19">
        <v>290</v>
      </c>
      <c r="D49" s="22">
        <f>C49/B49</f>
        <v>0.46925566343042069</v>
      </c>
      <c r="E49" s="2">
        <v>81</v>
      </c>
      <c r="F49" s="22">
        <f>E49/B49</f>
        <v>0.13106796116504854</v>
      </c>
      <c r="G49" s="19">
        <v>110</v>
      </c>
      <c r="H49" s="22">
        <f>G49/B49</f>
        <v>0.17799352750809061</v>
      </c>
      <c r="I49" s="19">
        <v>42</v>
      </c>
      <c r="J49" s="22">
        <f>I49/B49</f>
        <v>6.7961165048543687E-2</v>
      </c>
      <c r="K49" s="19">
        <v>14</v>
      </c>
      <c r="L49" s="22">
        <f>K49/B49</f>
        <v>2.2653721682847898E-2</v>
      </c>
      <c r="M49" s="19">
        <v>17</v>
      </c>
      <c r="N49" s="22">
        <f>M49/B49</f>
        <v>2.7508090614886731E-2</v>
      </c>
      <c r="O49" s="19">
        <v>16</v>
      </c>
      <c r="P49" s="22">
        <f>O49/B49</f>
        <v>2.5889967637540454E-2</v>
      </c>
      <c r="Q49" s="19">
        <v>2</v>
      </c>
      <c r="R49" s="22">
        <f>Q49/B49</f>
        <v>3.2362459546925568E-3</v>
      </c>
      <c r="S49" s="19">
        <v>28</v>
      </c>
      <c r="T49" s="22">
        <f>S49/B49</f>
        <v>4.5307443365695796E-2</v>
      </c>
      <c r="U49" s="19">
        <v>10</v>
      </c>
      <c r="V49" s="22">
        <f>U49/B49</f>
        <v>1.6181229773462782E-2</v>
      </c>
      <c r="W49" s="19">
        <v>0</v>
      </c>
      <c r="X49" s="22">
        <f>W459/B49</f>
        <v>0</v>
      </c>
      <c r="Y49" s="19">
        <v>8</v>
      </c>
      <c r="Z49" s="22">
        <f>Y49/B49</f>
        <v>1.2944983818770227E-2</v>
      </c>
    </row>
    <row r="50" spans="1:71" ht="18" thickTop="1" thickBot="1" x14ac:dyDescent="0.25">
      <c r="A50" s="37">
        <v>2022</v>
      </c>
      <c r="B50" s="45">
        <f>C50+E50+G50+I50+K50+M50+O50+Q50+S50+U50+Y50+W50</f>
        <v>714</v>
      </c>
      <c r="C50" s="71">
        <v>321</v>
      </c>
      <c r="D50" s="72">
        <f>C50/B50</f>
        <v>0.44957983193277312</v>
      </c>
      <c r="E50" s="2">
        <v>121</v>
      </c>
      <c r="F50" s="22">
        <f>E50/B50</f>
        <v>0.16946778711484595</v>
      </c>
      <c r="G50" s="19">
        <v>125</v>
      </c>
      <c r="H50" s="22">
        <f>G50/B50</f>
        <v>0.17507002801120447</v>
      </c>
      <c r="I50" s="19">
        <v>58</v>
      </c>
      <c r="J50" s="22">
        <f>I50/B50</f>
        <v>8.1232492997198882E-2</v>
      </c>
      <c r="K50" s="19">
        <v>12</v>
      </c>
      <c r="L50" s="22">
        <f>K50/B50</f>
        <v>1.680672268907563E-2</v>
      </c>
      <c r="M50" s="19">
        <v>16</v>
      </c>
      <c r="N50" s="22">
        <f>M50/B50</f>
        <v>2.2408963585434174E-2</v>
      </c>
      <c r="O50" s="19">
        <v>17</v>
      </c>
      <c r="P50" s="22">
        <f>O50/B50</f>
        <v>2.3809523809523808E-2</v>
      </c>
      <c r="Q50" s="19">
        <v>2</v>
      </c>
      <c r="R50" s="22">
        <f>Q50/B50</f>
        <v>2.8011204481792717E-3</v>
      </c>
      <c r="S50" s="2">
        <v>26</v>
      </c>
      <c r="T50" s="22">
        <f>S50/B50</f>
        <v>3.6414565826330535E-2</v>
      </c>
      <c r="U50" s="19">
        <v>9</v>
      </c>
      <c r="V50" s="22">
        <f>U50/B50</f>
        <v>1.2605042016806723E-2</v>
      </c>
      <c r="W50" s="19">
        <v>0</v>
      </c>
      <c r="X50" s="22">
        <f>W463/B50</f>
        <v>0</v>
      </c>
      <c r="Y50" s="19">
        <v>7</v>
      </c>
      <c r="Z50" s="22">
        <f>Y50/B50</f>
        <v>9.8039215686274508E-3</v>
      </c>
    </row>
    <row r="51" spans="1:71" ht="17" thickTop="1" x14ac:dyDescent="0.2">
      <c r="A51" s="37">
        <v>2023</v>
      </c>
      <c r="B51" s="45">
        <f>C51+E51+G51+I51+K51+M51+O51+Q51+S51+U51+Y51+W51</f>
        <v>136</v>
      </c>
      <c r="C51" s="19">
        <v>53</v>
      </c>
      <c r="D51" s="22">
        <f>C51/B51</f>
        <v>0.38970588235294118</v>
      </c>
      <c r="E51" s="2">
        <v>17</v>
      </c>
      <c r="F51" s="22">
        <f>E51/B51</f>
        <v>0.125</v>
      </c>
      <c r="G51" s="19">
        <v>23</v>
      </c>
      <c r="H51" s="22">
        <f>G51/B51</f>
        <v>0.16911764705882354</v>
      </c>
      <c r="I51" s="19">
        <v>13</v>
      </c>
      <c r="J51" s="22">
        <f>I51/B51</f>
        <v>9.5588235294117641E-2</v>
      </c>
      <c r="K51" s="19">
        <v>9</v>
      </c>
      <c r="L51" s="22">
        <f>K51/B51</f>
        <v>6.6176470588235295E-2</v>
      </c>
      <c r="M51" s="19">
        <v>3</v>
      </c>
      <c r="N51" s="22">
        <f>M51/B51</f>
        <v>2.2058823529411766E-2</v>
      </c>
      <c r="O51" s="19">
        <v>4</v>
      </c>
      <c r="P51" s="22">
        <f>O51/B51</f>
        <v>2.9411764705882353E-2</v>
      </c>
      <c r="Q51" s="19">
        <v>2</v>
      </c>
      <c r="R51" s="22">
        <f>Q51/B51</f>
        <v>1.4705882352941176E-2</v>
      </c>
      <c r="S51" s="19">
        <v>9</v>
      </c>
      <c r="T51" s="22">
        <f>S51/B51</f>
        <v>6.6176470588235295E-2</v>
      </c>
      <c r="U51" s="19">
        <v>1</v>
      </c>
      <c r="V51" s="22">
        <f>U51/B51</f>
        <v>7.3529411764705881E-3</v>
      </c>
      <c r="W51" s="19">
        <v>0</v>
      </c>
      <c r="X51" s="22">
        <f>W464/B51</f>
        <v>0</v>
      </c>
      <c r="Y51" s="19">
        <v>2</v>
      </c>
      <c r="Z51" s="22">
        <f>Y51/B51</f>
        <v>1.4705882352941176E-2</v>
      </c>
    </row>
    <row r="52" spans="1:71" ht="20" customHeight="1" thickBot="1" x14ac:dyDescent="0.25">
      <c r="A52" s="17" t="s">
        <v>1901</v>
      </c>
      <c r="B52" s="37">
        <f>SUM(B47:B51)</f>
        <v>2473</v>
      </c>
      <c r="C52" s="327">
        <f>SUM(C47:C51)</f>
        <v>1079</v>
      </c>
      <c r="D52" s="327"/>
      <c r="E52" s="327">
        <f t="shared" ref="E52" si="28">SUM(E47:E51)</f>
        <v>379</v>
      </c>
      <c r="F52" s="327"/>
      <c r="G52" s="327">
        <f t="shared" ref="G52" si="29">SUM(G47:G51)</f>
        <v>425</v>
      </c>
      <c r="H52" s="327"/>
      <c r="I52" s="327">
        <f t="shared" ref="I52" si="30">SUM(I47:I51)</f>
        <v>234</v>
      </c>
      <c r="J52" s="327"/>
      <c r="K52" s="327">
        <f t="shared" ref="K52" si="31">SUM(K47:K51)</f>
        <v>70</v>
      </c>
      <c r="L52" s="327"/>
      <c r="M52" s="327">
        <f t="shared" ref="M52" si="32">SUM(M47:M51)</f>
        <v>56</v>
      </c>
      <c r="N52" s="327"/>
      <c r="O52" s="327">
        <f t="shared" ref="O52" si="33">SUM(O47:O51)</f>
        <v>60</v>
      </c>
      <c r="P52" s="327"/>
      <c r="Q52" s="327">
        <f t="shared" ref="Q52" si="34">SUM(Q47:Q51)</f>
        <v>9</v>
      </c>
      <c r="R52" s="327"/>
      <c r="S52" s="327">
        <f t="shared" ref="S52" si="35">SUM(S47:S51)</f>
        <v>94</v>
      </c>
      <c r="T52" s="327"/>
      <c r="U52" s="327">
        <f t="shared" ref="U52" si="36">SUM(U47:U51)</f>
        <v>39</v>
      </c>
      <c r="V52" s="327"/>
      <c r="W52" s="327">
        <f t="shared" ref="W52" si="37">SUM(W47:W51)</f>
        <v>1</v>
      </c>
      <c r="X52" s="327"/>
      <c r="Y52" s="327">
        <f t="shared" ref="Y52" si="38">SUM(Y47:Y51)</f>
        <v>27</v>
      </c>
      <c r="Z52" s="327"/>
    </row>
    <row r="53" spans="1:71" ht="20" customHeight="1" x14ac:dyDescent="0.2">
      <c r="A53" s="18"/>
      <c r="B53" s="17"/>
      <c r="C53" s="321">
        <f>C52/B52</f>
        <v>0.43631217145167811</v>
      </c>
      <c r="D53" s="321"/>
      <c r="E53" s="321">
        <f>E52/B52</f>
        <v>0.15325515568135867</v>
      </c>
      <c r="F53" s="321"/>
      <c r="G53" s="321">
        <f>G52/B52</f>
        <v>0.17185604528912252</v>
      </c>
      <c r="H53" s="321"/>
      <c r="I53" s="321">
        <f>I52/B52</f>
        <v>9.4621916700363934E-2</v>
      </c>
      <c r="J53" s="321"/>
      <c r="K53" s="321">
        <f>K52/B52</f>
        <v>2.8305701577031946E-2</v>
      </c>
      <c r="L53" s="321"/>
      <c r="M53" s="321">
        <f>M52/B52</f>
        <v>2.2644561261625555E-2</v>
      </c>
      <c r="N53" s="321"/>
      <c r="O53" s="321">
        <f>O52/B52</f>
        <v>2.4262029923170239E-2</v>
      </c>
      <c r="P53" s="321"/>
      <c r="Q53" s="321">
        <f>Q52/B52</f>
        <v>3.639304488475536E-3</v>
      </c>
      <c r="R53" s="321"/>
      <c r="S53" s="321">
        <f>S52/B52</f>
        <v>3.8010513546300043E-2</v>
      </c>
      <c r="T53" s="321"/>
      <c r="U53" s="321">
        <f>U52/B52</f>
        <v>1.5770319450060657E-2</v>
      </c>
      <c r="V53" s="321"/>
      <c r="W53" s="321">
        <f>W52/B52</f>
        <v>4.0436716538617062E-4</v>
      </c>
      <c r="X53" s="321"/>
      <c r="Y53" s="321">
        <f>Y52/B52</f>
        <v>1.0917913465426607E-2</v>
      </c>
      <c r="Z53" s="321"/>
    </row>
    <row r="54" spans="1:71" ht="19" x14ac:dyDescent="0.2">
      <c r="A54" s="40"/>
      <c r="B54" s="48" t="s">
        <v>11820</v>
      </c>
      <c r="C54" s="41"/>
      <c r="D54" s="40"/>
      <c r="E54" s="40"/>
      <c r="F54" s="40"/>
      <c r="G54" s="40"/>
      <c r="H54" s="40"/>
      <c r="I54" s="40"/>
      <c r="J54" s="40"/>
      <c r="K54" s="40"/>
      <c r="L54" s="40"/>
      <c r="M54" s="40"/>
      <c r="N54" s="40"/>
      <c r="O54" s="40"/>
      <c r="P54" s="40"/>
      <c r="Q54" s="40"/>
      <c r="R54" s="40"/>
      <c r="S54" s="40"/>
      <c r="T54" s="40"/>
      <c r="U54" s="40"/>
      <c r="V54" s="40"/>
      <c r="W54" s="92"/>
      <c r="X54" s="92"/>
      <c r="Y54" s="92"/>
      <c r="Z54" s="92"/>
    </row>
    <row r="57" spans="1:71" ht="30" customHeight="1" x14ac:dyDescent="0.2">
      <c r="A57" s="326" t="s">
        <v>9109</v>
      </c>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S57" s="305" t="s">
        <v>9110</v>
      </c>
      <c r="AT57" s="305"/>
      <c r="AU57" s="305"/>
      <c r="AV57" s="305"/>
      <c r="AW57" s="93"/>
      <c r="AX57" s="93"/>
      <c r="AY57" s="93"/>
      <c r="AZ57" s="93"/>
      <c r="BA57" s="93"/>
      <c r="BB57" s="93"/>
      <c r="BC57" s="93"/>
      <c r="BD57" s="93"/>
      <c r="BE57" s="93"/>
      <c r="BF57" s="93"/>
      <c r="BG57" s="93"/>
      <c r="BH57" s="93"/>
      <c r="BI57" s="93"/>
      <c r="BJ57" s="93"/>
      <c r="BK57" s="93"/>
      <c r="BL57" s="93"/>
      <c r="BM57" s="93"/>
      <c r="BN57" s="93"/>
      <c r="BO57" s="93"/>
      <c r="BP57" s="93"/>
      <c r="BQ57" s="93"/>
      <c r="BR57" s="93"/>
      <c r="BS57" s="93"/>
    </row>
    <row r="58" spans="1:71" ht="35" customHeight="1" x14ac:dyDescent="0.2">
      <c r="A58" s="3" t="s">
        <v>1360</v>
      </c>
      <c r="B58" s="43" t="s">
        <v>1901</v>
      </c>
      <c r="C58" s="305" t="s">
        <v>1983</v>
      </c>
      <c r="D58" s="305"/>
      <c r="E58" s="305" t="s">
        <v>1984</v>
      </c>
      <c r="F58" s="305"/>
      <c r="G58" s="305" t="s">
        <v>1985</v>
      </c>
      <c r="H58" s="305"/>
      <c r="I58" s="305" t="s">
        <v>826</v>
      </c>
      <c r="J58" s="305"/>
      <c r="K58" s="305" t="s">
        <v>1986</v>
      </c>
      <c r="L58" s="305"/>
      <c r="M58" s="305" t="s">
        <v>1987</v>
      </c>
      <c r="N58" s="305"/>
      <c r="O58" s="305" t="s">
        <v>1988</v>
      </c>
      <c r="P58" s="305"/>
      <c r="Q58" s="305" t="s">
        <v>1989</v>
      </c>
      <c r="R58" s="305"/>
      <c r="S58" s="305" t="s">
        <v>1990</v>
      </c>
      <c r="T58" s="305"/>
      <c r="U58" s="305" t="s">
        <v>1991</v>
      </c>
      <c r="V58" s="305"/>
      <c r="W58" s="305" t="s">
        <v>1992</v>
      </c>
      <c r="X58" s="305"/>
      <c r="Y58" s="305" t="s">
        <v>1993</v>
      </c>
      <c r="Z58" s="305"/>
      <c r="AA58" s="38" t="s">
        <v>6246</v>
      </c>
      <c r="AC58" s="186" t="s">
        <v>1360</v>
      </c>
      <c r="AD58" s="174" t="s">
        <v>1983</v>
      </c>
      <c r="AE58" s="174" t="s">
        <v>1984</v>
      </c>
      <c r="AF58" s="174" t="s">
        <v>1985</v>
      </c>
      <c r="AG58" s="174" t="s">
        <v>826</v>
      </c>
      <c r="AH58" s="174" t="s">
        <v>1986</v>
      </c>
      <c r="AI58" s="174" t="s">
        <v>1987</v>
      </c>
      <c r="AJ58" s="174" t="s">
        <v>1988</v>
      </c>
      <c r="AK58" s="174" t="s">
        <v>1989</v>
      </c>
      <c r="AL58" s="174" t="s">
        <v>1990</v>
      </c>
      <c r="AM58" s="174" t="s">
        <v>1991</v>
      </c>
      <c r="AN58" s="174" t="s">
        <v>1992</v>
      </c>
      <c r="AO58" s="174" t="s">
        <v>1993</v>
      </c>
      <c r="AQ58" s="228"/>
      <c r="AR58" s="229"/>
      <c r="AS58" s="3" t="s">
        <v>9111</v>
      </c>
      <c r="AT58" s="3" t="s">
        <v>1360</v>
      </c>
      <c r="AU58" s="3" t="s">
        <v>1358</v>
      </c>
      <c r="AV58" s="3" t="s">
        <v>9108</v>
      </c>
    </row>
    <row r="59" spans="1:71" x14ac:dyDescent="0.2">
      <c r="A59" s="36">
        <v>2019</v>
      </c>
      <c r="B59" s="45">
        <f>C59+E59+G59+I59+K59+M59+O59+Q59+S59+U59+W59+Y59</f>
        <v>463</v>
      </c>
      <c r="C59" s="2">
        <v>39</v>
      </c>
      <c r="D59" s="22">
        <f>C59/B59</f>
        <v>8.4233261339092869E-2</v>
      </c>
      <c r="E59" s="19">
        <v>38</v>
      </c>
      <c r="F59" s="22">
        <f>E59/B59</f>
        <v>8.2073434125269976E-2</v>
      </c>
      <c r="G59" s="19">
        <v>41</v>
      </c>
      <c r="H59" s="22">
        <f>G59/B59</f>
        <v>8.8552915766738655E-2</v>
      </c>
      <c r="I59" s="19">
        <v>32</v>
      </c>
      <c r="J59" s="22">
        <f>I59/B59</f>
        <v>6.9114470842332618E-2</v>
      </c>
      <c r="K59" s="19">
        <v>38</v>
      </c>
      <c r="L59" s="22">
        <f>K59/B59</f>
        <v>8.2073434125269976E-2</v>
      </c>
      <c r="M59" s="19">
        <v>43</v>
      </c>
      <c r="N59" s="22">
        <f>M59/B59</f>
        <v>9.2872570194384454E-2</v>
      </c>
      <c r="O59" s="19">
        <v>27</v>
      </c>
      <c r="P59" s="22">
        <f>O59/B59</f>
        <v>5.8315334773218146E-2</v>
      </c>
      <c r="Q59" s="19">
        <v>39</v>
      </c>
      <c r="R59" s="22">
        <f>Q59/B59</f>
        <v>8.4233261339092869E-2</v>
      </c>
      <c r="S59" s="19">
        <v>41</v>
      </c>
      <c r="T59" s="22">
        <f>S59/B59</f>
        <v>8.8552915766738655E-2</v>
      </c>
      <c r="U59" s="19">
        <v>45</v>
      </c>
      <c r="V59" s="22">
        <f>U59/B60</f>
        <v>8.3025830258302583E-2</v>
      </c>
      <c r="W59" s="19">
        <v>34</v>
      </c>
      <c r="X59" s="22">
        <v>0</v>
      </c>
      <c r="Y59" s="19">
        <v>46</v>
      </c>
      <c r="Z59" s="22">
        <f>Y59/B59</f>
        <v>9.9352051835853133E-2</v>
      </c>
      <c r="AA59" s="170">
        <f>SUM(Y59+W59+U59+S59+Q59+O59+M59+K59+I59+G59+E59+C59)/12</f>
        <v>38.583333333333336</v>
      </c>
      <c r="AC59" s="173">
        <v>2019</v>
      </c>
      <c r="AD59" s="173">
        <f>C59</f>
        <v>39</v>
      </c>
      <c r="AE59" s="173">
        <f>E59</f>
        <v>38</v>
      </c>
      <c r="AF59" s="173">
        <f>G59</f>
        <v>41</v>
      </c>
      <c r="AG59" s="173">
        <f>I59</f>
        <v>32</v>
      </c>
      <c r="AH59" s="173">
        <f>K59</f>
        <v>38</v>
      </c>
      <c r="AI59" s="173">
        <f>M59</f>
        <v>43</v>
      </c>
      <c r="AJ59" s="173">
        <f>O59</f>
        <v>27</v>
      </c>
      <c r="AK59" s="173">
        <f>Q59</f>
        <v>39</v>
      </c>
      <c r="AL59" s="173">
        <f>S59</f>
        <v>41</v>
      </c>
      <c r="AM59" s="173">
        <f>U59</f>
        <v>45</v>
      </c>
      <c r="AN59" s="173">
        <f>W59</f>
        <v>34</v>
      </c>
      <c r="AO59" s="173">
        <f>Y59</f>
        <v>46</v>
      </c>
      <c r="AQ59" s="230"/>
      <c r="AR59" s="2"/>
      <c r="AS59" s="232">
        <v>38</v>
      </c>
      <c r="AT59" s="232">
        <v>2019</v>
      </c>
      <c r="AU59" s="232" t="s">
        <v>9119</v>
      </c>
      <c r="AV59" s="233">
        <f>C59</f>
        <v>39</v>
      </c>
    </row>
    <row r="60" spans="1:71" x14ac:dyDescent="0.2">
      <c r="A60" s="36">
        <v>2020</v>
      </c>
      <c r="B60" s="45">
        <f>C60+E60+G60+I60+K60+M60+O60+Q60+S60+U60+W60+Y60</f>
        <v>542</v>
      </c>
      <c r="C60" s="2">
        <v>50</v>
      </c>
      <c r="D60" s="22">
        <f>C60/B60</f>
        <v>9.2250922509225092E-2</v>
      </c>
      <c r="E60" s="19">
        <v>43</v>
      </c>
      <c r="F60" s="22">
        <f>E60/B60</f>
        <v>7.9335793357933573E-2</v>
      </c>
      <c r="G60" s="19">
        <v>42</v>
      </c>
      <c r="H60" s="22">
        <f>G60/B60</f>
        <v>7.7490774907749083E-2</v>
      </c>
      <c r="I60" s="19">
        <v>53</v>
      </c>
      <c r="J60" s="22">
        <f>I60/B60</f>
        <v>9.7785977859778592E-2</v>
      </c>
      <c r="K60" s="19">
        <v>43</v>
      </c>
      <c r="L60" s="22">
        <f>K60/B60</f>
        <v>7.9335793357933573E-2</v>
      </c>
      <c r="M60" s="19">
        <v>37</v>
      </c>
      <c r="N60" s="22">
        <f>M60/B60</f>
        <v>6.8265682656826573E-2</v>
      </c>
      <c r="O60" s="19">
        <v>57</v>
      </c>
      <c r="P60" s="22">
        <f>O60/B60</f>
        <v>0.10516605166051661</v>
      </c>
      <c r="Q60" s="19">
        <v>41</v>
      </c>
      <c r="R60" s="22">
        <f>Q60/B60</f>
        <v>7.5645756457564578E-2</v>
      </c>
      <c r="S60" s="19">
        <v>43</v>
      </c>
      <c r="T60" s="22">
        <f>S60/B60</f>
        <v>7.9335793357933573E-2</v>
      </c>
      <c r="U60" s="19">
        <v>38</v>
      </c>
      <c r="V60" s="22">
        <f>U60/B61</f>
        <v>6.1488673139158574E-2</v>
      </c>
      <c r="W60" s="19">
        <v>46</v>
      </c>
      <c r="X60" s="22">
        <f>W60/B60</f>
        <v>8.4870848708487087E-2</v>
      </c>
      <c r="Y60" s="19">
        <v>49</v>
      </c>
      <c r="Z60" s="22">
        <f>Y60/B60</f>
        <v>9.0405904059040587E-2</v>
      </c>
      <c r="AA60" s="170">
        <f>SUM(Y60+W60+U60+S60+Q60+O60+M60+K60+I60+G60+E60+C60)/12</f>
        <v>45.166666666666664</v>
      </c>
      <c r="AC60" s="173">
        <v>2020</v>
      </c>
      <c r="AD60" s="173">
        <f>C60</f>
        <v>50</v>
      </c>
      <c r="AE60" s="173">
        <f>E60</f>
        <v>43</v>
      </c>
      <c r="AF60" s="173">
        <f>G60</f>
        <v>42</v>
      </c>
      <c r="AG60" s="173">
        <f>I60</f>
        <v>53</v>
      </c>
      <c r="AH60" s="173">
        <f>K60</f>
        <v>43</v>
      </c>
      <c r="AI60" s="173">
        <f t="shared" ref="AI60:AI62" si="39">M60</f>
        <v>37</v>
      </c>
      <c r="AJ60" s="173">
        <f t="shared" ref="AJ60:AJ62" si="40">O60</f>
        <v>57</v>
      </c>
      <c r="AK60" s="173">
        <f t="shared" ref="AK60:AK62" si="41">Q60</f>
        <v>41</v>
      </c>
      <c r="AL60" s="173">
        <f t="shared" ref="AL60:AL62" si="42">S60</f>
        <v>43</v>
      </c>
      <c r="AM60" s="173">
        <f t="shared" ref="AM60:AM62" si="43">U60</f>
        <v>38</v>
      </c>
      <c r="AN60" s="173">
        <f t="shared" ref="AN60:AN62" si="44">W60</f>
        <v>46</v>
      </c>
      <c r="AO60" s="173">
        <f t="shared" ref="AO60:AO62" si="45">Y60</f>
        <v>49</v>
      </c>
      <c r="AQ60" s="230"/>
      <c r="AR60" s="2"/>
      <c r="AS60" s="232">
        <v>40</v>
      </c>
      <c r="AT60" s="232">
        <v>2019</v>
      </c>
      <c r="AU60" s="232" t="s">
        <v>9120</v>
      </c>
      <c r="AV60" s="233">
        <f>E59</f>
        <v>38</v>
      </c>
    </row>
    <row r="61" spans="1:71" ht="18" customHeight="1" thickBot="1" x14ac:dyDescent="0.25">
      <c r="A61" s="36">
        <v>2021</v>
      </c>
      <c r="B61" s="45">
        <f>C61+E61+G61+I61+K61+M61+O61+Q61+S61+U61+W61+Y61</f>
        <v>618</v>
      </c>
      <c r="C61" s="2">
        <v>67</v>
      </c>
      <c r="D61" s="22">
        <f>C61/B61</f>
        <v>0.10841423948220065</v>
      </c>
      <c r="E61" s="19">
        <v>49</v>
      </c>
      <c r="F61" s="22">
        <f>E61/B61</f>
        <v>7.9288025889967639E-2</v>
      </c>
      <c r="G61" s="19">
        <v>37</v>
      </c>
      <c r="H61" s="22">
        <f>G61/B61</f>
        <v>5.9870550161812294E-2</v>
      </c>
      <c r="I61" s="19">
        <v>52</v>
      </c>
      <c r="J61" s="22">
        <f>I61/B61</f>
        <v>8.4142394822006472E-2</v>
      </c>
      <c r="K61" s="19">
        <v>47</v>
      </c>
      <c r="L61" s="22">
        <f>K61/B61</f>
        <v>7.605177993527508E-2</v>
      </c>
      <c r="M61" s="19">
        <v>64</v>
      </c>
      <c r="N61" s="22">
        <f>M61/B61</f>
        <v>0.10355987055016182</v>
      </c>
      <c r="O61" s="19">
        <v>38</v>
      </c>
      <c r="P61" s="22">
        <f>O61/B61</f>
        <v>6.1488673139158574E-2</v>
      </c>
      <c r="Q61" s="19">
        <v>52</v>
      </c>
      <c r="R61" s="22">
        <f>Q61/B61</f>
        <v>8.4142394822006472E-2</v>
      </c>
      <c r="S61" s="19">
        <v>39</v>
      </c>
      <c r="T61" s="22">
        <f>S61/B61</f>
        <v>6.3106796116504854E-2</v>
      </c>
      <c r="U61" s="19">
        <v>64</v>
      </c>
      <c r="V61" s="22">
        <f>U61/B62</f>
        <v>8.9635854341736695E-2</v>
      </c>
      <c r="W61" s="19">
        <v>49</v>
      </c>
      <c r="X61" s="22">
        <f>W61/B61</f>
        <v>7.9288025889967639E-2</v>
      </c>
      <c r="Y61" s="19">
        <v>60</v>
      </c>
      <c r="Z61" s="22">
        <f>Y61/B61</f>
        <v>9.7087378640776698E-2</v>
      </c>
      <c r="AA61" s="170">
        <f>SUM(Y61+W61+U61+S61+Q61+O61+M61+K61+I61+G61+E61+C61)/12</f>
        <v>51.5</v>
      </c>
      <c r="AC61" s="173">
        <v>2021</v>
      </c>
      <c r="AD61" s="173">
        <f>C61</f>
        <v>67</v>
      </c>
      <c r="AE61" s="173">
        <f>E61</f>
        <v>49</v>
      </c>
      <c r="AF61" s="173">
        <f>G61</f>
        <v>37</v>
      </c>
      <c r="AG61" s="173">
        <f>I61</f>
        <v>52</v>
      </c>
      <c r="AH61" s="173">
        <f>K61</f>
        <v>47</v>
      </c>
      <c r="AI61" s="173">
        <f t="shared" si="39"/>
        <v>64</v>
      </c>
      <c r="AJ61" s="173">
        <f t="shared" si="40"/>
        <v>38</v>
      </c>
      <c r="AK61" s="173">
        <f t="shared" si="41"/>
        <v>52</v>
      </c>
      <c r="AL61" s="173">
        <f t="shared" si="42"/>
        <v>39</v>
      </c>
      <c r="AM61" s="173">
        <f t="shared" si="43"/>
        <v>64</v>
      </c>
      <c r="AN61" s="173">
        <f t="shared" si="44"/>
        <v>49</v>
      </c>
      <c r="AO61" s="173">
        <f t="shared" si="45"/>
        <v>60</v>
      </c>
      <c r="AQ61" s="230"/>
      <c r="AR61" s="2"/>
      <c r="AS61" s="232">
        <v>35</v>
      </c>
      <c r="AT61" s="232">
        <v>2019</v>
      </c>
      <c r="AU61" s="232" t="s">
        <v>9121</v>
      </c>
      <c r="AV61" s="233">
        <f>G59</f>
        <v>41</v>
      </c>
    </row>
    <row r="62" spans="1:71" ht="18" thickTop="1" thickBot="1" x14ac:dyDescent="0.25">
      <c r="A62" s="36">
        <v>2022</v>
      </c>
      <c r="B62" s="73">
        <f>C62+E62+G62+I62+K62+M62+O62+Q62+S62+U62+W62+Y62</f>
        <v>714</v>
      </c>
      <c r="C62" s="2">
        <v>74</v>
      </c>
      <c r="D62" s="31">
        <f>C62/B62</f>
        <v>0.10364145658263306</v>
      </c>
      <c r="E62" s="19">
        <v>51</v>
      </c>
      <c r="F62" s="31">
        <f>E62/B62</f>
        <v>7.1428571428571425E-2</v>
      </c>
      <c r="G62" s="2">
        <v>57</v>
      </c>
      <c r="H62" s="31">
        <f>G62/B62</f>
        <v>7.9831932773109238E-2</v>
      </c>
      <c r="I62" s="19">
        <v>52</v>
      </c>
      <c r="J62" s="31">
        <f>I62/B62</f>
        <v>7.2829131652661069E-2</v>
      </c>
      <c r="K62" s="2">
        <v>51</v>
      </c>
      <c r="L62" s="31">
        <f>K62/B62</f>
        <v>7.1428571428571425E-2</v>
      </c>
      <c r="M62" s="19">
        <v>53</v>
      </c>
      <c r="N62" s="31">
        <f>M62/B62</f>
        <v>7.42296918767507E-2</v>
      </c>
      <c r="O62" s="2">
        <v>62</v>
      </c>
      <c r="P62" s="31">
        <f>O62/B62</f>
        <v>8.683473389355742E-2</v>
      </c>
      <c r="Q62" s="19">
        <v>46</v>
      </c>
      <c r="R62" s="31">
        <f>Q62/B62</f>
        <v>6.4425770308123242E-2</v>
      </c>
      <c r="S62" s="71">
        <v>82</v>
      </c>
      <c r="T62" s="72">
        <f>S62/B62</f>
        <v>0.11484593837535013</v>
      </c>
      <c r="U62" s="19">
        <v>58</v>
      </c>
      <c r="V62" s="31">
        <f>U62/B62</f>
        <v>8.1232492997198882E-2</v>
      </c>
      <c r="W62" s="19">
        <v>64</v>
      </c>
      <c r="X62" s="31">
        <f>W62/B62</f>
        <v>8.9635854341736695E-2</v>
      </c>
      <c r="Y62" s="19">
        <v>64</v>
      </c>
      <c r="Z62" s="31">
        <f>Y62/B62</f>
        <v>8.9635854341736695E-2</v>
      </c>
      <c r="AA62" s="170">
        <f>SUM(Y62+W62+U62+S62+Q62+O62+M62+K62+I62+G62+E62+C62)/12</f>
        <v>59.5</v>
      </c>
      <c r="AC62" s="173">
        <v>2022</v>
      </c>
      <c r="AD62" s="173">
        <f>C62</f>
        <v>74</v>
      </c>
      <c r="AE62" s="173">
        <f>E62</f>
        <v>51</v>
      </c>
      <c r="AF62" s="173">
        <f>G62</f>
        <v>57</v>
      </c>
      <c r="AG62" s="173">
        <f>I62</f>
        <v>52</v>
      </c>
      <c r="AH62" s="173">
        <f>K62</f>
        <v>51</v>
      </c>
      <c r="AI62" s="173">
        <f t="shared" si="39"/>
        <v>53</v>
      </c>
      <c r="AJ62" s="173">
        <f t="shared" si="40"/>
        <v>62</v>
      </c>
      <c r="AK62" s="173">
        <f t="shared" si="41"/>
        <v>46</v>
      </c>
      <c r="AL62" s="173">
        <f t="shared" si="42"/>
        <v>82</v>
      </c>
      <c r="AM62" s="173">
        <f t="shared" si="43"/>
        <v>58</v>
      </c>
      <c r="AN62" s="173">
        <f t="shared" si="44"/>
        <v>64</v>
      </c>
      <c r="AO62" s="173">
        <f t="shared" si="45"/>
        <v>64</v>
      </c>
      <c r="AQ62" s="230"/>
      <c r="AR62" s="2"/>
      <c r="AS62" s="232">
        <v>50</v>
      </c>
      <c r="AT62" s="232">
        <v>2019</v>
      </c>
      <c r="AU62" s="232" t="s">
        <v>826</v>
      </c>
      <c r="AV62" s="233">
        <f>I59</f>
        <v>32</v>
      </c>
    </row>
    <row r="63" spans="1:71" s="54" customFormat="1" ht="17" thickTop="1" x14ac:dyDescent="0.2">
      <c r="A63" s="37">
        <v>2023</v>
      </c>
      <c r="B63" s="247">
        <f>C63+E63+G63+I63+K63+M63+O63+Q63+S63+U63+W63+Y63</f>
        <v>136</v>
      </c>
      <c r="C63" s="25">
        <v>63</v>
      </c>
      <c r="D63" s="28">
        <f>C63/B63</f>
        <v>0.46323529411764708</v>
      </c>
      <c r="E63" s="248">
        <v>33</v>
      </c>
      <c r="F63" s="28">
        <f>E63/B63</f>
        <v>0.24264705882352941</v>
      </c>
      <c r="G63" s="25">
        <v>12</v>
      </c>
      <c r="H63" s="28">
        <f>G63/B63</f>
        <v>8.8235294117647065E-2</v>
      </c>
      <c r="I63" s="248">
        <v>14</v>
      </c>
      <c r="J63" s="28">
        <f>I63/B63</f>
        <v>0.10294117647058823</v>
      </c>
      <c r="K63" s="25">
        <v>9</v>
      </c>
      <c r="L63" s="28">
        <f>K63/B63</f>
        <v>6.6176470588235295E-2</v>
      </c>
      <c r="M63" s="248">
        <v>5</v>
      </c>
      <c r="N63" s="28">
        <f>M63/B63</f>
        <v>3.6764705882352942E-2</v>
      </c>
      <c r="O63" s="25">
        <v>0</v>
      </c>
      <c r="P63" s="28">
        <f>O63/B63</f>
        <v>0</v>
      </c>
      <c r="Q63" s="248">
        <v>0</v>
      </c>
      <c r="R63" s="28">
        <f>Q63/B63</f>
        <v>0</v>
      </c>
      <c r="S63" s="248">
        <v>0</v>
      </c>
      <c r="T63" s="28">
        <f>S63/B63</f>
        <v>0</v>
      </c>
      <c r="U63" s="248">
        <v>0</v>
      </c>
      <c r="V63" s="28">
        <f>U63/B64</f>
        <v>0</v>
      </c>
      <c r="W63" s="248">
        <v>0</v>
      </c>
      <c r="X63" s="28">
        <f>W63/B63</f>
        <v>0</v>
      </c>
      <c r="Y63" s="248">
        <v>0</v>
      </c>
      <c r="Z63" s="28">
        <f>Y63/B63</f>
        <v>0</v>
      </c>
      <c r="AA63" s="249">
        <f>SUM(Y63+W63+U63+S63+Q63+O63+M63+K63+I63+G63+E63+C63)/12</f>
        <v>11.333333333333334</v>
      </c>
      <c r="AC63" s="173">
        <v>2023</v>
      </c>
      <c r="AD63" s="173">
        <f>C63</f>
        <v>63</v>
      </c>
      <c r="AE63" s="173">
        <f>E63</f>
        <v>33</v>
      </c>
      <c r="AF63" s="173">
        <f>G63</f>
        <v>12</v>
      </c>
      <c r="AG63" s="173">
        <f>I63</f>
        <v>14</v>
      </c>
      <c r="AH63" s="173">
        <f>K63</f>
        <v>9</v>
      </c>
      <c r="AI63" s="173">
        <f t="shared" ref="AI63" si="46">M63</f>
        <v>5</v>
      </c>
      <c r="AJ63" s="173">
        <f t="shared" ref="AJ63" si="47">O63</f>
        <v>0</v>
      </c>
      <c r="AK63" s="173">
        <f t="shared" ref="AK63" si="48">Q63</f>
        <v>0</v>
      </c>
      <c r="AL63" s="173">
        <f t="shared" ref="AL63" si="49">S63</f>
        <v>0</v>
      </c>
      <c r="AM63" s="173">
        <f t="shared" ref="AM63" si="50">U63</f>
        <v>0</v>
      </c>
      <c r="AN63" s="173">
        <f t="shared" ref="AN63" si="51">W63</f>
        <v>0</v>
      </c>
      <c r="AO63" s="173">
        <f t="shared" ref="AO63" si="52">Y63</f>
        <v>0</v>
      </c>
      <c r="AQ63" s="231"/>
      <c r="AR63" s="25"/>
      <c r="AS63" s="232">
        <v>40</v>
      </c>
      <c r="AT63" s="232">
        <v>2019</v>
      </c>
      <c r="AU63" s="232" t="s">
        <v>1986</v>
      </c>
      <c r="AV63" s="233">
        <f>K59</f>
        <v>38</v>
      </c>
    </row>
    <row r="64" spans="1:71" ht="20" customHeight="1" thickBot="1" x14ac:dyDescent="0.25">
      <c r="A64" s="17" t="s">
        <v>1901</v>
      </c>
      <c r="B64" s="37">
        <f>SUM(B59:B63)</f>
        <v>2473</v>
      </c>
      <c r="C64" s="327">
        <v>3</v>
      </c>
      <c r="D64" s="327"/>
      <c r="E64" s="327">
        <f t="shared" ref="E64" si="53">SUM(E59:E63)</f>
        <v>214</v>
      </c>
      <c r="F64" s="327"/>
      <c r="G64" s="327">
        <f t="shared" ref="G64" si="54">SUM(G59:G63)</f>
        <v>189</v>
      </c>
      <c r="H64" s="327"/>
      <c r="I64" s="327">
        <f t="shared" ref="I64" si="55">SUM(I59:I63)</f>
        <v>203</v>
      </c>
      <c r="J64" s="327"/>
      <c r="K64" s="327">
        <f t="shared" ref="K64" si="56">SUM(K59:K63)</f>
        <v>188</v>
      </c>
      <c r="L64" s="327"/>
      <c r="M64" s="327">
        <f t="shared" ref="M64" si="57">SUM(M59:M63)</f>
        <v>202</v>
      </c>
      <c r="N64" s="327"/>
      <c r="O64" s="327">
        <f t="shared" ref="O64" si="58">SUM(O59:O63)</f>
        <v>184</v>
      </c>
      <c r="P64" s="327"/>
      <c r="Q64" s="327">
        <f t="shared" ref="Q64" si="59">SUM(Q59:Q63)</f>
        <v>178</v>
      </c>
      <c r="R64" s="327"/>
      <c r="S64" s="327">
        <f t="shared" ref="S64" si="60">SUM(S59:S63)</f>
        <v>205</v>
      </c>
      <c r="T64" s="327"/>
      <c r="U64" s="327">
        <f t="shared" ref="U64" si="61">SUM(U59:U63)</f>
        <v>205</v>
      </c>
      <c r="V64" s="327"/>
      <c r="W64" s="327">
        <f t="shared" ref="W64" si="62">SUM(W59:W63)</f>
        <v>193</v>
      </c>
      <c r="X64" s="327"/>
      <c r="Y64" s="327">
        <f t="shared" ref="Y64" si="63">SUM(Y59:Y63)</f>
        <v>219</v>
      </c>
      <c r="Z64" s="327"/>
      <c r="AA64" s="26"/>
      <c r="AS64" s="232">
        <v>30</v>
      </c>
      <c r="AT64" s="232">
        <v>2019</v>
      </c>
      <c r="AU64" s="232" t="s">
        <v>1987</v>
      </c>
      <c r="AV64" s="233">
        <f>M59</f>
        <v>43</v>
      </c>
    </row>
    <row r="65" spans="1:48" ht="20" customHeight="1" x14ac:dyDescent="0.2">
      <c r="A65" s="18"/>
      <c r="B65" s="17"/>
      <c r="C65" s="321">
        <f>C64/B64</f>
        <v>1.2131014961585119E-3</v>
      </c>
      <c r="D65" s="321"/>
      <c r="E65" s="321">
        <f>E64/B64</f>
        <v>8.6534573392640521E-2</v>
      </c>
      <c r="F65" s="321"/>
      <c r="G65" s="321">
        <f>G64/B64</f>
        <v>7.6425394257986251E-2</v>
      </c>
      <c r="H65" s="321"/>
      <c r="I65" s="321">
        <f>I64/B64</f>
        <v>8.2086534573392642E-2</v>
      </c>
      <c r="J65" s="321"/>
      <c r="K65" s="321">
        <f>K64/B64</f>
        <v>7.6021027092600085E-2</v>
      </c>
      <c r="L65" s="321"/>
      <c r="M65" s="321">
        <f>M64/B64</f>
        <v>8.1682167408006476E-2</v>
      </c>
      <c r="N65" s="321"/>
      <c r="O65" s="321">
        <f>O64/B64</f>
        <v>7.4403558431055394E-2</v>
      </c>
      <c r="P65" s="321"/>
      <c r="Q65" s="321">
        <f>Q64/B64</f>
        <v>7.1977355438738372E-2</v>
      </c>
      <c r="R65" s="321"/>
      <c r="S65" s="321">
        <f>S64/B64</f>
        <v>8.2895268904164987E-2</v>
      </c>
      <c r="T65" s="321"/>
      <c r="U65" s="321">
        <f>U64/B64</f>
        <v>8.2895268904164987E-2</v>
      </c>
      <c r="V65" s="321"/>
      <c r="W65" s="321">
        <f>W64/B64</f>
        <v>7.8042862919530928E-2</v>
      </c>
      <c r="X65" s="321"/>
      <c r="Y65" s="321">
        <f>Y64/B64</f>
        <v>8.8556409219571378E-2</v>
      </c>
      <c r="Z65" s="321"/>
      <c r="AA65" s="26"/>
      <c r="AS65" s="232">
        <v>51</v>
      </c>
      <c r="AT65" s="232">
        <v>2019</v>
      </c>
      <c r="AU65" s="232" t="s">
        <v>1988</v>
      </c>
      <c r="AV65" s="233">
        <f>O59</f>
        <v>27</v>
      </c>
    </row>
    <row r="66" spans="1:48" x14ac:dyDescent="0.2">
      <c r="A66" s="40"/>
      <c r="B66" s="48" t="s">
        <v>11820</v>
      </c>
      <c r="C66" s="41"/>
      <c r="D66" s="40"/>
      <c r="E66" s="40"/>
      <c r="F66" s="40"/>
      <c r="G66" s="40"/>
      <c r="H66" s="40"/>
      <c r="I66" s="40"/>
      <c r="J66" s="40"/>
      <c r="K66" s="40"/>
      <c r="L66" s="40"/>
      <c r="M66" s="40"/>
      <c r="N66" s="40"/>
      <c r="O66" s="40"/>
      <c r="P66" s="40"/>
      <c r="Q66" s="40"/>
      <c r="R66" s="40"/>
      <c r="S66" s="40"/>
      <c r="T66" s="40"/>
      <c r="U66" s="40"/>
      <c r="V66" s="40"/>
      <c r="W66" s="40"/>
      <c r="X66" s="40"/>
      <c r="Y66" s="40"/>
      <c r="Z66" s="40"/>
      <c r="AA66" s="40"/>
      <c r="AS66" s="232">
        <v>38</v>
      </c>
      <c r="AT66" s="232">
        <v>2019</v>
      </c>
      <c r="AU66" s="232" t="s">
        <v>1989</v>
      </c>
      <c r="AV66" s="233">
        <f>Q59</f>
        <v>39</v>
      </c>
    </row>
    <row r="67" spans="1:48" x14ac:dyDescent="0.2">
      <c r="AS67" s="232">
        <v>35</v>
      </c>
      <c r="AT67" s="232">
        <v>2019</v>
      </c>
      <c r="AU67" s="232" t="s">
        <v>1990</v>
      </c>
      <c r="AV67" s="233">
        <f>S59</f>
        <v>41</v>
      </c>
    </row>
    <row r="68" spans="1:48" x14ac:dyDescent="0.2">
      <c r="AS68" s="232">
        <v>28</v>
      </c>
      <c r="AT68" s="232">
        <v>2019</v>
      </c>
      <c r="AU68" s="232" t="s">
        <v>1991</v>
      </c>
      <c r="AV68" s="233">
        <f>U59</f>
        <v>45</v>
      </c>
    </row>
    <row r="69" spans="1:48" ht="30" customHeight="1" x14ac:dyDescent="0.2">
      <c r="A69" s="326" t="s">
        <v>7686</v>
      </c>
      <c r="B69" s="326"/>
      <c r="C69" s="326"/>
      <c r="D69" s="326"/>
      <c r="E69" s="326"/>
      <c r="F69" s="326"/>
      <c r="G69" s="326"/>
      <c r="H69" s="326"/>
      <c r="I69" s="326"/>
      <c r="J69" s="326"/>
      <c r="K69" s="326"/>
      <c r="L69" s="326"/>
      <c r="M69" s="326"/>
      <c r="N69" s="326"/>
      <c r="O69" s="326"/>
      <c r="P69" s="326"/>
      <c r="Q69" s="326"/>
      <c r="R69" s="326"/>
      <c r="S69" s="326"/>
      <c r="T69" s="326"/>
      <c r="U69" s="326"/>
      <c r="V69" s="326"/>
      <c r="W69" s="326"/>
      <c r="X69" s="326"/>
      <c r="Y69" s="326"/>
      <c r="Z69" s="326"/>
      <c r="AA69" s="326"/>
      <c r="AS69" s="232">
        <v>48</v>
      </c>
      <c r="AT69" s="232">
        <v>2019</v>
      </c>
      <c r="AU69" s="232" t="s">
        <v>1992</v>
      </c>
      <c r="AV69" s="233">
        <f>W59</f>
        <v>34</v>
      </c>
    </row>
    <row r="70" spans="1:48" ht="35" customHeight="1" x14ac:dyDescent="0.2">
      <c r="A70" s="3" t="s">
        <v>1360</v>
      </c>
      <c r="B70" s="43" t="s">
        <v>1901</v>
      </c>
      <c r="C70" s="305" t="s">
        <v>1983</v>
      </c>
      <c r="D70" s="305"/>
      <c r="E70" s="305" t="s">
        <v>1984</v>
      </c>
      <c r="F70" s="305"/>
      <c r="G70" s="305" t="s">
        <v>1985</v>
      </c>
      <c r="H70" s="305"/>
      <c r="I70" s="305" t="s">
        <v>826</v>
      </c>
      <c r="J70" s="305"/>
      <c r="K70" s="305" t="s">
        <v>1986</v>
      </c>
      <c r="L70" s="305"/>
      <c r="M70" s="305" t="s">
        <v>1987</v>
      </c>
      <c r="N70" s="305"/>
      <c r="O70" s="305" t="s">
        <v>1988</v>
      </c>
      <c r="P70" s="305"/>
      <c r="Q70" s="305" t="s">
        <v>1989</v>
      </c>
      <c r="R70" s="305"/>
      <c r="S70" s="305" t="s">
        <v>1990</v>
      </c>
      <c r="T70" s="305"/>
      <c r="U70" s="305" t="s">
        <v>1991</v>
      </c>
      <c r="V70" s="305"/>
      <c r="W70" s="305" t="s">
        <v>1992</v>
      </c>
      <c r="X70" s="305"/>
      <c r="Y70" s="305" t="s">
        <v>1993</v>
      </c>
      <c r="Z70" s="305"/>
      <c r="AA70" s="38" t="s">
        <v>6246</v>
      </c>
      <c r="AS70" s="232">
        <v>25</v>
      </c>
      <c r="AT70" s="232">
        <v>2019</v>
      </c>
      <c r="AU70" s="232" t="s">
        <v>1993</v>
      </c>
      <c r="AV70" s="233">
        <f>Y59</f>
        <v>46</v>
      </c>
    </row>
    <row r="71" spans="1:48" x14ac:dyDescent="0.2">
      <c r="A71" s="36">
        <v>2019</v>
      </c>
      <c r="B71" s="45">
        <f>C71+E71+G71+I71+K71+M71+O71+Q71+S71+U71+W71+Y71</f>
        <v>6</v>
      </c>
      <c r="C71" s="2">
        <v>1</v>
      </c>
      <c r="D71" s="22">
        <f>C71/B71</f>
        <v>0.16666666666666666</v>
      </c>
      <c r="E71" s="19">
        <v>1</v>
      </c>
      <c r="F71" s="22">
        <f>E71/B71</f>
        <v>0.16666666666666666</v>
      </c>
      <c r="G71" s="19">
        <v>1</v>
      </c>
      <c r="H71" s="22">
        <f>G71/B71</f>
        <v>0.16666666666666666</v>
      </c>
      <c r="I71" s="19">
        <v>0</v>
      </c>
      <c r="J71" s="22">
        <f>I71/B71</f>
        <v>0</v>
      </c>
      <c r="K71" s="19">
        <v>0</v>
      </c>
      <c r="L71" s="22">
        <f>K71/B71</f>
        <v>0</v>
      </c>
      <c r="M71" s="19">
        <v>0</v>
      </c>
      <c r="N71" s="22">
        <f>M71/B71</f>
        <v>0</v>
      </c>
      <c r="O71" s="19">
        <v>1</v>
      </c>
      <c r="P71" s="22">
        <f>O71/B71</f>
        <v>0.16666666666666666</v>
      </c>
      <c r="Q71" s="19">
        <v>0</v>
      </c>
      <c r="R71" s="22">
        <f>Q71/B71</f>
        <v>0</v>
      </c>
      <c r="S71" s="19">
        <v>0</v>
      </c>
      <c r="T71" s="22">
        <f>S71/B71</f>
        <v>0</v>
      </c>
      <c r="U71" s="19">
        <v>2</v>
      </c>
      <c r="V71" s="22">
        <f>U71/B72</f>
        <v>0.4</v>
      </c>
      <c r="W71" s="19">
        <v>0</v>
      </c>
      <c r="X71" s="22">
        <v>0</v>
      </c>
      <c r="Y71" s="19">
        <v>0</v>
      </c>
      <c r="Z71" s="22">
        <f>Y71/B71</f>
        <v>0</v>
      </c>
      <c r="AA71" s="240">
        <f>SUM(Y71+W71+U71+S71+Q71+O71+M71+K71+I71+G71+E71+C71)/12</f>
        <v>0.5</v>
      </c>
      <c r="AS71" s="232">
        <v>17</v>
      </c>
      <c r="AT71" s="232">
        <v>2020</v>
      </c>
      <c r="AU71" s="232" t="s">
        <v>9119</v>
      </c>
      <c r="AV71" s="233">
        <f>C60</f>
        <v>50</v>
      </c>
    </row>
    <row r="72" spans="1:48" x14ac:dyDescent="0.2">
      <c r="A72" s="36">
        <v>2020</v>
      </c>
      <c r="B72" s="45">
        <f>C72+E72+G72+I72+K72+M72+O72+Q72+S72+U72+W72+Y72</f>
        <v>5</v>
      </c>
      <c r="C72" s="2">
        <v>0</v>
      </c>
      <c r="D72" s="22">
        <f>C72/B72</f>
        <v>0</v>
      </c>
      <c r="E72" s="19">
        <v>0</v>
      </c>
      <c r="F72" s="22">
        <f>E72/B72</f>
        <v>0</v>
      </c>
      <c r="G72" s="19">
        <v>0</v>
      </c>
      <c r="H72" s="22">
        <f>G72/B72</f>
        <v>0</v>
      </c>
      <c r="I72" s="19">
        <v>0</v>
      </c>
      <c r="J72" s="22">
        <f>I72/B72</f>
        <v>0</v>
      </c>
      <c r="K72" s="19">
        <v>0</v>
      </c>
      <c r="L72" s="22">
        <f>K72/B72</f>
        <v>0</v>
      </c>
      <c r="M72" s="19">
        <v>2</v>
      </c>
      <c r="N72" s="22">
        <f>M72/B72</f>
        <v>0.4</v>
      </c>
      <c r="O72" s="19">
        <v>1</v>
      </c>
      <c r="P72" s="22">
        <f>O72/B72</f>
        <v>0.2</v>
      </c>
      <c r="Q72" s="19">
        <v>0</v>
      </c>
      <c r="R72" s="22">
        <f>Q72/B72</f>
        <v>0</v>
      </c>
      <c r="S72" s="19">
        <v>2</v>
      </c>
      <c r="T72" s="22">
        <f>S72/B72</f>
        <v>0.4</v>
      </c>
      <c r="U72" s="19">
        <v>0</v>
      </c>
      <c r="V72" s="22">
        <f>U72/B73</f>
        <v>0</v>
      </c>
      <c r="W72" s="19">
        <v>0</v>
      </c>
      <c r="X72" s="22">
        <f>W72/B72</f>
        <v>0</v>
      </c>
      <c r="Y72" s="19">
        <v>0</v>
      </c>
      <c r="Z72" s="22">
        <f>Y72/B72</f>
        <v>0</v>
      </c>
      <c r="AA72" s="240">
        <f>SUM(Y72+W72+U72+S72+Q72+O72+M72+K72+I72+G72+E72+C72)/12</f>
        <v>0.41666666666666669</v>
      </c>
      <c r="AS72" s="232">
        <v>30</v>
      </c>
      <c r="AT72" s="232">
        <v>2020</v>
      </c>
      <c r="AU72" s="232" t="s">
        <v>9120</v>
      </c>
      <c r="AV72" s="233">
        <f>E60</f>
        <v>43</v>
      </c>
    </row>
    <row r="73" spans="1:48" ht="17" thickBot="1" x14ac:dyDescent="0.25">
      <c r="A73" s="36">
        <v>2021</v>
      </c>
      <c r="B73" s="45">
        <f>C73+E73+G73+I73+K73+M73+O73+Q73+S73+U73+W73+Y73</f>
        <v>11</v>
      </c>
      <c r="C73" s="2">
        <v>1</v>
      </c>
      <c r="D73" s="22">
        <f>C73/B73</f>
        <v>9.0909090909090912E-2</v>
      </c>
      <c r="E73" s="19">
        <v>1</v>
      </c>
      <c r="F73" s="22">
        <f>E73/B73</f>
        <v>9.0909090909090912E-2</v>
      </c>
      <c r="G73" s="19">
        <v>1</v>
      </c>
      <c r="H73" s="22">
        <f>G73/B73</f>
        <v>9.0909090909090912E-2</v>
      </c>
      <c r="I73" s="19">
        <v>0</v>
      </c>
      <c r="J73" s="22">
        <f>I73/B73</f>
        <v>0</v>
      </c>
      <c r="K73" s="19">
        <v>1</v>
      </c>
      <c r="L73" s="22">
        <f>K73/B73</f>
        <v>9.0909090909090912E-2</v>
      </c>
      <c r="M73" s="19">
        <v>0</v>
      </c>
      <c r="N73" s="22">
        <f>M73/B73</f>
        <v>0</v>
      </c>
      <c r="O73" s="19">
        <v>0</v>
      </c>
      <c r="P73" s="22">
        <f>O73/B73</f>
        <v>0</v>
      </c>
      <c r="Q73" s="19">
        <v>2</v>
      </c>
      <c r="R73" s="22">
        <f>Q73/B73</f>
        <v>0.18181818181818182</v>
      </c>
      <c r="S73" s="19">
        <v>1</v>
      </c>
      <c r="T73" s="22">
        <f>S73/B73</f>
        <v>9.0909090909090912E-2</v>
      </c>
      <c r="U73" s="19">
        <v>1</v>
      </c>
      <c r="V73" s="22">
        <f>U73/B73</f>
        <v>9.0909090909090912E-2</v>
      </c>
      <c r="W73" s="19">
        <v>1</v>
      </c>
      <c r="X73" s="22">
        <f>W73/B73</f>
        <v>9.0909090909090912E-2</v>
      </c>
      <c r="Y73" s="19">
        <v>2</v>
      </c>
      <c r="Z73" s="22">
        <f>Y73/B73</f>
        <v>0.18181818181818182</v>
      </c>
      <c r="AA73" s="240">
        <f>SUM(Y73+W73+U73+S73+Q73+O73+M73+K73+I73+G73+E73+C73)/12</f>
        <v>0.91666666666666663</v>
      </c>
      <c r="AS73" s="232">
        <v>34</v>
      </c>
      <c r="AT73" s="232">
        <v>2020</v>
      </c>
      <c r="AU73" s="232" t="s">
        <v>9121</v>
      </c>
      <c r="AV73" s="233">
        <f>G60</f>
        <v>42</v>
      </c>
    </row>
    <row r="74" spans="1:48" ht="18" thickTop="1" thickBot="1" x14ac:dyDescent="0.25">
      <c r="A74" s="36">
        <v>2022</v>
      </c>
      <c r="B74" s="73">
        <f>C74+E74+G74+I74+K74+M74+O74+Q74+S74+U74+W74+Y74</f>
        <v>12</v>
      </c>
      <c r="C74" s="2">
        <v>1</v>
      </c>
      <c r="D74" s="22">
        <f>C74/B74</f>
        <v>8.3333333333333329E-2</v>
      </c>
      <c r="E74" s="19">
        <v>1</v>
      </c>
      <c r="F74" s="22">
        <f>E74/B74</f>
        <v>8.3333333333333329E-2</v>
      </c>
      <c r="G74" s="19">
        <v>0</v>
      </c>
      <c r="H74" s="22">
        <f>G74/B74</f>
        <v>0</v>
      </c>
      <c r="I74" s="19">
        <v>0</v>
      </c>
      <c r="J74" s="22">
        <f>I74/B74</f>
        <v>0</v>
      </c>
      <c r="K74" s="19">
        <v>1</v>
      </c>
      <c r="L74" s="22">
        <f>K74/B74</f>
        <v>8.3333333333333329E-2</v>
      </c>
      <c r="M74" s="19">
        <v>1</v>
      </c>
      <c r="N74" s="22">
        <f>M74/B74</f>
        <v>8.3333333333333329E-2</v>
      </c>
      <c r="O74" s="71">
        <v>4</v>
      </c>
      <c r="P74" s="72">
        <f>O74/B74</f>
        <v>0.33333333333333331</v>
      </c>
      <c r="Q74" s="19">
        <v>0</v>
      </c>
      <c r="R74" s="22">
        <f>Q74/B74</f>
        <v>0</v>
      </c>
      <c r="S74" s="19">
        <v>2</v>
      </c>
      <c r="T74" s="22">
        <f>S74/B74</f>
        <v>0.16666666666666666</v>
      </c>
      <c r="U74" s="19">
        <v>0</v>
      </c>
      <c r="V74" s="22">
        <f>U74/B74</f>
        <v>0</v>
      </c>
      <c r="W74" s="19">
        <v>0</v>
      </c>
      <c r="X74" s="22">
        <f>W74/B74</f>
        <v>0</v>
      </c>
      <c r="Y74" s="19">
        <v>2</v>
      </c>
      <c r="Z74" s="22">
        <f>Y74/B74</f>
        <v>0.16666666666666666</v>
      </c>
      <c r="AA74" s="240">
        <f>SUM(Y74+W74+U74+S74+Q74+O74+M74+K74+I74+G74+E74+C74)/12</f>
        <v>1</v>
      </c>
      <c r="AS74" s="232">
        <v>45</v>
      </c>
      <c r="AT74" s="232">
        <v>2020</v>
      </c>
      <c r="AU74" s="232" t="s">
        <v>9121</v>
      </c>
      <c r="AV74" s="233">
        <f>G61</f>
        <v>37</v>
      </c>
    </row>
    <row r="75" spans="1:48" ht="18" thickTop="1" thickBot="1" x14ac:dyDescent="0.25">
      <c r="A75" s="36">
        <v>2023</v>
      </c>
      <c r="B75" s="45">
        <f>C75+E75+G75+I75+K75+M75+O75+Q75+S75+U75+W75+Y75</f>
        <v>4</v>
      </c>
      <c r="C75" s="2">
        <v>1</v>
      </c>
      <c r="D75" s="22">
        <v>0</v>
      </c>
      <c r="E75" s="19">
        <v>0</v>
      </c>
      <c r="F75" s="22">
        <f>E75/B75</f>
        <v>0</v>
      </c>
      <c r="G75" s="19">
        <v>0</v>
      </c>
      <c r="H75" s="22">
        <f>G75/B75</f>
        <v>0</v>
      </c>
      <c r="I75" s="19">
        <v>1</v>
      </c>
      <c r="J75" s="22">
        <f>I75/B75</f>
        <v>0.25</v>
      </c>
      <c r="K75" s="19">
        <v>2</v>
      </c>
      <c r="L75" s="22">
        <f>K75/B75</f>
        <v>0.5</v>
      </c>
      <c r="M75" s="19">
        <v>0</v>
      </c>
      <c r="N75" s="22">
        <f>M75/B75</f>
        <v>0</v>
      </c>
      <c r="O75" s="19">
        <v>0</v>
      </c>
      <c r="P75" s="22">
        <f>O75/B75</f>
        <v>0</v>
      </c>
      <c r="Q75" s="19">
        <v>0</v>
      </c>
      <c r="R75" s="22">
        <f>Q75/B75</f>
        <v>0</v>
      </c>
      <c r="S75" s="19">
        <v>0</v>
      </c>
      <c r="T75" s="22">
        <f>S75/B75</f>
        <v>0</v>
      </c>
      <c r="U75" s="19">
        <v>0</v>
      </c>
      <c r="V75" s="22">
        <f>U75/B75</f>
        <v>0</v>
      </c>
      <c r="W75" s="19">
        <v>0</v>
      </c>
      <c r="X75" s="22">
        <f>W75/B75</f>
        <v>0</v>
      </c>
      <c r="Y75" s="19">
        <v>0</v>
      </c>
      <c r="Z75" s="22">
        <f>Y75/B75</f>
        <v>0</v>
      </c>
      <c r="AA75" s="240">
        <f>SUM(Y75+W75+U75+S75+Q75+O75+M75+K75+I75+G75+E75+C75)/12</f>
        <v>0.33333333333333331</v>
      </c>
      <c r="AS75" s="232">
        <v>13</v>
      </c>
      <c r="AT75" s="232">
        <v>2020</v>
      </c>
      <c r="AU75" s="232" t="s">
        <v>826</v>
      </c>
      <c r="AV75" s="233">
        <f>I60</f>
        <v>53</v>
      </c>
    </row>
    <row r="76" spans="1:48" ht="20" customHeight="1" thickBot="1" x14ac:dyDescent="0.25">
      <c r="A76" s="17" t="s">
        <v>1901</v>
      </c>
      <c r="B76" s="37">
        <f>SUM(B71:B75)</f>
        <v>38</v>
      </c>
      <c r="C76" s="325">
        <f>SUM(C71:C75)</f>
        <v>4</v>
      </c>
      <c r="D76" s="325"/>
      <c r="E76" s="325">
        <f t="shared" ref="E76" si="64">SUM(E71:E75)</f>
        <v>3</v>
      </c>
      <c r="F76" s="325"/>
      <c r="G76" s="325">
        <f t="shared" ref="G76" si="65">SUM(G71:G75)</f>
        <v>2</v>
      </c>
      <c r="H76" s="325"/>
      <c r="I76" s="325">
        <f t="shared" ref="I76" si="66">SUM(I71:I75)</f>
        <v>1</v>
      </c>
      <c r="J76" s="325"/>
      <c r="K76" s="325">
        <f t="shared" ref="K76" si="67">SUM(K71:K75)</f>
        <v>4</v>
      </c>
      <c r="L76" s="325"/>
      <c r="M76" s="325">
        <f t="shared" ref="M76" si="68">SUM(M71:M75)</f>
        <v>3</v>
      </c>
      <c r="N76" s="325"/>
      <c r="O76" s="325">
        <f t="shared" ref="O76" si="69">SUM(O71:O75)</f>
        <v>6</v>
      </c>
      <c r="P76" s="325"/>
      <c r="Q76" s="325">
        <f t="shared" ref="Q76" si="70">SUM(Q71:Q75)</f>
        <v>2</v>
      </c>
      <c r="R76" s="325"/>
      <c r="S76" s="325">
        <f t="shared" ref="S76" si="71">SUM(S71:S75)</f>
        <v>5</v>
      </c>
      <c r="T76" s="325"/>
      <c r="U76" s="325">
        <f t="shared" ref="U76" si="72">SUM(U71:U75)</f>
        <v>3</v>
      </c>
      <c r="V76" s="325"/>
      <c r="W76" s="325">
        <f t="shared" ref="W76" si="73">SUM(W71:W75)</f>
        <v>1</v>
      </c>
      <c r="X76" s="325"/>
      <c r="Y76" s="325">
        <f t="shared" ref="Y76" si="74">SUM(Y71:Y75)</f>
        <v>4</v>
      </c>
      <c r="Z76" s="325"/>
      <c r="AA76" s="26"/>
      <c r="AS76" s="232">
        <v>30</v>
      </c>
      <c r="AT76" s="232">
        <v>2020</v>
      </c>
      <c r="AU76" s="232" t="s">
        <v>1986</v>
      </c>
      <c r="AV76" s="233">
        <f>K60</f>
        <v>43</v>
      </c>
    </row>
    <row r="77" spans="1:48" ht="20" customHeight="1" x14ac:dyDescent="0.2">
      <c r="A77" s="18"/>
      <c r="B77" s="17"/>
      <c r="C77" s="321">
        <f>C76/B76</f>
        <v>0.10526315789473684</v>
      </c>
      <c r="D77" s="321"/>
      <c r="E77" s="321">
        <f>E76/B76</f>
        <v>7.8947368421052627E-2</v>
      </c>
      <c r="F77" s="321"/>
      <c r="G77" s="321">
        <f>G76/B76</f>
        <v>5.2631578947368418E-2</v>
      </c>
      <c r="H77" s="321"/>
      <c r="I77" s="321">
        <f>I76/B76</f>
        <v>2.6315789473684209E-2</v>
      </c>
      <c r="J77" s="321"/>
      <c r="K77" s="321">
        <f>K76/B76</f>
        <v>0.10526315789473684</v>
      </c>
      <c r="L77" s="321"/>
      <c r="M77" s="321">
        <f>M76/B76</f>
        <v>7.8947368421052627E-2</v>
      </c>
      <c r="N77" s="321"/>
      <c r="O77" s="321">
        <f>O76/B76</f>
        <v>0.15789473684210525</v>
      </c>
      <c r="P77" s="321"/>
      <c r="Q77" s="321">
        <f>Q76/B76</f>
        <v>5.2631578947368418E-2</v>
      </c>
      <c r="R77" s="321"/>
      <c r="S77" s="321">
        <f>S76/B76</f>
        <v>0.13157894736842105</v>
      </c>
      <c r="T77" s="321"/>
      <c r="U77" s="321">
        <f>U76/B76</f>
        <v>7.8947368421052627E-2</v>
      </c>
      <c r="V77" s="321"/>
      <c r="W77" s="321">
        <f>W76/B76</f>
        <v>2.6315789473684209E-2</v>
      </c>
      <c r="X77" s="321"/>
      <c r="Y77" s="321">
        <f>Y76/B76</f>
        <v>0.10526315789473684</v>
      </c>
      <c r="Z77" s="321"/>
      <c r="AA77" s="26"/>
      <c r="AS77" s="232">
        <v>45</v>
      </c>
      <c r="AT77" s="232">
        <v>2020</v>
      </c>
      <c r="AU77" s="232" t="s">
        <v>1987</v>
      </c>
      <c r="AV77" s="233">
        <f>M60</f>
        <v>37</v>
      </c>
    </row>
    <row r="78" spans="1:48" x14ac:dyDescent="0.2">
      <c r="A78" s="40"/>
      <c r="B78" s="48" t="s">
        <v>11820</v>
      </c>
      <c r="C78" s="41"/>
      <c r="D78" s="40"/>
      <c r="E78" s="40"/>
      <c r="F78" s="40"/>
      <c r="G78" s="40"/>
      <c r="H78" s="40"/>
      <c r="I78" s="40"/>
      <c r="J78" s="40"/>
      <c r="K78" s="40"/>
      <c r="L78" s="40"/>
      <c r="M78" s="40"/>
      <c r="N78" s="40"/>
      <c r="O78" s="40"/>
      <c r="P78" s="40"/>
      <c r="Q78" s="40"/>
      <c r="R78" s="40"/>
      <c r="S78" s="40"/>
      <c r="T78" s="40"/>
      <c r="U78" s="40"/>
      <c r="V78" s="40"/>
      <c r="W78" s="40"/>
      <c r="X78" s="40"/>
      <c r="Y78" s="40"/>
      <c r="Z78" s="40"/>
      <c r="AA78" s="40"/>
      <c r="AS78" s="232">
        <v>9</v>
      </c>
      <c r="AT78" s="232">
        <v>2020</v>
      </c>
      <c r="AU78" s="232" t="s">
        <v>1988</v>
      </c>
      <c r="AV78" s="233">
        <f>O60</f>
        <v>57</v>
      </c>
    </row>
    <row r="79" spans="1:48" x14ac:dyDescent="0.2">
      <c r="AS79" s="232">
        <v>35</v>
      </c>
      <c r="AT79" s="232">
        <v>2020</v>
      </c>
      <c r="AU79" s="232" t="s">
        <v>1989</v>
      </c>
      <c r="AV79" s="233">
        <f>Q60</f>
        <v>41</v>
      </c>
    </row>
    <row r="80" spans="1:48" x14ac:dyDescent="0.2">
      <c r="AS80" s="232">
        <v>30</v>
      </c>
      <c r="AT80" s="232">
        <v>2020</v>
      </c>
      <c r="AU80" s="232" t="s">
        <v>1990</v>
      </c>
      <c r="AV80" s="233">
        <f>S60</f>
        <v>43</v>
      </c>
    </row>
    <row r="81" spans="1:48" ht="30" customHeight="1" x14ac:dyDescent="0.2">
      <c r="A81" s="326" t="s">
        <v>4324</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S81" s="232">
        <v>40</v>
      </c>
      <c r="AT81" s="232">
        <v>2020</v>
      </c>
      <c r="AU81" s="232" t="s">
        <v>1991</v>
      </c>
      <c r="AV81" s="233">
        <f>U60</f>
        <v>38</v>
      </c>
    </row>
    <row r="82" spans="1:48" ht="36" customHeight="1" thickBot="1" x14ac:dyDescent="0.25">
      <c r="A82" s="3" t="s">
        <v>2468</v>
      </c>
      <c r="B82" s="43"/>
      <c r="C82" s="318" t="s">
        <v>6059</v>
      </c>
      <c r="D82" s="318"/>
      <c r="E82" s="323" t="s">
        <v>6060</v>
      </c>
      <c r="F82" s="323"/>
      <c r="G82" s="318" t="s">
        <v>4409</v>
      </c>
      <c r="H82" s="318"/>
      <c r="I82" s="317" t="s">
        <v>4410</v>
      </c>
      <c r="J82" s="317"/>
      <c r="K82" s="318" t="s">
        <v>10846</v>
      </c>
      <c r="L82" s="318"/>
      <c r="M82" s="317" t="s">
        <v>4519</v>
      </c>
      <c r="N82" s="317"/>
      <c r="O82" s="318" t="s">
        <v>10845</v>
      </c>
      <c r="P82" s="318"/>
      <c r="Q82" s="317" t="s">
        <v>4518</v>
      </c>
      <c r="R82" s="317"/>
      <c r="S82" s="318" t="s">
        <v>4520</v>
      </c>
      <c r="T82" s="318"/>
      <c r="U82" s="317" t="s">
        <v>6338</v>
      </c>
      <c r="V82" s="317"/>
      <c r="W82" s="318" t="s">
        <v>10843</v>
      </c>
      <c r="X82" s="318"/>
      <c r="Y82" s="317" t="s">
        <v>10844</v>
      </c>
      <c r="Z82" s="317"/>
      <c r="AA82" s="16"/>
      <c r="AD82" s="173"/>
      <c r="AE82" s="173">
        <v>2019</v>
      </c>
      <c r="AF82" s="173">
        <v>2020</v>
      </c>
      <c r="AG82" s="173">
        <v>2021</v>
      </c>
      <c r="AH82" s="173">
        <v>2022</v>
      </c>
      <c r="AI82" s="173">
        <v>2023</v>
      </c>
      <c r="AS82" s="232">
        <v>25</v>
      </c>
      <c r="AT82" s="232">
        <v>2020</v>
      </c>
      <c r="AU82" s="232" t="s">
        <v>1992</v>
      </c>
      <c r="AV82" s="233">
        <f>W60</f>
        <v>46</v>
      </c>
    </row>
    <row r="83" spans="1:48" ht="18" thickBot="1" x14ac:dyDescent="0.25">
      <c r="A83" s="38" t="s">
        <v>4499</v>
      </c>
      <c r="B83" s="45"/>
      <c r="C83" s="2">
        <f t="shared" ref="C83:C87" si="75">G83+K83</f>
        <v>1</v>
      </c>
      <c r="D83" s="31">
        <f>C83/C89</f>
        <v>2.9850746268656717E-3</v>
      </c>
      <c r="E83" s="149">
        <f t="shared" ref="E83:E88" si="76">I83+M83</f>
        <v>3980</v>
      </c>
      <c r="F83" s="31">
        <f>E83/E89</f>
        <v>1.4053424198019103E-2</v>
      </c>
      <c r="G83" s="2">
        <v>1</v>
      </c>
      <c r="H83" s="31">
        <f>G83/G89</f>
        <v>6.3291139240506328E-3</v>
      </c>
      <c r="I83" s="149">
        <f>'Statistics Canada. Table 13-10'!B19</f>
        <v>1751</v>
      </c>
      <c r="J83" s="31">
        <f>I83/I89</f>
        <v>1.283724340175953E-2</v>
      </c>
      <c r="K83" s="2">
        <v>0</v>
      </c>
      <c r="L83" s="31">
        <f>K83/K89</f>
        <v>0</v>
      </c>
      <c r="M83" s="149">
        <f>'Statistics Canada. Table 13-10'!D19</f>
        <v>2229</v>
      </c>
      <c r="N83" s="31">
        <f>M83/M89</f>
        <v>1.5183406559722081E-2</v>
      </c>
      <c r="O83" s="2">
        <v>2</v>
      </c>
      <c r="P83" s="31">
        <f>O83/O89</f>
        <v>1.020408163265306E-2</v>
      </c>
      <c r="Q83" s="29">
        <v>0</v>
      </c>
      <c r="R83" s="31" t="e">
        <f>Q83/Q89</f>
        <v>#DIV/0!</v>
      </c>
      <c r="S83" s="2">
        <f>'Summary 19-22'!S80</f>
        <v>6</v>
      </c>
      <c r="T83" s="31">
        <f>S83/S89</f>
        <v>2.3904382470119521E-2</v>
      </c>
      <c r="U83" s="79">
        <v>0</v>
      </c>
      <c r="V83" s="31" t="e">
        <f>U83/U89</f>
        <v>#DIV/0!</v>
      </c>
      <c r="W83" s="2">
        <f>B34</f>
        <v>1</v>
      </c>
      <c r="X83" s="31">
        <f>W83/W89</f>
        <v>1.5873015873015872E-2</v>
      </c>
      <c r="Y83" s="79">
        <v>0</v>
      </c>
      <c r="Z83" s="31" t="e">
        <f>Y83/Y89</f>
        <v>#DIV/0!</v>
      </c>
      <c r="AA83" s="77"/>
      <c r="AD83" s="174" t="s">
        <v>4499</v>
      </c>
      <c r="AE83" s="175">
        <f t="shared" ref="AE83:AE88" si="77">G83</f>
        <v>1</v>
      </c>
      <c r="AF83" s="175">
        <f t="shared" ref="AF83:AF88" si="78">K83</f>
        <v>0</v>
      </c>
      <c r="AG83" s="175">
        <f t="shared" ref="AG83:AG88" si="79">O83</f>
        <v>2</v>
      </c>
      <c r="AH83" s="175">
        <f t="shared" ref="AH83:AH88" si="80">S83</f>
        <v>6</v>
      </c>
      <c r="AI83" s="175">
        <f t="shared" ref="AI83:AI88" si="81">W83</f>
        <v>1</v>
      </c>
      <c r="AS83" s="232">
        <v>19</v>
      </c>
      <c r="AT83" s="232">
        <v>2020</v>
      </c>
      <c r="AU83" s="232" t="s">
        <v>1993</v>
      </c>
      <c r="AV83" s="233">
        <f>Y60</f>
        <v>49</v>
      </c>
    </row>
    <row r="84" spans="1:48" ht="18" thickBot="1" x14ac:dyDescent="0.25">
      <c r="A84" s="38" t="s">
        <v>4292</v>
      </c>
      <c r="B84" s="45"/>
      <c r="C84" s="2">
        <f t="shared" si="75"/>
        <v>4</v>
      </c>
      <c r="D84" s="31">
        <f>C84/C89</f>
        <v>1.1940298507462687E-2</v>
      </c>
      <c r="E84" s="149">
        <f t="shared" si="76"/>
        <v>11182</v>
      </c>
      <c r="F84" s="31">
        <f>E84/E89</f>
        <v>3.9483766176444626E-2</v>
      </c>
      <c r="G84" s="2">
        <v>3</v>
      </c>
      <c r="H84" s="31">
        <f>G84/G89</f>
        <v>1.8987341772151899E-2</v>
      </c>
      <c r="I84" s="149">
        <v>5591</v>
      </c>
      <c r="J84" s="31">
        <f>I84/I89</f>
        <v>4.0989736070381234E-2</v>
      </c>
      <c r="K84" s="2">
        <v>1</v>
      </c>
      <c r="L84" s="31">
        <f>K84/K89</f>
        <v>5.6497175141242938E-3</v>
      </c>
      <c r="M84" s="149">
        <v>5591</v>
      </c>
      <c r="N84" s="31">
        <f>M84/M89</f>
        <v>3.8084533905520926E-2</v>
      </c>
      <c r="O84" s="2">
        <v>5</v>
      </c>
      <c r="P84" s="31">
        <f>O84/O89</f>
        <v>2.5510204081632654E-2</v>
      </c>
      <c r="Q84" s="29">
        <v>0</v>
      </c>
      <c r="R84" s="31" t="e">
        <f>Q84/Q89</f>
        <v>#DIV/0!</v>
      </c>
      <c r="S84" s="2">
        <f>'Summary 19-22'!S81</f>
        <v>5</v>
      </c>
      <c r="T84" s="31">
        <f>S84/S89</f>
        <v>1.9920318725099601E-2</v>
      </c>
      <c r="U84" s="80">
        <v>0</v>
      </c>
      <c r="V84" s="31" t="e">
        <f>U84/U89</f>
        <v>#DIV/0!</v>
      </c>
      <c r="W84" s="2">
        <f t="shared" ref="W84:W88" si="82">B35</f>
        <v>1</v>
      </c>
      <c r="X84" s="31">
        <f>W84/W89</f>
        <v>1.5873015873015872E-2</v>
      </c>
      <c r="Y84" s="80">
        <v>0</v>
      </c>
      <c r="Z84" s="31" t="e">
        <f>Y84/Y89</f>
        <v>#DIV/0!</v>
      </c>
      <c r="AA84" s="77"/>
      <c r="AD84" s="174" t="s">
        <v>4292</v>
      </c>
      <c r="AE84" s="175">
        <f t="shared" si="77"/>
        <v>3</v>
      </c>
      <c r="AF84" s="175">
        <f t="shared" si="78"/>
        <v>1</v>
      </c>
      <c r="AG84" s="175">
        <f t="shared" si="79"/>
        <v>5</v>
      </c>
      <c r="AH84" s="175">
        <f t="shared" si="80"/>
        <v>5</v>
      </c>
      <c r="AI84" s="175">
        <f t="shared" si="81"/>
        <v>1</v>
      </c>
      <c r="AS84" s="232">
        <v>3</v>
      </c>
      <c r="AT84" s="232">
        <v>2021</v>
      </c>
      <c r="AU84" s="232" t="s">
        <v>9119</v>
      </c>
      <c r="AV84" s="233">
        <f>C61</f>
        <v>67</v>
      </c>
    </row>
    <row r="85" spans="1:48" ht="18" thickBot="1" x14ac:dyDescent="0.25">
      <c r="A85" s="38" t="s">
        <v>4293</v>
      </c>
      <c r="B85" s="45"/>
      <c r="C85" s="2">
        <f t="shared" si="75"/>
        <v>20</v>
      </c>
      <c r="D85" s="31">
        <f>C85/C89</f>
        <v>5.9701492537313432E-2</v>
      </c>
      <c r="E85" s="149">
        <f t="shared" si="76"/>
        <v>15850</v>
      </c>
      <c r="F85" s="31">
        <f>E85/E89</f>
        <v>5.5966526014724315E-2</v>
      </c>
      <c r="G85" s="2">
        <v>9</v>
      </c>
      <c r="H85" s="31">
        <f>G85/G89</f>
        <v>5.6962025316455694E-2</v>
      </c>
      <c r="I85" s="149">
        <v>7326</v>
      </c>
      <c r="J85" s="31">
        <f>I85/I89</f>
        <v>5.370967741935484E-2</v>
      </c>
      <c r="K85" s="2">
        <v>11</v>
      </c>
      <c r="L85" s="31">
        <f>K85/K89</f>
        <v>6.2146892655367235E-2</v>
      </c>
      <c r="M85" s="149">
        <v>8524</v>
      </c>
      <c r="N85" s="31">
        <f>M85/M89</f>
        <v>5.8063417458533426E-2</v>
      </c>
      <c r="O85" s="2">
        <v>13</v>
      </c>
      <c r="P85" s="31">
        <f>O85/O89</f>
        <v>6.6326530612244902E-2</v>
      </c>
      <c r="Q85" s="29">
        <v>0</v>
      </c>
      <c r="R85" s="31" t="e">
        <f>Q85/Q89</f>
        <v>#DIV/0!</v>
      </c>
      <c r="S85" s="2">
        <f>'Summary 19-22'!S82</f>
        <v>16</v>
      </c>
      <c r="T85" s="31">
        <f>S85/S89</f>
        <v>6.3745019920318724E-2</v>
      </c>
      <c r="U85" s="80">
        <v>0</v>
      </c>
      <c r="V85" s="31" t="e">
        <f>U85/U89</f>
        <v>#DIV/0!</v>
      </c>
      <c r="W85" s="2">
        <f t="shared" si="82"/>
        <v>5</v>
      </c>
      <c r="X85" s="31">
        <f>W85/W89</f>
        <v>7.9365079365079361E-2</v>
      </c>
      <c r="Y85" s="80">
        <v>0</v>
      </c>
      <c r="Z85" s="31" t="e">
        <f>Y85/Y89</f>
        <v>#DIV/0!</v>
      </c>
      <c r="AA85" s="77"/>
      <c r="AD85" s="174" t="s">
        <v>4293</v>
      </c>
      <c r="AE85" s="175">
        <f t="shared" si="77"/>
        <v>9</v>
      </c>
      <c r="AF85" s="175">
        <f t="shared" si="78"/>
        <v>11</v>
      </c>
      <c r="AG85" s="175">
        <f t="shared" si="79"/>
        <v>13</v>
      </c>
      <c r="AH85" s="175">
        <f t="shared" si="80"/>
        <v>16</v>
      </c>
      <c r="AI85" s="175">
        <f t="shared" si="81"/>
        <v>5</v>
      </c>
      <c r="AS85" s="232">
        <v>19</v>
      </c>
      <c r="AT85" s="232">
        <v>2021</v>
      </c>
      <c r="AU85" s="232" t="s">
        <v>9120</v>
      </c>
      <c r="AV85" s="233">
        <f>E61</f>
        <v>49</v>
      </c>
    </row>
    <row r="86" spans="1:48" ht="18" thickBot="1" x14ac:dyDescent="0.25">
      <c r="A86" s="38" t="s">
        <v>4294</v>
      </c>
      <c r="B86" s="45"/>
      <c r="C86" s="2">
        <f t="shared" si="75"/>
        <v>33</v>
      </c>
      <c r="D86" s="31">
        <f>C86/C89</f>
        <v>9.8507462686567168E-2</v>
      </c>
      <c r="E86" s="149">
        <f t="shared" si="76"/>
        <v>40369</v>
      </c>
      <c r="F86" s="31">
        <f>E86/E89</f>
        <v>0.14254338729895305</v>
      </c>
      <c r="G86" s="2">
        <v>15</v>
      </c>
      <c r="H86" s="31">
        <f>G86/G89</f>
        <v>9.49367088607595E-2</v>
      </c>
      <c r="I86" s="149">
        <v>19577</v>
      </c>
      <c r="J86" s="31">
        <f>I86/I89</f>
        <v>0.14352639296187683</v>
      </c>
      <c r="K86" s="2">
        <v>18</v>
      </c>
      <c r="L86" s="31">
        <f>K86/K89</f>
        <v>0.10169491525423729</v>
      </c>
      <c r="M86" s="149">
        <v>20792</v>
      </c>
      <c r="N86" s="31">
        <f>M86/M89</f>
        <v>0.14163005347229318</v>
      </c>
      <c r="O86" s="2">
        <v>18</v>
      </c>
      <c r="P86" s="31">
        <f>O86/O89</f>
        <v>9.1836734693877556E-2</v>
      </c>
      <c r="Q86" s="29">
        <v>0</v>
      </c>
      <c r="R86" s="31" t="e">
        <f>Q86/Q89</f>
        <v>#DIV/0!</v>
      </c>
      <c r="S86" s="2">
        <f>'Summary 19-22'!S83</f>
        <v>19</v>
      </c>
      <c r="T86" s="31">
        <f>S86/S89</f>
        <v>7.5697211155378488E-2</v>
      </c>
      <c r="U86" s="80">
        <v>0</v>
      </c>
      <c r="V86" s="31" t="e">
        <f>U86/U89</f>
        <v>#DIV/0!</v>
      </c>
      <c r="W86" s="2">
        <f t="shared" si="82"/>
        <v>11</v>
      </c>
      <c r="X86" s="31">
        <f>W86/W89</f>
        <v>0.17460317460317459</v>
      </c>
      <c r="Y86" s="80">
        <v>0</v>
      </c>
      <c r="Z86" s="31" t="e">
        <f>Y86/Y89</f>
        <v>#DIV/0!</v>
      </c>
      <c r="AA86" s="77"/>
      <c r="AD86" s="174" t="s">
        <v>4294</v>
      </c>
      <c r="AE86" s="175">
        <f t="shared" si="77"/>
        <v>15</v>
      </c>
      <c r="AF86" s="175">
        <f t="shared" si="78"/>
        <v>18</v>
      </c>
      <c r="AG86" s="175">
        <f t="shared" si="79"/>
        <v>18</v>
      </c>
      <c r="AH86" s="175">
        <f t="shared" si="80"/>
        <v>19</v>
      </c>
      <c r="AI86" s="175">
        <f t="shared" si="81"/>
        <v>11</v>
      </c>
      <c r="AS86" s="232">
        <v>45</v>
      </c>
      <c r="AT86" s="232">
        <v>2021</v>
      </c>
      <c r="AU86" s="232" t="s">
        <v>9121</v>
      </c>
      <c r="AV86" s="233">
        <f>G61</f>
        <v>37</v>
      </c>
    </row>
    <row r="87" spans="1:48" ht="18" thickBot="1" x14ac:dyDescent="0.25">
      <c r="A87" s="38" t="s">
        <v>4295</v>
      </c>
      <c r="B87" s="45"/>
      <c r="C87" s="2">
        <f t="shared" si="75"/>
        <v>96</v>
      </c>
      <c r="D87" s="31">
        <f>C87/C89</f>
        <v>0.28656716417910449</v>
      </c>
      <c r="E87" s="149">
        <f t="shared" si="76"/>
        <v>83510</v>
      </c>
      <c r="F87" s="31">
        <f>E87/E89</f>
        <v>0.29487473738104908</v>
      </c>
      <c r="G87" s="2">
        <v>44</v>
      </c>
      <c r="H87" s="31">
        <f>G87/G89</f>
        <v>0.27848101265822783</v>
      </c>
      <c r="I87" s="149">
        <v>40302</v>
      </c>
      <c r="J87" s="31">
        <f>I87/I89</f>
        <v>0.2954692082111437</v>
      </c>
      <c r="K87" s="2">
        <v>52</v>
      </c>
      <c r="L87" s="31">
        <f>K87/K89</f>
        <v>0.29378531073446329</v>
      </c>
      <c r="M87" s="149">
        <v>43208</v>
      </c>
      <c r="N87" s="31">
        <f>M87/M89</f>
        <v>0.29432240046319946</v>
      </c>
      <c r="O87" s="2">
        <v>50</v>
      </c>
      <c r="P87" s="31">
        <f>O87/O89</f>
        <v>0.25510204081632654</v>
      </c>
      <c r="Q87" s="29">
        <v>0</v>
      </c>
      <c r="R87" s="31" t="e">
        <f>Q87/Q89</f>
        <v>#DIV/0!</v>
      </c>
      <c r="S87" s="2">
        <f>'Summary 19-22'!S84</f>
        <v>54</v>
      </c>
      <c r="T87" s="31">
        <f>S87/S89</f>
        <v>0.2151394422310757</v>
      </c>
      <c r="U87" s="80">
        <v>0</v>
      </c>
      <c r="V87" s="31" t="e">
        <f>U87/U89</f>
        <v>#DIV/0!</v>
      </c>
      <c r="W87" s="2">
        <f t="shared" si="82"/>
        <v>20</v>
      </c>
      <c r="X87" s="31">
        <f>W87/W89</f>
        <v>0.31746031746031744</v>
      </c>
      <c r="Y87" s="80">
        <v>0</v>
      </c>
      <c r="Z87" s="31" t="e">
        <f>Y87/Y89</f>
        <v>#DIV/0!</v>
      </c>
      <c r="AA87" s="77"/>
      <c r="AD87" s="174" t="s">
        <v>4295</v>
      </c>
      <c r="AE87" s="175">
        <f t="shared" si="77"/>
        <v>44</v>
      </c>
      <c r="AF87" s="175">
        <f t="shared" si="78"/>
        <v>52</v>
      </c>
      <c r="AG87" s="175">
        <f t="shared" si="79"/>
        <v>50</v>
      </c>
      <c r="AH87" s="175">
        <f t="shared" si="80"/>
        <v>54</v>
      </c>
      <c r="AI87" s="175">
        <f t="shared" si="81"/>
        <v>20</v>
      </c>
      <c r="AS87" s="232">
        <v>15</v>
      </c>
      <c r="AT87" s="232">
        <v>2021</v>
      </c>
      <c r="AU87" s="232" t="s">
        <v>826</v>
      </c>
      <c r="AV87" s="233">
        <f>I61</f>
        <v>52</v>
      </c>
    </row>
    <row r="88" spans="1:48" ht="19" thickTop="1" thickBot="1" x14ac:dyDescent="0.25">
      <c r="A88" s="38" t="s">
        <v>4296</v>
      </c>
      <c r="B88" s="56"/>
      <c r="C88" s="2">
        <f>G88+K88</f>
        <v>181</v>
      </c>
      <c r="D88" s="33">
        <f>C88/C89</f>
        <v>0.54029850746268659</v>
      </c>
      <c r="E88" s="183">
        <f t="shared" si="76"/>
        <v>128314</v>
      </c>
      <c r="F88" s="33">
        <f>E88/E89</f>
        <v>0.45307815893080983</v>
      </c>
      <c r="G88" s="32">
        <v>86</v>
      </c>
      <c r="H88" s="33">
        <f>G88/G89</f>
        <v>0.54430379746835444</v>
      </c>
      <c r="I88" s="149">
        <v>61853</v>
      </c>
      <c r="J88" s="33">
        <f>I88/I89</f>
        <v>0.45346774193548389</v>
      </c>
      <c r="K88" s="32">
        <v>95</v>
      </c>
      <c r="L88" s="33">
        <f>K88/K89</f>
        <v>0.53672316384180796</v>
      </c>
      <c r="M88" s="149">
        <v>66461</v>
      </c>
      <c r="N88" s="33">
        <f>M88/M89</f>
        <v>0.45271618814073089</v>
      </c>
      <c r="O88" s="32">
        <v>108</v>
      </c>
      <c r="P88" s="33">
        <f>O88/O89</f>
        <v>0.55102040816326525</v>
      </c>
      <c r="Q88" s="30">
        <v>0</v>
      </c>
      <c r="R88" s="169" t="e">
        <f>Q88/Q89</f>
        <v>#DIV/0!</v>
      </c>
      <c r="S88" s="74">
        <f>'Summary 19-22'!S85</f>
        <v>151</v>
      </c>
      <c r="T88" s="72">
        <f>S88/S89</f>
        <v>0.60159362549800799</v>
      </c>
      <c r="U88" s="30">
        <v>0</v>
      </c>
      <c r="V88" s="33" t="e">
        <f>U88/U89</f>
        <v>#DIV/0!</v>
      </c>
      <c r="W88" s="32">
        <f t="shared" si="82"/>
        <v>25</v>
      </c>
      <c r="X88" s="33">
        <f>W88/W89</f>
        <v>0.3968253968253968</v>
      </c>
      <c r="Y88" s="30">
        <v>0</v>
      </c>
      <c r="Z88" s="33" t="e">
        <f>Y88/Y89</f>
        <v>#DIV/0!</v>
      </c>
      <c r="AA88" s="78"/>
      <c r="AD88" s="174" t="s">
        <v>4296</v>
      </c>
      <c r="AE88" s="175">
        <f t="shared" si="77"/>
        <v>86</v>
      </c>
      <c r="AF88" s="175">
        <f t="shared" si="78"/>
        <v>95</v>
      </c>
      <c r="AG88" s="175">
        <f t="shared" si="79"/>
        <v>108</v>
      </c>
      <c r="AH88" s="175">
        <f t="shared" si="80"/>
        <v>151</v>
      </c>
      <c r="AI88" s="175">
        <f t="shared" si="81"/>
        <v>25</v>
      </c>
      <c r="AS88" s="232">
        <v>24</v>
      </c>
      <c r="AT88" s="232">
        <v>2021</v>
      </c>
      <c r="AU88" s="232" t="s">
        <v>1986</v>
      </c>
      <c r="AV88" s="233">
        <f>K61</f>
        <v>47</v>
      </c>
    </row>
    <row r="89" spans="1:48" ht="20" customHeight="1" thickBot="1" x14ac:dyDescent="0.25">
      <c r="A89" s="17" t="s">
        <v>1901</v>
      </c>
      <c r="B89" s="37">
        <f>SUM(B83:B88)</f>
        <v>0</v>
      </c>
      <c r="C89" s="324">
        <f t="shared" ref="C89:E89" si="83">SUM(C83:C88)</f>
        <v>335</v>
      </c>
      <c r="D89" s="324"/>
      <c r="E89" s="315">
        <f t="shared" si="83"/>
        <v>283205</v>
      </c>
      <c r="F89" s="315"/>
      <c r="G89" s="316">
        <f>+G88+G87+G86+G85+G84+G83</f>
        <v>158</v>
      </c>
      <c r="H89" s="316"/>
      <c r="I89" s="315">
        <f>+I88+I87+I86+I85+I84+I83</f>
        <v>136400</v>
      </c>
      <c r="J89" s="315"/>
      <c r="K89" s="316">
        <f>+K88+K87+K86+K85+K84+K83</f>
        <v>177</v>
      </c>
      <c r="L89" s="316"/>
      <c r="M89" s="315">
        <f t="shared" ref="M89" si="84">+M88+M87+M86+M85+M84+M83</f>
        <v>146805</v>
      </c>
      <c r="N89" s="315"/>
      <c r="O89" s="316">
        <f t="shared" ref="O89" si="85">+O88+O87+O86+O85+O84+O83</f>
        <v>196</v>
      </c>
      <c r="P89" s="316"/>
      <c r="Q89" s="315">
        <f t="shared" ref="Q89" si="86">+Q88+Q87+Q86+Q85+Q84+Q83</f>
        <v>0</v>
      </c>
      <c r="R89" s="315"/>
      <c r="S89" s="322">
        <f t="shared" ref="S89" si="87">+S88+S87+S86+S85+S84+S83</f>
        <v>251</v>
      </c>
      <c r="T89" s="322"/>
      <c r="U89" s="319">
        <f t="shared" ref="U89" si="88">+U88+U87+U86+U85+U84+U83</f>
        <v>0</v>
      </c>
      <c r="V89" s="319"/>
      <c r="W89" s="322">
        <f t="shared" ref="W89" si="89">+W88+W87+W86+W85+W84+W83</f>
        <v>63</v>
      </c>
      <c r="X89" s="322"/>
      <c r="Y89" s="319">
        <f t="shared" ref="Y89" si="90">+Y88+Y87+Y86+Y85+Y84+Y83</f>
        <v>0</v>
      </c>
      <c r="Z89" s="319"/>
      <c r="AA89" s="26"/>
      <c r="AD89" s="96"/>
      <c r="AE89" s="96"/>
      <c r="AF89" s="96"/>
      <c r="AG89" s="96"/>
      <c r="AH89" s="96"/>
      <c r="AI89" s="96"/>
      <c r="AS89" s="232">
        <v>4</v>
      </c>
      <c r="AT89" s="232">
        <v>2021</v>
      </c>
      <c r="AU89" s="232" t="s">
        <v>1987</v>
      </c>
      <c r="AV89" s="233">
        <f>M61</f>
        <v>64</v>
      </c>
    </row>
    <row r="90" spans="1:48" ht="20" customHeight="1" x14ac:dyDescent="0.2">
      <c r="A90" s="18"/>
      <c r="B90" s="17"/>
      <c r="C90" s="307">
        <f>C89/E89</f>
        <v>1.1828887201850249E-3</v>
      </c>
      <c r="D90" s="307"/>
      <c r="E90" s="307"/>
      <c r="F90" s="307"/>
      <c r="G90" s="307">
        <f>G89/I89</f>
        <v>1.1583577712609972E-3</v>
      </c>
      <c r="H90" s="307"/>
      <c r="I90" s="307"/>
      <c r="J90" s="307"/>
      <c r="K90" s="244">
        <f>K89/M89</f>
        <v>1.2056810054153469E-3</v>
      </c>
      <c r="L90" s="244"/>
      <c r="M90" s="244"/>
      <c r="N90" s="244"/>
      <c r="O90" s="320"/>
      <c r="P90" s="320"/>
      <c r="Q90" s="320"/>
      <c r="R90" s="320"/>
      <c r="S90" s="321"/>
      <c r="T90" s="321"/>
      <c r="U90" s="321"/>
      <c r="V90" s="321"/>
      <c r="W90" s="26"/>
      <c r="X90" s="92"/>
      <c r="Y90" s="92"/>
      <c r="Z90" s="92"/>
      <c r="AA90" s="26"/>
      <c r="AS90" s="232">
        <v>40</v>
      </c>
      <c r="AT90" s="232">
        <v>2021</v>
      </c>
      <c r="AU90" s="232" t="s">
        <v>1988</v>
      </c>
      <c r="AV90" s="233">
        <f>O61</f>
        <v>38</v>
      </c>
    </row>
    <row r="91" spans="1:48" ht="19" x14ac:dyDescent="0.2">
      <c r="A91" s="40"/>
      <c r="B91" s="48" t="s">
        <v>11819</v>
      </c>
      <c r="C91" s="41"/>
      <c r="D91" s="40"/>
      <c r="E91" s="40"/>
      <c r="F91" s="40"/>
      <c r="G91" s="40"/>
      <c r="H91" s="40"/>
      <c r="I91" s="40"/>
      <c r="J91" s="40"/>
      <c r="K91" s="40"/>
      <c r="L91" s="40"/>
      <c r="M91" s="40"/>
      <c r="N91" s="40"/>
      <c r="O91" s="40"/>
      <c r="P91" s="40"/>
      <c r="Q91" s="40"/>
      <c r="R91" s="40"/>
      <c r="S91" s="40"/>
      <c r="T91" s="40"/>
      <c r="U91" s="40"/>
      <c r="V91" s="40"/>
      <c r="W91" s="40"/>
      <c r="X91" s="92"/>
      <c r="Y91" s="92"/>
      <c r="Z91" s="92"/>
      <c r="AA91" s="40"/>
      <c r="AS91" s="232">
        <v>13</v>
      </c>
      <c r="AT91" s="232">
        <v>2021</v>
      </c>
      <c r="AU91" s="232" t="s">
        <v>1989</v>
      </c>
      <c r="AV91" s="233">
        <f>Q61</f>
        <v>52</v>
      </c>
    </row>
    <row r="92" spans="1:48" x14ac:dyDescent="0.2">
      <c r="AS92" s="232">
        <v>40</v>
      </c>
      <c r="AT92" s="232">
        <v>2021</v>
      </c>
      <c r="AU92" s="232" t="s">
        <v>1990</v>
      </c>
      <c r="AV92" s="233">
        <f>S61</f>
        <v>39</v>
      </c>
    </row>
    <row r="93" spans="1:48" x14ac:dyDescent="0.2">
      <c r="AS93" s="232">
        <v>5</v>
      </c>
      <c r="AT93" s="232">
        <v>2021</v>
      </c>
      <c r="AU93" s="232" t="s">
        <v>1991</v>
      </c>
      <c r="AV93" s="233">
        <f>U61</f>
        <v>64</v>
      </c>
    </row>
    <row r="94" spans="1:48" ht="30" customHeight="1" x14ac:dyDescent="0.2">
      <c r="A94" s="326" t="s">
        <v>8123</v>
      </c>
      <c r="B94" s="326"/>
      <c r="C94" s="326"/>
      <c r="D94" s="326"/>
      <c r="E94" s="326"/>
      <c r="F94" s="326"/>
      <c r="G94" s="326"/>
      <c r="H94" s="326"/>
      <c r="I94" s="326"/>
      <c r="J94" s="326"/>
      <c r="K94" s="326"/>
      <c r="L94" s="326"/>
      <c r="M94" s="326"/>
      <c r="N94" s="326"/>
      <c r="O94" s="326"/>
      <c r="P94" s="326"/>
      <c r="Q94" s="326"/>
      <c r="R94" s="326"/>
      <c r="S94" s="93"/>
      <c r="T94" s="93"/>
      <c r="U94" s="93"/>
      <c r="V94" s="93"/>
      <c r="W94" s="93"/>
      <c r="AS94" s="232">
        <v>19</v>
      </c>
      <c r="AT94" s="232">
        <v>2021</v>
      </c>
      <c r="AU94" s="232" t="s">
        <v>1992</v>
      </c>
      <c r="AV94" s="233">
        <f>W61</f>
        <v>49</v>
      </c>
    </row>
    <row r="95" spans="1:48" ht="36" customHeight="1" thickBot="1" x14ac:dyDescent="0.25">
      <c r="A95" s="312" t="s">
        <v>1366</v>
      </c>
      <c r="B95" s="312"/>
      <c r="C95" s="43" t="s">
        <v>1367</v>
      </c>
      <c r="D95" s="313" t="s">
        <v>7917</v>
      </c>
      <c r="E95" s="313"/>
      <c r="F95" s="305" t="s">
        <v>10383</v>
      </c>
      <c r="G95" s="305"/>
      <c r="H95" s="314" t="s">
        <v>7973</v>
      </c>
      <c r="I95" s="314"/>
      <c r="J95" s="314" t="s">
        <v>7974</v>
      </c>
      <c r="K95" s="314"/>
      <c r="L95" s="314" t="s">
        <v>7975</v>
      </c>
      <c r="M95" s="314"/>
      <c r="N95" s="305" t="s">
        <v>7976</v>
      </c>
      <c r="O95" s="305"/>
      <c r="P95" s="305" t="s">
        <v>10382</v>
      </c>
      <c r="Q95" s="305"/>
      <c r="R95" s="16"/>
      <c r="AS95" s="232">
        <v>7</v>
      </c>
      <c r="AT95" s="232">
        <v>2021</v>
      </c>
      <c r="AU95" s="232" t="s">
        <v>1993</v>
      </c>
      <c r="AV95" s="233">
        <f>Y61</f>
        <v>60</v>
      </c>
    </row>
    <row r="96" spans="1:48" ht="18" customHeight="1" thickBot="1" x14ac:dyDescent="0.25">
      <c r="A96" s="311" t="s">
        <v>1402</v>
      </c>
      <c r="B96" s="311"/>
      <c r="C96" s="38" t="s">
        <v>1393</v>
      </c>
      <c r="D96" s="143">
        <v>2794356</v>
      </c>
      <c r="E96" s="114">
        <f>D96/A109</f>
        <v>7.2290129091031483E-2</v>
      </c>
      <c r="F96" s="109">
        <f t="shared" ref="F96:F107" si="91">H96+J96+L96+N96+P96</f>
        <v>224</v>
      </c>
      <c r="G96" s="150">
        <f>SUM(F96/D96)</f>
        <v>8.0161582847711603E-5</v>
      </c>
      <c r="H96" s="112">
        <v>45</v>
      </c>
      <c r="I96" s="151">
        <f>H96/D96</f>
        <v>1.6103889411370634E-5</v>
      </c>
      <c r="J96" s="109">
        <v>56</v>
      </c>
      <c r="K96" s="151">
        <f>J96/D96</f>
        <v>2.0040395711927901E-5</v>
      </c>
      <c r="L96" s="109">
        <v>55</v>
      </c>
      <c r="M96" s="151">
        <f t="shared" ref="M96:M107" si="92">L96/D96</f>
        <v>1.9682531502786331E-5</v>
      </c>
      <c r="N96" s="109">
        <v>64</v>
      </c>
      <c r="O96" s="157">
        <f>N96/D96</f>
        <v>2.2903309385060459E-5</v>
      </c>
      <c r="P96" s="156">
        <v>4</v>
      </c>
      <c r="Q96" s="281">
        <f>P96/D96</f>
        <v>1.4314568365662787E-6</v>
      </c>
      <c r="R96" s="77"/>
      <c r="AS96" s="232">
        <v>2</v>
      </c>
      <c r="AT96" s="232">
        <v>2022</v>
      </c>
      <c r="AU96" s="232" t="s">
        <v>9119</v>
      </c>
      <c r="AV96" s="233">
        <f>C62</f>
        <v>74</v>
      </c>
    </row>
    <row r="97" spans="1:48" ht="18" thickBot="1" x14ac:dyDescent="0.25">
      <c r="A97" s="311" t="s">
        <v>1421</v>
      </c>
      <c r="B97" s="311"/>
      <c r="C97" s="38" t="s">
        <v>6515</v>
      </c>
      <c r="D97" s="144">
        <v>1762949</v>
      </c>
      <c r="E97" s="107">
        <f>D97/A109</f>
        <v>4.5607578558675005E-2</v>
      </c>
      <c r="F97" s="110">
        <f t="shared" si="91"/>
        <v>99</v>
      </c>
      <c r="G97" s="154">
        <f t="shared" ref="G97:G107" si="93">F97/D97</f>
        <v>5.6155906949094954E-5</v>
      </c>
      <c r="H97" s="108">
        <v>20</v>
      </c>
      <c r="I97" s="152">
        <f t="shared" ref="I97:I107" si="94">H97/D97</f>
        <v>1.1344627666483829E-5</v>
      </c>
      <c r="J97" s="110">
        <v>30</v>
      </c>
      <c r="K97" s="152">
        <f t="shared" ref="K97:K107" si="95">J97/D97</f>
        <v>1.7016941499725744E-5</v>
      </c>
      <c r="L97" s="110">
        <v>22</v>
      </c>
      <c r="M97" s="152">
        <f t="shared" si="92"/>
        <v>1.2479090433132212E-5</v>
      </c>
      <c r="N97" s="110">
        <v>24</v>
      </c>
      <c r="O97" s="159">
        <f t="shared" ref="O97:O107" si="96">N97/D97</f>
        <v>1.3613553199780596E-5</v>
      </c>
      <c r="P97" s="158">
        <v>3</v>
      </c>
      <c r="Q97" s="281">
        <f t="shared" ref="Q97:Q107" si="97">P97/D97</f>
        <v>1.7016941499725745E-6</v>
      </c>
      <c r="R97" s="77"/>
      <c r="AS97" s="232">
        <v>16</v>
      </c>
      <c r="AT97" s="232">
        <v>2022</v>
      </c>
      <c r="AU97" s="232" t="s">
        <v>9120</v>
      </c>
      <c r="AV97" s="233">
        <f>E62</f>
        <v>51</v>
      </c>
    </row>
    <row r="98" spans="1:48" ht="18" thickBot="1" x14ac:dyDescent="0.25">
      <c r="A98" s="311" t="s">
        <v>1412</v>
      </c>
      <c r="B98" s="311"/>
      <c r="C98" s="38" t="s">
        <v>1407</v>
      </c>
      <c r="D98" s="144">
        <v>1306784</v>
      </c>
      <c r="E98" s="107">
        <f>D98/A109</f>
        <v>3.3806567257033279E-2</v>
      </c>
      <c r="F98" s="110">
        <f t="shared" si="91"/>
        <v>85</v>
      </c>
      <c r="G98" s="154">
        <f t="shared" si="93"/>
        <v>6.5045179616524235E-5</v>
      </c>
      <c r="H98" s="108">
        <v>22</v>
      </c>
      <c r="I98" s="152">
        <f t="shared" si="94"/>
        <v>1.6835222959570976E-5</v>
      </c>
      <c r="J98" s="110">
        <v>23</v>
      </c>
      <c r="K98" s="152">
        <f t="shared" si="95"/>
        <v>1.7600460366824202E-5</v>
      </c>
      <c r="L98" s="110">
        <v>14</v>
      </c>
      <c r="M98" s="152">
        <f t="shared" si="92"/>
        <v>1.0713323701545168E-5</v>
      </c>
      <c r="N98" s="110">
        <v>21</v>
      </c>
      <c r="O98" s="159">
        <f t="shared" si="96"/>
        <v>1.606998555231775E-5</v>
      </c>
      <c r="P98" s="158">
        <v>5</v>
      </c>
      <c r="Q98" s="281">
        <f t="shared" si="97"/>
        <v>3.8261870362661308E-6</v>
      </c>
      <c r="R98" s="77"/>
      <c r="AS98" s="232">
        <v>9</v>
      </c>
      <c r="AT98" s="232">
        <v>2022</v>
      </c>
      <c r="AU98" s="232" t="s">
        <v>9121</v>
      </c>
      <c r="AV98" s="233">
        <f>G62</f>
        <v>57</v>
      </c>
    </row>
    <row r="99" spans="1:48" ht="18" thickBot="1" x14ac:dyDescent="0.25">
      <c r="A99" s="311" t="s">
        <v>1392</v>
      </c>
      <c r="B99" s="311"/>
      <c r="C99" s="38" t="s">
        <v>1393</v>
      </c>
      <c r="D99" s="144">
        <v>1017449</v>
      </c>
      <c r="E99" s="107">
        <f>D99/A109</f>
        <v>2.6321456376188605E-2</v>
      </c>
      <c r="F99" s="110">
        <f t="shared" si="91"/>
        <v>102</v>
      </c>
      <c r="G99" s="154">
        <f t="shared" si="93"/>
        <v>1.0025072509776903E-4</v>
      </c>
      <c r="H99" s="108">
        <v>21</v>
      </c>
      <c r="I99" s="152">
        <f t="shared" si="94"/>
        <v>2.0639855167187742E-5</v>
      </c>
      <c r="J99" s="110">
        <v>22</v>
      </c>
      <c r="K99" s="152">
        <f t="shared" si="95"/>
        <v>2.1622705413244301E-5</v>
      </c>
      <c r="L99" s="110">
        <v>23</v>
      </c>
      <c r="M99" s="152">
        <f t="shared" si="92"/>
        <v>2.260555565930086E-5</v>
      </c>
      <c r="N99" s="110">
        <v>31</v>
      </c>
      <c r="O99" s="159">
        <f t="shared" si="96"/>
        <v>3.0468357627753333E-5</v>
      </c>
      <c r="P99" s="158">
        <v>5</v>
      </c>
      <c r="Q99" s="281">
        <f t="shared" si="97"/>
        <v>4.9142512302827955E-6</v>
      </c>
      <c r="R99" s="77"/>
      <c r="AS99" s="232">
        <v>17</v>
      </c>
      <c r="AT99" s="232">
        <v>2022</v>
      </c>
      <c r="AU99" s="232" t="s">
        <v>826</v>
      </c>
      <c r="AV99" s="233">
        <f>I62</f>
        <v>52</v>
      </c>
    </row>
    <row r="100" spans="1:48" ht="18" thickBot="1" x14ac:dyDescent="0.25">
      <c r="A100" s="311" t="s">
        <v>1440</v>
      </c>
      <c r="B100" s="311"/>
      <c r="C100" s="38" t="s">
        <v>1407</v>
      </c>
      <c r="D100" s="144">
        <v>1010899</v>
      </c>
      <c r="E100" s="107">
        <f>D100/A109</f>
        <v>2.6152007549501435E-2</v>
      </c>
      <c r="F100" s="110">
        <f t="shared" si="91"/>
        <v>76</v>
      </c>
      <c r="G100" s="154">
        <f t="shared" si="93"/>
        <v>7.5180606569004424E-5</v>
      </c>
      <c r="H100" s="108">
        <v>15</v>
      </c>
      <c r="I100" s="152">
        <f t="shared" si="94"/>
        <v>1.4838277612303504E-5</v>
      </c>
      <c r="J100" s="110">
        <v>22</v>
      </c>
      <c r="K100" s="152">
        <f t="shared" si="95"/>
        <v>2.1762807164711805E-5</v>
      </c>
      <c r="L100" s="110">
        <v>11</v>
      </c>
      <c r="M100" s="152">
        <f t="shared" si="92"/>
        <v>1.0881403582355902E-5</v>
      </c>
      <c r="N100" s="110">
        <v>24</v>
      </c>
      <c r="O100" s="159">
        <f t="shared" si="96"/>
        <v>2.3741244179685608E-5</v>
      </c>
      <c r="P100" s="158">
        <v>4</v>
      </c>
      <c r="Q100" s="281">
        <f t="shared" si="97"/>
        <v>3.9568740299476011E-6</v>
      </c>
      <c r="R100" s="77"/>
      <c r="AS100" s="232">
        <v>23</v>
      </c>
      <c r="AT100" s="232">
        <v>2022</v>
      </c>
      <c r="AU100" s="232" t="s">
        <v>1986</v>
      </c>
      <c r="AV100" s="233">
        <f>K62</f>
        <v>51</v>
      </c>
    </row>
    <row r="101" spans="1:48" ht="18" thickBot="1" x14ac:dyDescent="0.25">
      <c r="A101" s="311" t="s">
        <v>1437</v>
      </c>
      <c r="B101" s="311"/>
      <c r="C101" s="38" t="s">
        <v>1391</v>
      </c>
      <c r="D101" s="144">
        <v>749607</v>
      </c>
      <c r="E101" s="107">
        <f>D101/A109</f>
        <v>1.939237047732674E-2</v>
      </c>
      <c r="F101" s="110">
        <f t="shared" si="91"/>
        <v>44</v>
      </c>
      <c r="G101" s="154">
        <f t="shared" si="93"/>
        <v>5.8697424116903927E-5</v>
      </c>
      <c r="H101" s="108">
        <v>7</v>
      </c>
      <c r="I101" s="152">
        <f t="shared" si="94"/>
        <v>9.3382265640528964E-6</v>
      </c>
      <c r="J101" s="110">
        <v>8</v>
      </c>
      <c r="K101" s="152">
        <f>J101/D101</f>
        <v>1.0672258930346167E-5</v>
      </c>
      <c r="L101" s="110">
        <v>13</v>
      </c>
      <c r="M101" s="152">
        <f t="shared" si="92"/>
        <v>1.7342420761812522E-5</v>
      </c>
      <c r="N101" s="110">
        <v>15</v>
      </c>
      <c r="O101" s="159">
        <f t="shared" si="96"/>
        <v>2.0010485494399064E-5</v>
      </c>
      <c r="P101" s="158">
        <v>1</v>
      </c>
      <c r="Q101" s="281">
        <f t="shared" si="97"/>
        <v>1.3340323662932709E-6</v>
      </c>
      <c r="R101" s="78"/>
      <c r="AS101" s="232">
        <v>19</v>
      </c>
      <c r="AT101" s="232">
        <v>2022</v>
      </c>
      <c r="AU101" s="232" t="s">
        <v>1987</v>
      </c>
      <c r="AV101" s="233">
        <f>M62</f>
        <v>53</v>
      </c>
    </row>
    <row r="102" spans="1:48" ht="18" thickBot="1" x14ac:dyDescent="0.25">
      <c r="A102" s="311" t="s">
        <v>1414</v>
      </c>
      <c r="B102" s="311"/>
      <c r="C102" s="38" t="s">
        <v>1393</v>
      </c>
      <c r="D102" s="144">
        <v>717961</v>
      </c>
      <c r="E102" s="107">
        <f>D102/A109</f>
        <v>1.8573686878953881E-2</v>
      </c>
      <c r="F102" s="110">
        <f t="shared" si="91"/>
        <v>31</v>
      </c>
      <c r="G102" s="154">
        <f t="shared" si="93"/>
        <v>4.3177832779217815E-5</v>
      </c>
      <c r="H102" s="108">
        <v>5</v>
      </c>
      <c r="I102" s="152">
        <f t="shared" si="94"/>
        <v>6.9641665772931957E-6</v>
      </c>
      <c r="J102" s="110">
        <v>8</v>
      </c>
      <c r="K102" s="152">
        <f t="shared" si="95"/>
        <v>1.1142666523669114E-5</v>
      </c>
      <c r="L102" s="110">
        <v>6</v>
      </c>
      <c r="M102" s="152">
        <f t="shared" si="92"/>
        <v>8.3569998927518339E-6</v>
      </c>
      <c r="N102" s="110">
        <v>12</v>
      </c>
      <c r="O102" s="159">
        <f t="shared" si="96"/>
        <v>1.6713999785503668E-5</v>
      </c>
      <c r="P102" s="158">
        <v>0</v>
      </c>
      <c r="Q102" s="281">
        <f t="shared" si="97"/>
        <v>0</v>
      </c>
      <c r="R102" s="77"/>
      <c r="AS102" s="232">
        <v>6</v>
      </c>
      <c r="AT102" s="232">
        <v>2022</v>
      </c>
      <c r="AU102" s="232" t="s">
        <v>1988</v>
      </c>
      <c r="AV102" s="233">
        <f>O62</f>
        <v>62</v>
      </c>
    </row>
    <row r="103" spans="1:48" ht="19" thickTop="1" thickBot="1" x14ac:dyDescent="0.25">
      <c r="A103" s="311" t="s">
        <v>1410</v>
      </c>
      <c r="B103" s="311"/>
      <c r="C103" s="38" t="s">
        <v>1394</v>
      </c>
      <c r="D103" s="144">
        <v>662248</v>
      </c>
      <c r="E103" s="107">
        <f>D103/A109</f>
        <v>1.7132388790217643E-2</v>
      </c>
      <c r="F103" s="176">
        <f t="shared" si="91"/>
        <v>105</v>
      </c>
      <c r="G103" s="177">
        <f t="shared" si="93"/>
        <v>1.5855087520083111E-4</v>
      </c>
      <c r="H103" s="108">
        <v>18</v>
      </c>
      <c r="I103" s="152">
        <f t="shared" si="94"/>
        <v>2.718015003442819E-5</v>
      </c>
      <c r="J103" s="110">
        <v>18</v>
      </c>
      <c r="K103" s="152">
        <f t="shared" si="95"/>
        <v>2.718015003442819E-5</v>
      </c>
      <c r="L103" s="176">
        <v>30</v>
      </c>
      <c r="M103" s="177">
        <f t="shared" si="92"/>
        <v>4.5300250057380316E-5</v>
      </c>
      <c r="N103" s="176">
        <v>36</v>
      </c>
      <c r="O103" s="177">
        <f t="shared" si="96"/>
        <v>5.4360300068856381E-5</v>
      </c>
      <c r="P103" s="158">
        <v>3</v>
      </c>
      <c r="Q103" s="281">
        <f t="shared" si="97"/>
        <v>4.5300250057380315E-6</v>
      </c>
      <c r="R103" s="77"/>
      <c r="AS103" s="232">
        <v>28</v>
      </c>
      <c r="AT103" s="232">
        <v>2022</v>
      </c>
      <c r="AU103" s="232" t="s">
        <v>1989</v>
      </c>
      <c r="AV103" s="233">
        <f>Q62</f>
        <v>46</v>
      </c>
    </row>
    <row r="104" spans="1:48" ht="19" thickTop="1" thickBot="1" x14ac:dyDescent="0.25">
      <c r="A104" s="311" t="s">
        <v>1837</v>
      </c>
      <c r="B104" s="311"/>
      <c r="C104" s="38" t="s">
        <v>1393</v>
      </c>
      <c r="D104" s="144">
        <v>656480</v>
      </c>
      <c r="E104" s="107">
        <f>D104/A109</f>
        <v>1.6983170342533431E-2</v>
      </c>
      <c r="F104" s="110">
        <f t="shared" si="91"/>
        <v>12</v>
      </c>
      <c r="G104" s="154">
        <f t="shared" si="93"/>
        <v>1.827930782354375E-5</v>
      </c>
      <c r="H104" s="108">
        <v>0</v>
      </c>
      <c r="I104" s="152">
        <f t="shared" si="94"/>
        <v>0</v>
      </c>
      <c r="J104" s="110">
        <v>3</v>
      </c>
      <c r="K104" s="152">
        <f t="shared" si="95"/>
        <v>4.5698269558859375E-6</v>
      </c>
      <c r="L104" s="110">
        <v>5</v>
      </c>
      <c r="M104" s="152">
        <f t="shared" si="92"/>
        <v>7.6163782598098953E-6</v>
      </c>
      <c r="N104" s="110">
        <v>3</v>
      </c>
      <c r="O104" s="159">
        <f t="shared" si="96"/>
        <v>4.5698269558859375E-6</v>
      </c>
      <c r="P104" s="158">
        <v>1</v>
      </c>
      <c r="Q104" s="281">
        <f t="shared" si="97"/>
        <v>1.5232756519619791E-6</v>
      </c>
      <c r="R104" s="97"/>
      <c r="AS104" s="232">
        <v>1</v>
      </c>
      <c r="AT104" s="232">
        <v>2022</v>
      </c>
      <c r="AU104" s="232" t="s">
        <v>1990</v>
      </c>
      <c r="AV104" s="233">
        <f>S62</f>
        <v>82</v>
      </c>
    </row>
    <row r="105" spans="1:48" ht="18" thickBot="1" x14ac:dyDescent="0.25">
      <c r="A105" s="311" t="s">
        <v>549</v>
      </c>
      <c r="B105" s="311"/>
      <c r="C105" s="38" t="s">
        <v>1393</v>
      </c>
      <c r="D105" s="144">
        <v>569353</v>
      </c>
      <c r="E105" s="107">
        <f>D105/A109</f>
        <v>1.4729190506995546E-2</v>
      </c>
      <c r="F105" s="110">
        <f t="shared" si="91"/>
        <v>40</v>
      </c>
      <c r="G105" s="154">
        <f t="shared" si="93"/>
        <v>7.0255184393513341E-5</v>
      </c>
      <c r="H105" s="108">
        <v>5</v>
      </c>
      <c r="I105" s="152">
        <f t="shared" si="94"/>
        <v>8.7818980491891676E-6</v>
      </c>
      <c r="J105" s="110">
        <v>8</v>
      </c>
      <c r="K105" s="152">
        <f t="shared" si="95"/>
        <v>1.4051036878702667E-5</v>
      </c>
      <c r="L105" s="110">
        <v>11</v>
      </c>
      <c r="M105" s="152">
        <f t="shared" si="92"/>
        <v>1.9320175708216167E-5</v>
      </c>
      <c r="N105" s="110">
        <v>14</v>
      </c>
      <c r="O105" s="159">
        <f t="shared" si="96"/>
        <v>2.4589314537729668E-5</v>
      </c>
      <c r="P105" s="158">
        <v>2</v>
      </c>
      <c r="Q105" s="281">
        <f t="shared" si="97"/>
        <v>3.5127592196756668E-6</v>
      </c>
      <c r="R105" s="97"/>
      <c r="AS105" s="232">
        <v>11</v>
      </c>
      <c r="AT105" s="232">
        <v>2022</v>
      </c>
      <c r="AU105" s="232" t="s">
        <v>1991</v>
      </c>
      <c r="AV105" s="233">
        <f>U62</f>
        <v>58</v>
      </c>
    </row>
    <row r="106" spans="1:48" ht="18" customHeight="1" thickBot="1" x14ac:dyDescent="0.25">
      <c r="A106" s="311" t="s">
        <v>1438</v>
      </c>
      <c r="B106" s="311"/>
      <c r="C106" s="38" t="s">
        <v>6515</v>
      </c>
      <c r="D106" s="144">
        <v>549459</v>
      </c>
      <c r="E106" s="107">
        <f>D106/A109</f>
        <v>1.4214531734764313E-2</v>
      </c>
      <c r="F106" s="110">
        <f t="shared" si="91"/>
        <v>50</v>
      </c>
      <c r="G106" s="154">
        <f t="shared" si="93"/>
        <v>9.0998600441525207E-5</v>
      </c>
      <c r="H106" s="108">
        <v>10</v>
      </c>
      <c r="I106" s="152">
        <f t="shared" si="94"/>
        <v>1.8199720088305041E-5</v>
      </c>
      <c r="J106" s="110">
        <v>7</v>
      </c>
      <c r="K106" s="152">
        <f t="shared" si="95"/>
        <v>1.2739804061813529E-5</v>
      </c>
      <c r="L106" s="110">
        <v>12</v>
      </c>
      <c r="M106" s="152">
        <f t="shared" si="92"/>
        <v>2.183966410596605E-5</v>
      </c>
      <c r="N106" s="110">
        <v>19</v>
      </c>
      <c r="O106" s="159">
        <f t="shared" si="96"/>
        <v>3.4579468167779577E-5</v>
      </c>
      <c r="P106" s="158">
        <v>2</v>
      </c>
      <c r="Q106" s="281">
        <f t="shared" si="97"/>
        <v>3.6399440176610084E-6</v>
      </c>
      <c r="R106" s="97"/>
      <c r="AS106" s="232">
        <v>11</v>
      </c>
      <c r="AT106" s="232">
        <v>2022</v>
      </c>
      <c r="AU106" s="232" t="s">
        <v>1992</v>
      </c>
      <c r="AV106" s="233">
        <f>W62</f>
        <v>64</v>
      </c>
    </row>
    <row r="107" spans="1:48" ht="18" customHeight="1" thickBot="1" x14ac:dyDescent="0.25">
      <c r="A107" s="311" t="s">
        <v>1390</v>
      </c>
      <c r="B107" s="311"/>
      <c r="C107" s="38" t="s">
        <v>1389</v>
      </c>
      <c r="D107" s="145">
        <v>439819</v>
      </c>
      <c r="E107" s="115">
        <f>D107/A109</f>
        <v>1.1378139466370204E-2</v>
      </c>
      <c r="F107" s="111">
        <f t="shared" si="91"/>
        <v>34</v>
      </c>
      <c r="G107" s="155">
        <f t="shared" si="93"/>
        <v>7.7304527544285264E-5</v>
      </c>
      <c r="H107" s="113">
        <v>7</v>
      </c>
      <c r="I107" s="153">
        <f t="shared" si="94"/>
        <v>1.5915638023823436E-5</v>
      </c>
      <c r="J107" s="111">
        <v>6</v>
      </c>
      <c r="K107" s="153">
        <f t="shared" si="95"/>
        <v>1.3641975448991517E-5</v>
      </c>
      <c r="L107" s="111">
        <v>13</v>
      </c>
      <c r="M107" s="153">
        <f t="shared" si="92"/>
        <v>2.9557613472814952E-5</v>
      </c>
      <c r="N107" s="111">
        <v>5</v>
      </c>
      <c r="O107" s="161">
        <f t="shared" si="96"/>
        <v>1.1368312874159598E-5</v>
      </c>
      <c r="P107" s="160">
        <v>3</v>
      </c>
      <c r="Q107" s="281">
        <f t="shared" si="97"/>
        <v>6.8209877244957586E-6</v>
      </c>
      <c r="R107" s="97"/>
      <c r="AS107" s="232">
        <v>7</v>
      </c>
      <c r="AT107" s="232">
        <v>2022</v>
      </c>
      <c r="AU107" s="232" t="s">
        <v>1993</v>
      </c>
      <c r="AV107" s="233">
        <f>Y61</f>
        <v>60</v>
      </c>
    </row>
    <row r="108" spans="1:48" ht="20" customHeight="1" thickBot="1" x14ac:dyDescent="0.25">
      <c r="A108" s="17"/>
      <c r="B108" s="37"/>
      <c r="C108" s="17" t="s">
        <v>1901</v>
      </c>
      <c r="D108" s="309">
        <f>SUM(D96:D107)</f>
        <v>12237364</v>
      </c>
      <c r="E108" s="309"/>
      <c r="F108" s="309">
        <f>SUM(F96:F107)</f>
        <v>902</v>
      </c>
      <c r="G108" s="309"/>
      <c r="H108" s="309">
        <f>SUM(H96:H107)</f>
        <v>175</v>
      </c>
      <c r="I108" s="309"/>
      <c r="J108" s="309">
        <f>SUM(J96:J107)</f>
        <v>211</v>
      </c>
      <c r="K108" s="309"/>
      <c r="L108" s="310">
        <f>SUM(L96:L107)</f>
        <v>215</v>
      </c>
      <c r="M108" s="310"/>
      <c r="N108" s="310">
        <f>SUM(N96:N107)</f>
        <v>268</v>
      </c>
      <c r="O108" s="310"/>
      <c r="P108" s="310">
        <f>SUM(P96:P107)</f>
        <v>33</v>
      </c>
      <c r="Q108" s="310"/>
      <c r="R108" s="95"/>
      <c r="AS108" s="232">
        <v>25</v>
      </c>
      <c r="AT108" s="232">
        <v>2023</v>
      </c>
      <c r="AU108" s="232" t="s">
        <v>9119</v>
      </c>
      <c r="AV108" s="233">
        <f>C63</f>
        <v>63</v>
      </c>
    </row>
    <row r="109" spans="1:48" ht="20" customHeight="1" thickBot="1" x14ac:dyDescent="0.25">
      <c r="A109" s="148">
        <v>38654738</v>
      </c>
      <c r="B109" s="17"/>
      <c r="C109" s="17"/>
      <c r="D109" s="306">
        <f>D108/A109</f>
        <v>0.31658121702959158</v>
      </c>
      <c r="E109" s="306"/>
      <c r="F109" s="307">
        <f>F108/D108</f>
        <v>7.3708684321231266E-5</v>
      </c>
      <c r="G109" s="307"/>
      <c r="H109" s="307">
        <f>H108/D108</f>
        <v>1.4300465361657951E-5</v>
      </c>
      <c r="I109" s="307"/>
      <c r="J109" s="307">
        <f>J108/D108</f>
        <v>1.7242275378913302E-5</v>
      </c>
      <c r="K109" s="307"/>
      <c r="L109" s="308">
        <f>L108/D108</f>
        <v>1.7569143158608341E-5</v>
      </c>
      <c r="M109" s="308"/>
      <c r="N109" s="308">
        <f>N108/D108</f>
        <v>2.1900141239567605E-5</v>
      </c>
      <c r="O109" s="308"/>
      <c r="P109" s="308">
        <f>P108/D108</f>
        <v>2.6966591824840708E-6</v>
      </c>
      <c r="Q109" s="308"/>
      <c r="R109" s="95"/>
      <c r="S109" s="303"/>
      <c r="T109" s="303"/>
      <c r="U109" s="303"/>
      <c r="V109" s="303"/>
      <c r="W109" s="96"/>
      <c r="AS109" s="232">
        <v>49</v>
      </c>
      <c r="AT109" s="232">
        <v>2023</v>
      </c>
      <c r="AU109" s="232" t="s">
        <v>9120</v>
      </c>
      <c r="AV109" s="233">
        <f>E63</f>
        <v>33</v>
      </c>
    </row>
    <row r="110" spans="1:48" x14ac:dyDescent="0.2">
      <c r="A110" s="40"/>
      <c r="B110" s="48" t="s">
        <v>11818</v>
      </c>
      <c r="C110" s="41"/>
      <c r="D110" s="40"/>
      <c r="E110" s="40"/>
      <c r="F110" s="40"/>
      <c r="G110" s="40"/>
      <c r="H110" s="40"/>
      <c r="I110" s="40"/>
      <c r="J110" s="40"/>
      <c r="K110" s="40"/>
      <c r="L110" s="40"/>
      <c r="M110" s="40"/>
      <c r="N110" s="40"/>
      <c r="O110" s="40"/>
      <c r="P110" s="95"/>
      <c r="Q110" s="95"/>
      <c r="R110" s="95"/>
      <c r="S110" s="94"/>
      <c r="T110" s="94"/>
      <c r="U110" s="94"/>
      <c r="V110" s="94"/>
      <c r="W110" s="94"/>
      <c r="AS110" s="232">
        <v>52</v>
      </c>
      <c r="AT110" s="232">
        <v>2023</v>
      </c>
      <c r="AU110" s="232" t="s">
        <v>9121</v>
      </c>
      <c r="AV110" s="233">
        <f>G63</f>
        <v>12</v>
      </c>
    </row>
    <row r="111" spans="1:48" x14ac:dyDescent="0.2">
      <c r="AS111" s="232" t="s">
        <v>11663</v>
      </c>
      <c r="AT111" s="232">
        <v>2023</v>
      </c>
      <c r="AU111" s="232" t="s">
        <v>826</v>
      </c>
      <c r="AV111" s="233">
        <f>I63</f>
        <v>14</v>
      </c>
    </row>
    <row r="112" spans="1:48" x14ac:dyDescent="0.2">
      <c r="E112" s="304"/>
      <c r="F112" s="304"/>
      <c r="AS112" s="232" t="s">
        <v>11663</v>
      </c>
      <c r="AT112" s="232">
        <v>2023</v>
      </c>
      <c r="AU112" s="232" t="s">
        <v>1986</v>
      </c>
      <c r="AV112" s="233">
        <f>K63</f>
        <v>9</v>
      </c>
    </row>
    <row r="113" spans="6:48" x14ac:dyDescent="0.2">
      <c r="AS113" s="232" t="s">
        <v>11663</v>
      </c>
      <c r="AT113" s="232">
        <v>2023</v>
      </c>
      <c r="AU113" s="232" t="s">
        <v>1987</v>
      </c>
      <c r="AV113" s="233">
        <f>M63</f>
        <v>5</v>
      </c>
    </row>
    <row r="114" spans="6:48" x14ac:dyDescent="0.2">
      <c r="F114" s="250"/>
      <c r="AS114" s="232" t="s">
        <v>11663</v>
      </c>
      <c r="AT114" s="232">
        <v>2023</v>
      </c>
      <c r="AU114" s="232" t="s">
        <v>1988</v>
      </c>
      <c r="AV114" s="233">
        <f>O63</f>
        <v>0</v>
      </c>
    </row>
    <row r="115" spans="6:48" x14ac:dyDescent="0.2">
      <c r="AS115" s="232" t="s">
        <v>11663</v>
      </c>
      <c r="AT115" s="232">
        <v>2023</v>
      </c>
      <c r="AU115" s="232" t="s">
        <v>1989</v>
      </c>
      <c r="AV115" s="233">
        <f>Q63</f>
        <v>0</v>
      </c>
    </row>
    <row r="116" spans="6:48" x14ac:dyDescent="0.2">
      <c r="AS116" s="232" t="s">
        <v>11663</v>
      </c>
      <c r="AT116" s="232">
        <v>2023</v>
      </c>
      <c r="AU116" s="232" t="s">
        <v>1990</v>
      </c>
      <c r="AV116" s="233">
        <f>S63</f>
        <v>0</v>
      </c>
    </row>
    <row r="117" spans="6:48" x14ac:dyDescent="0.2">
      <c r="AS117" s="232" t="s">
        <v>11663</v>
      </c>
      <c r="AT117" s="232">
        <v>2023</v>
      </c>
      <c r="AU117" s="232" t="s">
        <v>1991</v>
      </c>
      <c r="AV117" s="233">
        <f>U39</f>
        <v>0</v>
      </c>
    </row>
    <row r="118" spans="6:48" x14ac:dyDescent="0.2">
      <c r="AS118" s="232" t="s">
        <v>11663</v>
      </c>
      <c r="AT118" s="232">
        <v>2023</v>
      </c>
      <c r="AU118" s="232" t="s">
        <v>1992</v>
      </c>
      <c r="AV118" s="233">
        <f>W63</f>
        <v>0</v>
      </c>
    </row>
    <row r="119" spans="6:48" x14ac:dyDescent="0.2">
      <c r="AS119" s="232" t="s">
        <v>11663</v>
      </c>
      <c r="AT119" s="232">
        <v>2023</v>
      </c>
      <c r="AU119" s="232" t="s">
        <v>1993</v>
      </c>
      <c r="AV119" s="233">
        <f>Y63</f>
        <v>0</v>
      </c>
    </row>
    <row r="120" spans="6:48" x14ac:dyDescent="0.2">
      <c r="AS120" s="3"/>
      <c r="AT120" s="3"/>
      <c r="AU120" s="3"/>
      <c r="AV120" s="3"/>
    </row>
    <row r="121" spans="6:48" x14ac:dyDescent="0.2">
      <c r="AS121" s="2"/>
      <c r="AT121" s="2"/>
    </row>
    <row r="122" spans="6:48" x14ac:dyDescent="0.2">
      <c r="AS122" s="2"/>
      <c r="AT122" s="2"/>
    </row>
    <row r="123" spans="6:48" x14ac:dyDescent="0.2">
      <c r="AS123" s="305" t="s">
        <v>9114</v>
      </c>
      <c r="AT123" s="305"/>
      <c r="AU123" s="305"/>
      <c r="AV123" s="305"/>
    </row>
    <row r="124" spans="6:48" x14ac:dyDescent="0.2">
      <c r="AS124" s="3" t="s">
        <v>9111</v>
      </c>
      <c r="AT124" s="3" t="s">
        <v>1360</v>
      </c>
      <c r="AU124" s="3" t="s">
        <v>1358</v>
      </c>
      <c r="AV124" s="3" t="s">
        <v>9108</v>
      </c>
    </row>
    <row r="125" spans="6:48" x14ac:dyDescent="0.2">
      <c r="AS125" s="232">
        <f>AS68</f>
        <v>28</v>
      </c>
      <c r="AT125" s="232">
        <v>2019</v>
      </c>
      <c r="AU125" s="232" t="str">
        <f>AU68</f>
        <v>October</v>
      </c>
      <c r="AV125" s="233">
        <f>AV68</f>
        <v>45</v>
      </c>
    </row>
    <row r="126" spans="6:48" x14ac:dyDescent="0.2">
      <c r="AS126" s="232">
        <f>AS70</f>
        <v>25</v>
      </c>
      <c r="AT126" s="232">
        <v>2019</v>
      </c>
      <c r="AU126" s="232" t="str">
        <f>AU70</f>
        <v>December</v>
      </c>
      <c r="AV126" s="233">
        <f>AV70</f>
        <v>46</v>
      </c>
    </row>
    <row r="127" spans="6:48" x14ac:dyDescent="0.2">
      <c r="AS127" s="232">
        <f>AS75</f>
        <v>13</v>
      </c>
      <c r="AT127" s="232">
        <v>2020</v>
      </c>
      <c r="AU127" s="232" t="str">
        <f>AU75</f>
        <v>April</v>
      </c>
      <c r="AV127" s="233">
        <f>AV75</f>
        <v>53</v>
      </c>
    </row>
    <row r="128" spans="6:48" x14ac:dyDescent="0.2">
      <c r="AS128" s="232">
        <f>AS78</f>
        <v>9</v>
      </c>
      <c r="AT128" s="232">
        <v>2020</v>
      </c>
      <c r="AU128" s="232" t="str">
        <f>AU78</f>
        <v>July</v>
      </c>
      <c r="AV128" s="233">
        <f>AV78</f>
        <v>57</v>
      </c>
    </row>
    <row r="129" spans="45:48" x14ac:dyDescent="0.2">
      <c r="AS129" s="232">
        <f>AS89</f>
        <v>4</v>
      </c>
      <c r="AT129" s="232">
        <v>2021</v>
      </c>
      <c r="AU129" s="232" t="str">
        <f>AU89</f>
        <v>June</v>
      </c>
      <c r="AV129" s="232">
        <f>AV89</f>
        <v>64</v>
      </c>
    </row>
    <row r="130" spans="45:48" x14ac:dyDescent="0.2">
      <c r="AS130" s="232">
        <f>AS84</f>
        <v>3</v>
      </c>
      <c r="AT130" s="232">
        <v>2021</v>
      </c>
      <c r="AU130" s="232" t="str">
        <f>AU84</f>
        <v xml:space="preserve">January	</v>
      </c>
      <c r="AV130" s="233">
        <f>AV84</f>
        <v>67</v>
      </c>
    </row>
    <row r="131" spans="45:48" x14ac:dyDescent="0.2">
      <c r="AS131" s="232">
        <f>AS96</f>
        <v>2</v>
      </c>
      <c r="AT131" s="232">
        <v>2022</v>
      </c>
      <c r="AU131" s="232" t="str">
        <f>AU84</f>
        <v xml:space="preserve">January	</v>
      </c>
      <c r="AV131" s="233">
        <f>AV96</f>
        <v>74</v>
      </c>
    </row>
    <row r="132" spans="45:48" x14ac:dyDescent="0.2">
      <c r="AS132" s="232">
        <f>AS104</f>
        <v>1</v>
      </c>
      <c r="AT132" s="232">
        <v>2022</v>
      </c>
      <c r="AU132" s="232" t="str">
        <f>AU104</f>
        <v>September</v>
      </c>
      <c r="AV132" s="233">
        <f>AV104</f>
        <v>82</v>
      </c>
    </row>
    <row r="133" spans="45:48" x14ac:dyDescent="0.2">
      <c r="AS133" s="232">
        <f>AS108</f>
        <v>25</v>
      </c>
      <c r="AT133" s="232">
        <v>2023</v>
      </c>
      <c r="AU133" s="232" t="s">
        <v>9119</v>
      </c>
      <c r="AV133" s="233">
        <f>C63</f>
        <v>63</v>
      </c>
    </row>
    <row r="134" spans="45:48" x14ac:dyDescent="0.2">
      <c r="AS134" s="232">
        <f>AS109</f>
        <v>49</v>
      </c>
      <c r="AT134" s="232">
        <v>2023</v>
      </c>
      <c r="AU134" s="232" t="s">
        <v>9120</v>
      </c>
      <c r="AV134" s="233">
        <f>E63</f>
        <v>33</v>
      </c>
    </row>
    <row r="135" spans="45:48" x14ac:dyDescent="0.2">
      <c r="AS135" s="2"/>
      <c r="AT135" s="2"/>
    </row>
    <row r="136" spans="45:48" x14ac:dyDescent="0.2">
      <c r="AS136" s="2"/>
      <c r="AT136" s="2"/>
    </row>
    <row r="137" spans="45:48" x14ac:dyDescent="0.2">
      <c r="AS137" s="2"/>
      <c r="AT137" s="2"/>
    </row>
    <row r="138" spans="45:48" x14ac:dyDescent="0.2">
      <c r="AS138" s="2"/>
      <c r="AT138" s="2"/>
    </row>
    <row r="139" spans="45:48" x14ac:dyDescent="0.2">
      <c r="AS139" s="2"/>
      <c r="AT139" s="2"/>
    </row>
    <row r="140" spans="45:48" x14ac:dyDescent="0.2">
      <c r="AS140" s="2"/>
      <c r="AT140" s="2"/>
    </row>
    <row r="141" spans="45:48" x14ac:dyDescent="0.2">
      <c r="AS141" s="2"/>
      <c r="AT141" s="2"/>
    </row>
  </sheetData>
  <autoFilter ref="AS58:AV120" xr:uid="{00000000-0009-0000-0000-000000000000}"/>
  <mergeCells count="221">
    <mergeCell ref="A81:AA81"/>
    <mergeCell ref="Y82:Z82"/>
    <mergeCell ref="W89:X89"/>
    <mergeCell ref="Y89:Z89"/>
    <mergeCell ref="A45:Z45"/>
    <mergeCell ref="P108:Q108"/>
    <mergeCell ref="P109:Q109"/>
    <mergeCell ref="A94:R94"/>
    <mergeCell ref="O33:P33"/>
    <mergeCell ref="Q33:R33"/>
    <mergeCell ref="S33:T33"/>
    <mergeCell ref="U33:V33"/>
    <mergeCell ref="W33:X33"/>
    <mergeCell ref="Y33:Z33"/>
    <mergeCell ref="O40:P40"/>
    <mergeCell ref="Q40:R40"/>
    <mergeCell ref="S40:T40"/>
    <mergeCell ref="U40:V40"/>
    <mergeCell ref="W40:X40"/>
    <mergeCell ref="Y40:Z40"/>
    <mergeCell ref="C40:D40"/>
    <mergeCell ref="E40:F40"/>
    <mergeCell ref="G40:H40"/>
    <mergeCell ref="I40:J40"/>
    <mergeCell ref="K40:L40"/>
    <mergeCell ref="M40:N40"/>
    <mergeCell ref="O41:P41"/>
    <mergeCell ref="Q41:R41"/>
    <mergeCell ref="S41:T41"/>
    <mergeCell ref="A20:L20"/>
    <mergeCell ref="AB20:AG20"/>
    <mergeCell ref="A32:AA32"/>
    <mergeCell ref="C33:D33"/>
    <mergeCell ref="E33:F33"/>
    <mergeCell ref="G33:H33"/>
    <mergeCell ref="I33:J33"/>
    <mergeCell ref="K33:L33"/>
    <mergeCell ref="M33:N33"/>
    <mergeCell ref="U41:V41"/>
    <mergeCell ref="W41:X41"/>
    <mergeCell ref="Y41:Z41"/>
    <mergeCell ref="C41:D41"/>
    <mergeCell ref="E41:F41"/>
    <mergeCell ref="G41:H41"/>
    <mergeCell ref="I41:J41"/>
    <mergeCell ref="K41:L41"/>
    <mergeCell ref="M41:N41"/>
    <mergeCell ref="Y53:Z53"/>
    <mergeCell ref="Q52:R52"/>
    <mergeCell ref="S52:T52"/>
    <mergeCell ref="C46:D46"/>
    <mergeCell ref="E46:F46"/>
    <mergeCell ref="G46:H46"/>
    <mergeCell ref="I46:J46"/>
    <mergeCell ref="K46:L46"/>
    <mergeCell ref="M46:N46"/>
    <mergeCell ref="O46:P46"/>
    <mergeCell ref="Q46:R46"/>
    <mergeCell ref="S46:T46"/>
    <mergeCell ref="U46:V46"/>
    <mergeCell ref="W46:X46"/>
    <mergeCell ref="Y46:Z46"/>
    <mergeCell ref="C52:D52"/>
    <mergeCell ref="E52:F52"/>
    <mergeCell ref="G52:H52"/>
    <mergeCell ref="I52:J52"/>
    <mergeCell ref="K52:L52"/>
    <mergeCell ref="M52:N52"/>
    <mergeCell ref="O52:P52"/>
    <mergeCell ref="U52:V52"/>
    <mergeCell ref="W52:X52"/>
    <mergeCell ref="Y52:Z52"/>
    <mergeCell ref="C64:D64"/>
    <mergeCell ref="E64:F64"/>
    <mergeCell ref="G64:H64"/>
    <mergeCell ref="I64:J64"/>
    <mergeCell ref="K64:L64"/>
    <mergeCell ref="M64:N64"/>
    <mergeCell ref="O64:P64"/>
    <mergeCell ref="Q64:R64"/>
    <mergeCell ref="S64:T64"/>
    <mergeCell ref="U64:V64"/>
    <mergeCell ref="W64:X64"/>
    <mergeCell ref="Y64:Z64"/>
    <mergeCell ref="C53:D53"/>
    <mergeCell ref="E53:F53"/>
    <mergeCell ref="G53:H53"/>
    <mergeCell ref="I53:J53"/>
    <mergeCell ref="K53:L53"/>
    <mergeCell ref="M53:N53"/>
    <mergeCell ref="O53:P53"/>
    <mergeCell ref="Q53:R53"/>
    <mergeCell ref="S53:T53"/>
    <mergeCell ref="U53:V53"/>
    <mergeCell ref="W53:X53"/>
    <mergeCell ref="AS57:AV57"/>
    <mergeCell ref="C58:D58"/>
    <mergeCell ref="E58:F58"/>
    <mergeCell ref="G58:H58"/>
    <mergeCell ref="I58:J58"/>
    <mergeCell ref="K58:L58"/>
    <mergeCell ref="M58:N58"/>
    <mergeCell ref="O58:P58"/>
    <mergeCell ref="Q58:R58"/>
    <mergeCell ref="S58:T58"/>
    <mergeCell ref="U58:V58"/>
    <mergeCell ref="W58:X58"/>
    <mergeCell ref="Y58:Z58"/>
    <mergeCell ref="A57:AA57"/>
    <mergeCell ref="O65:P65"/>
    <mergeCell ref="Q65:R65"/>
    <mergeCell ref="S65:T65"/>
    <mergeCell ref="U65:V65"/>
    <mergeCell ref="W65:X65"/>
    <mergeCell ref="Y65:Z65"/>
    <mergeCell ref="C65:D65"/>
    <mergeCell ref="E65:F65"/>
    <mergeCell ref="G65:H65"/>
    <mergeCell ref="I65:J65"/>
    <mergeCell ref="K65:L65"/>
    <mergeCell ref="M65:N65"/>
    <mergeCell ref="A69:AA69"/>
    <mergeCell ref="C70:D70"/>
    <mergeCell ref="E70:F70"/>
    <mergeCell ref="G70:H70"/>
    <mergeCell ref="I70:J70"/>
    <mergeCell ref="K70:L70"/>
    <mergeCell ref="M70:N70"/>
    <mergeCell ref="O70:P70"/>
    <mergeCell ref="Q70:R70"/>
    <mergeCell ref="S70:T70"/>
    <mergeCell ref="U70:V70"/>
    <mergeCell ref="W70:X70"/>
    <mergeCell ref="Y70:Z70"/>
    <mergeCell ref="U76:V76"/>
    <mergeCell ref="W76:X76"/>
    <mergeCell ref="Y76:Z76"/>
    <mergeCell ref="C77:D77"/>
    <mergeCell ref="E77:F77"/>
    <mergeCell ref="G77:H77"/>
    <mergeCell ref="I77:J77"/>
    <mergeCell ref="K77:L77"/>
    <mergeCell ref="Y77:Z77"/>
    <mergeCell ref="M77:N77"/>
    <mergeCell ref="O77:P77"/>
    <mergeCell ref="Q77:R77"/>
    <mergeCell ref="S77:T77"/>
    <mergeCell ref="U77:V77"/>
    <mergeCell ref="W77:X77"/>
    <mergeCell ref="C76:D76"/>
    <mergeCell ref="E76:F76"/>
    <mergeCell ref="G76:H76"/>
    <mergeCell ref="I76:J76"/>
    <mergeCell ref="K76:L76"/>
    <mergeCell ref="M76:N76"/>
    <mergeCell ref="O76:P76"/>
    <mergeCell ref="Q76:R76"/>
    <mergeCell ref="S76:T76"/>
    <mergeCell ref="U82:V82"/>
    <mergeCell ref="W82:X82"/>
    <mergeCell ref="U89:V89"/>
    <mergeCell ref="C90:F90"/>
    <mergeCell ref="G90:J90"/>
    <mergeCell ref="O90:P90"/>
    <mergeCell ref="Q90:R90"/>
    <mergeCell ref="S90:T90"/>
    <mergeCell ref="U90:V90"/>
    <mergeCell ref="S89:T89"/>
    <mergeCell ref="C82:D82"/>
    <mergeCell ref="E82:F82"/>
    <mergeCell ref="G82:H82"/>
    <mergeCell ref="I82:J82"/>
    <mergeCell ref="K82:L82"/>
    <mergeCell ref="M82:N82"/>
    <mergeCell ref="O82:P82"/>
    <mergeCell ref="Q82:R82"/>
    <mergeCell ref="S82:T82"/>
    <mergeCell ref="C89:D89"/>
    <mergeCell ref="E89:F89"/>
    <mergeCell ref="G89:H89"/>
    <mergeCell ref="I89:J89"/>
    <mergeCell ref="K89:L89"/>
    <mergeCell ref="M89:N89"/>
    <mergeCell ref="O89:P89"/>
    <mergeCell ref="Q89:R89"/>
    <mergeCell ref="P95:Q95"/>
    <mergeCell ref="J95:K95"/>
    <mergeCell ref="L95:M95"/>
    <mergeCell ref="N95:O95"/>
    <mergeCell ref="A97:B97"/>
    <mergeCell ref="A98:B98"/>
    <mergeCell ref="A99:B99"/>
    <mergeCell ref="A100:B100"/>
    <mergeCell ref="A101:B101"/>
    <mergeCell ref="A95:B95"/>
    <mergeCell ref="D95:E95"/>
    <mergeCell ref="F95:G95"/>
    <mergeCell ref="H95:I95"/>
    <mergeCell ref="A96:B96"/>
    <mergeCell ref="D108:E108"/>
    <mergeCell ref="F108:G108"/>
    <mergeCell ref="H108:I108"/>
    <mergeCell ref="J108:K108"/>
    <mergeCell ref="L108:M108"/>
    <mergeCell ref="N108:O108"/>
    <mergeCell ref="A102:B102"/>
    <mergeCell ref="A103:B103"/>
    <mergeCell ref="A104:B104"/>
    <mergeCell ref="A105:B105"/>
    <mergeCell ref="A106:B106"/>
    <mergeCell ref="A107:B107"/>
    <mergeCell ref="S109:T109"/>
    <mergeCell ref="U109:V109"/>
    <mergeCell ref="E112:F112"/>
    <mergeCell ref="AS123:AV123"/>
    <mergeCell ref="D109:E109"/>
    <mergeCell ref="F109:G109"/>
    <mergeCell ref="H109:I109"/>
    <mergeCell ref="J109:K109"/>
    <mergeCell ref="L109:M109"/>
    <mergeCell ref="N109:O109"/>
  </mergeCells>
  <conditionalFormatting sqref="AV59:AV119">
    <cfRule type="colorScale" priority="61">
      <colorScale>
        <cfvo type="min"/>
        <cfvo type="max"/>
        <color rgb="FFFCFCFF"/>
        <color rgb="FFF8696B"/>
      </colorScale>
    </cfRule>
  </conditionalFormatting>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960"/>
  <sheetViews>
    <sheetView topLeftCell="A565" zoomScale="110" zoomScaleNormal="110" zoomScalePageLayoutView="150" workbookViewId="0">
      <selection activeCell="A602" sqref="A567:A602"/>
    </sheetView>
  </sheetViews>
  <sheetFormatPr baseColWidth="10" defaultRowHeight="16" x14ac:dyDescent="0.2"/>
  <cols>
    <col min="1" max="1" width="42.83203125" style="1" customWidth="1"/>
    <col min="2" max="2" width="8.6640625" style="1" customWidth="1"/>
    <col min="3" max="3" width="7.1640625" style="4" customWidth="1"/>
    <col min="4" max="5" width="7.1640625" style="1" customWidth="1"/>
    <col min="6" max="6" width="7.1640625" style="2" customWidth="1"/>
    <col min="7" max="7" width="8.83203125" style="2" customWidth="1"/>
    <col min="8" max="11" width="7.1640625" style="2" customWidth="1"/>
    <col min="12" max="12" width="21.1640625" style="1" customWidth="1"/>
    <col min="13" max="13" width="9.6640625" style="2" customWidth="1"/>
    <col min="14" max="16384" width="10.83203125" style="1"/>
  </cols>
  <sheetData>
    <row r="1" spans="1:15" ht="17" x14ac:dyDescent="0.2">
      <c r="A1" s="3" t="s">
        <v>3101</v>
      </c>
      <c r="B1" s="53" t="s">
        <v>3102</v>
      </c>
      <c r="C1" s="53"/>
      <c r="D1" s="53"/>
      <c r="E1" s="53"/>
      <c r="F1" s="53"/>
      <c r="G1" s="3" t="s">
        <v>1358</v>
      </c>
      <c r="H1" s="3" t="s">
        <v>1359</v>
      </c>
      <c r="I1" s="3" t="s">
        <v>1360</v>
      </c>
      <c r="J1" s="3" t="s">
        <v>1364</v>
      </c>
      <c r="K1" s="3" t="s">
        <v>1365</v>
      </c>
      <c r="L1" s="3" t="s">
        <v>1366</v>
      </c>
      <c r="M1" s="3" t="s">
        <v>1367</v>
      </c>
      <c r="N1" s="24" t="s">
        <v>3100</v>
      </c>
      <c r="O1" s="2"/>
    </row>
    <row r="2" spans="1:15" customFormat="1" x14ac:dyDescent="0.2">
      <c r="A2" s="1" t="s">
        <v>3032</v>
      </c>
      <c r="B2" s="1" t="s">
        <v>3062</v>
      </c>
      <c r="C2" s="4" t="s">
        <v>2987</v>
      </c>
      <c r="D2" s="1"/>
      <c r="E2" s="1"/>
      <c r="F2" s="2"/>
      <c r="G2" s="2">
        <v>1</v>
      </c>
      <c r="H2" s="2">
        <v>3</v>
      </c>
      <c r="I2" s="2">
        <v>2019</v>
      </c>
      <c r="J2" s="2">
        <v>84</v>
      </c>
      <c r="K2" s="2" t="s">
        <v>1449</v>
      </c>
      <c r="L2" s="1" t="s">
        <v>1418</v>
      </c>
      <c r="M2" s="2" t="s">
        <v>1393</v>
      </c>
      <c r="N2" s="2" t="s">
        <v>1447</v>
      </c>
    </row>
    <row r="3" spans="1:15" x14ac:dyDescent="0.2">
      <c r="A3" s="1" t="s">
        <v>3006</v>
      </c>
      <c r="B3" s="1" t="s">
        <v>2235</v>
      </c>
      <c r="C3" s="4" t="s">
        <v>2985</v>
      </c>
      <c r="G3" s="2">
        <v>1</v>
      </c>
      <c r="H3" s="2">
        <v>6</v>
      </c>
      <c r="I3" s="2">
        <v>2019</v>
      </c>
      <c r="J3" s="2">
        <v>89</v>
      </c>
      <c r="K3" s="2" t="s">
        <v>1449</v>
      </c>
      <c r="L3" s="1" t="s">
        <v>1845</v>
      </c>
      <c r="M3" s="2" t="s">
        <v>1393</v>
      </c>
      <c r="N3" s="2" t="s">
        <v>1447</v>
      </c>
    </row>
    <row r="4" spans="1:15" x14ac:dyDescent="0.2">
      <c r="A4" s="1" t="s">
        <v>3036</v>
      </c>
      <c r="B4" s="1" t="s">
        <v>3062</v>
      </c>
      <c r="C4" s="4" t="s">
        <v>2987</v>
      </c>
      <c r="G4" s="2">
        <v>1</v>
      </c>
      <c r="H4" s="2">
        <v>8</v>
      </c>
      <c r="I4" s="2">
        <v>2019</v>
      </c>
      <c r="J4" s="2">
        <v>64</v>
      </c>
      <c r="K4" s="2" t="s">
        <v>1450</v>
      </c>
      <c r="L4" s="1" t="s">
        <v>1392</v>
      </c>
      <c r="M4" s="2" t="s">
        <v>1393</v>
      </c>
      <c r="N4" s="2" t="s">
        <v>1447</v>
      </c>
    </row>
    <row r="5" spans="1:15" x14ac:dyDescent="0.2">
      <c r="A5" s="1" t="s">
        <v>3030</v>
      </c>
      <c r="B5" s="1" t="s">
        <v>2235</v>
      </c>
      <c r="C5" s="4" t="s">
        <v>2987</v>
      </c>
      <c r="G5" s="2">
        <v>1</v>
      </c>
      <c r="H5" s="2">
        <v>10</v>
      </c>
      <c r="I5" s="2">
        <v>2019</v>
      </c>
      <c r="J5" s="2">
        <v>68</v>
      </c>
      <c r="K5" s="2" t="s">
        <v>1450</v>
      </c>
      <c r="L5" s="1" t="s">
        <v>1410</v>
      </c>
      <c r="M5" s="2" t="s">
        <v>1394</v>
      </c>
      <c r="N5" s="2" t="s">
        <v>1447</v>
      </c>
    </row>
    <row r="6" spans="1:15" x14ac:dyDescent="0.2">
      <c r="A6" s="1" t="s">
        <v>3001</v>
      </c>
      <c r="B6" s="1" t="s">
        <v>3063</v>
      </c>
      <c r="C6" s="4" t="s">
        <v>2987</v>
      </c>
      <c r="G6" s="2">
        <v>1</v>
      </c>
      <c r="H6" s="2">
        <v>10</v>
      </c>
      <c r="I6" s="2">
        <v>2019</v>
      </c>
      <c r="J6" s="2">
        <v>92</v>
      </c>
      <c r="K6" s="2" t="s">
        <v>1449</v>
      </c>
      <c r="L6" s="1" t="s">
        <v>3072</v>
      </c>
      <c r="M6" s="2" t="s">
        <v>1394</v>
      </c>
      <c r="N6" s="2" t="s">
        <v>1447</v>
      </c>
    </row>
    <row r="7" spans="1:15" x14ac:dyDescent="0.2">
      <c r="A7" s="1" t="s">
        <v>3033</v>
      </c>
      <c r="B7" s="1" t="s">
        <v>2235</v>
      </c>
      <c r="C7" s="4" t="s">
        <v>2987</v>
      </c>
      <c r="G7" s="2">
        <v>1</v>
      </c>
      <c r="H7" s="2">
        <v>14</v>
      </c>
      <c r="I7" s="2">
        <v>2019</v>
      </c>
      <c r="J7" s="2">
        <v>101</v>
      </c>
      <c r="K7" s="2" t="s">
        <v>1449</v>
      </c>
      <c r="L7" s="1" t="s">
        <v>1392</v>
      </c>
      <c r="M7" s="2" t="s">
        <v>1393</v>
      </c>
      <c r="N7" s="2" t="s">
        <v>1447</v>
      </c>
    </row>
    <row r="8" spans="1:15" x14ac:dyDescent="0.2">
      <c r="A8" s="1" t="s">
        <v>3028</v>
      </c>
      <c r="B8" s="1" t="s">
        <v>3062</v>
      </c>
      <c r="C8" s="4" t="s">
        <v>2985</v>
      </c>
      <c r="G8" s="2">
        <v>1</v>
      </c>
      <c r="H8" s="2">
        <v>16</v>
      </c>
      <c r="I8" s="2">
        <v>2019</v>
      </c>
      <c r="J8" s="2">
        <v>94</v>
      </c>
      <c r="K8" s="2" t="s">
        <v>1449</v>
      </c>
      <c r="L8" s="1" t="s">
        <v>1412</v>
      </c>
      <c r="M8" s="2" t="s">
        <v>1407</v>
      </c>
      <c r="N8" s="2" t="s">
        <v>1447</v>
      </c>
    </row>
    <row r="9" spans="1:15" x14ac:dyDescent="0.2">
      <c r="A9" s="1" t="s">
        <v>3131</v>
      </c>
      <c r="B9" s="1" t="s">
        <v>3063</v>
      </c>
      <c r="C9" s="4" t="s">
        <v>2987</v>
      </c>
      <c r="G9" s="2">
        <v>1</v>
      </c>
      <c r="H9" s="2">
        <v>19</v>
      </c>
      <c r="I9" s="2">
        <v>2019</v>
      </c>
      <c r="J9" s="2">
        <v>93</v>
      </c>
      <c r="K9" s="2" t="s">
        <v>1449</v>
      </c>
      <c r="L9" s="1" t="s">
        <v>1884</v>
      </c>
      <c r="M9" s="2" t="s">
        <v>1394</v>
      </c>
      <c r="N9" s="2" t="s">
        <v>1447</v>
      </c>
    </row>
    <row r="10" spans="1:15" x14ac:dyDescent="0.2">
      <c r="A10" s="1" t="s">
        <v>2984</v>
      </c>
      <c r="B10" s="1" t="s">
        <v>2235</v>
      </c>
      <c r="C10" s="4" t="s">
        <v>2985</v>
      </c>
      <c r="G10" s="2">
        <v>1</v>
      </c>
      <c r="H10" s="2">
        <v>19</v>
      </c>
      <c r="I10" s="2">
        <v>2019</v>
      </c>
      <c r="J10" s="2">
        <v>69</v>
      </c>
      <c r="K10" s="2" t="s">
        <v>1449</v>
      </c>
      <c r="L10" s="1" t="s">
        <v>3085</v>
      </c>
      <c r="M10" s="2" t="s">
        <v>3066</v>
      </c>
      <c r="N10" s="2" t="s">
        <v>1447</v>
      </c>
    </row>
    <row r="11" spans="1:15" x14ac:dyDescent="0.2">
      <c r="A11" s="1" t="s">
        <v>3027</v>
      </c>
      <c r="B11" s="1" t="s">
        <v>2235</v>
      </c>
      <c r="C11" s="4" t="s">
        <v>2987</v>
      </c>
      <c r="G11" s="2">
        <v>1</v>
      </c>
      <c r="H11" s="2">
        <v>30</v>
      </c>
      <c r="I11" s="2">
        <v>2019</v>
      </c>
      <c r="J11" s="2">
        <v>93</v>
      </c>
      <c r="K11" s="2" t="s">
        <v>1449</v>
      </c>
      <c r="L11" s="4" t="s">
        <v>1438</v>
      </c>
      <c r="M11" s="2" t="s">
        <v>6515</v>
      </c>
      <c r="N11" s="2" t="s">
        <v>1447</v>
      </c>
    </row>
    <row r="12" spans="1:15" x14ac:dyDescent="0.2">
      <c r="A12" s="1" t="s">
        <v>3004</v>
      </c>
      <c r="B12" s="1" t="s">
        <v>2235</v>
      </c>
      <c r="C12" s="4" t="s">
        <v>2985</v>
      </c>
      <c r="G12" s="2">
        <v>2</v>
      </c>
      <c r="H12" s="2">
        <v>10</v>
      </c>
      <c r="I12" s="2">
        <v>2019</v>
      </c>
      <c r="J12" s="2">
        <v>87</v>
      </c>
      <c r="K12" s="2" t="s">
        <v>1449</v>
      </c>
      <c r="L12" s="1" t="s">
        <v>3070</v>
      </c>
      <c r="M12" s="2" t="s">
        <v>1393</v>
      </c>
      <c r="N12" s="2" t="s">
        <v>1447</v>
      </c>
    </row>
    <row r="13" spans="1:15" x14ac:dyDescent="0.2">
      <c r="A13" s="1" t="s">
        <v>3034</v>
      </c>
      <c r="B13" s="1" t="s">
        <v>3063</v>
      </c>
      <c r="C13" s="4" t="s">
        <v>2987</v>
      </c>
      <c r="G13" s="2">
        <v>2</v>
      </c>
      <c r="H13" s="2">
        <v>21</v>
      </c>
      <c r="I13" s="2">
        <v>2019</v>
      </c>
      <c r="J13" s="46">
        <v>44</v>
      </c>
      <c r="K13" s="2" t="s">
        <v>1449</v>
      </c>
      <c r="L13" s="1" t="s">
        <v>3071</v>
      </c>
      <c r="M13" s="2" t="s">
        <v>1393</v>
      </c>
      <c r="N13" s="2" t="s">
        <v>1447</v>
      </c>
    </row>
    <row r="14" spans="1:15" x14ac:dyDescent="0.2">
      <c r="A14" s="1" t="s">
        <v>3017</v>
      </c>
      <c r="B14" s="1" t="s">
        <v>3063</v>
      </c>
      <c r="C14" s="4" t="s">
        <v>2987</v>
      </c>
      <c r="G14" s="2">
        <v>2</v>
      </c>
      <c r="H14" s="2">
        <v>21</v>
      </c>
      <c r="I14" s="2">
        <v>2019</v>
      </c>
      <c r="J14" s="2">
        <v>65</v>
      </c>
      <c r="K14" s="2" t="s">
        <v>1449</v>
      </c>
      <c r="L14" s="1" t="s">
        <v>1789</v>
      </c>
      <c r="M14" s="2" t="s">
        <v>1396</v>
      </c>
      <c r="N14" s="2" t="s">
        <v>1447</v>
      </c>
    </row>
    <row r="15" spans="1:15" x14ac:dyDescent="0.2">
      <c r="A15" s="1" t="s">
        <v>3025</v>
      </c>
      <c r="B15" s="1" t="s">
        <v>2235</v>
      </c>
      <c r="C15" s="4" t="s">
        <v>2987</v>
      </c>
      <c r="G15" s="2">
        <v>2</v>
      </c>
      <c r="H15" s="2">
        <v>23</v>
      </c>
      <c r="I15" s="2">
        <v>2019</v>
      </c>
      <c r="J15" s="2">
        <v>75</v>
      </c>
      <c r="K15" s="2" t="s">
        <v>1449</v>
      </c>
      <c r="L15" s="1" t="s">
        <v>1403</v>
      </c>
      <c r="M15" s="2" t="s">
        <v>1394</v>
      </c>
      <c r="N15" s="2" t="s">
        <v>1447</v>
      </c>
    </row>
    <row r="16" spans="1:15" x14ac:dyDescent="0.2">
      <c r="A16" s="1" t="s">
        <v>3024</v>
      </c>
      <c r="B16" s="1" t="s">
        <v>3061</v>
      </c>
      <c r="C16" s="4" t="s">
        <v>2985</v>
      </c>
      <c r="G16" s="2">
        <v>2</v>
      </c>
      <c r="H16" s="2">
        <v>23</v>
      </c>
      <c r="I16" s="2">
        <v>2019</v>
      </c>
      <c r="J16" s="2">
        <v>91</v>
      </c>
      <c r="K16" s="2" t="s">
        <v>1449</v>
      </c>
      <c r="L16" s="1" t="s">
        <v>3098</v>
      </c>
      <c r="M16" s="2" t="s">
        <v>1393</v>
      </c>
      <c r="N16" s="2" t="s">
        <v>1447</v>
      </c>
    </row>
    <row r="17" spans="1:14" x14ac:dyDescent="0.2">
      <c r="A17" s="1" t="s">
        <v>3035</v>
      </c>
      <c r="B17" s="1" t="s">
        <v>2235</v>
      </c>
      <c r="C17" s="4" t="s">
        <v>2987</v>
      </c>
      <c r="G17" s="2">
        <v>2</v>
      </c>
      <c r="H17" s="2">
        <v>25</v>
      </c>
      <c r="I17" s="2">
        <v>2019</v>
      </c>
      <c r="J17" s="2">
        <v>90</v>
      </c>
      <c r="K17" s="2" t="s">
        <v>1449</v>
      </c>
      <c r="L17" s="1" t="s">
        <v>2113</v>
      </c>
      <c r="M17" s="2" t="s">
        <v>1393</v>
      </c>
      <c r="N17" s="2" t="s">
        <v>1447</v>
      </c>
    </row>
    <row r="18" spans="1:14" x14ac:dyDescent="0.2">
      <c r="A18" s="1" t="s">
        <v>3031</v>
      </c>
      <c r="B18" s="1" t="s">
        <v>2235</v>
      </c>
      <c r="C18" s="4" t="s">
        <v>2987</v>
      </c>
      <c r="G18" s="2">
        <v>2</v>
      </c>
      <c r="H18" s="2">
        <v>25</v>
      </c>
      <c r="I18" s="2">
        <v>2019</v>
      </c>
      <c r="J18" s="2">
        <v>90</v>
      </c>
      <c r="K18" s="2" t="s">
        <v>1449</v>
      </c>
      <c r="L18" s="1" t="s">
        <v>1537</v>
      </c>
      <c r="M18" s="2" t="s">
        <v>1393</v>
      </c>
      <c r="N18" s="2" t="s">
        <v>1447</v>
      </c>
    </row>
    <row r="19" spans="1:14" x14ac:dyDescent="0.2">
      <c r="A19" s="1" t="s">
        <v>3021</v>
      </c>
      <c r="B19" s="1" t="s">
        <v>2235</v>
      </c>
      <c r="C19" s="4" t="s">
        <v>2987</v>
      </c>
      <c r="G19" s="2">
        <v>2</v>
      </c>
      <c r="H19" s="2">
        <v>28</v>
      </c>
      <c r="I19" s="2">
        <v>2019</v>
      </c>
      <c r="J19" s="2">
        <v>90</v>
      </c>
      <c r="K19" s="2" t="s">
        <v>1449</v>
      </c>
      <c r="L19" s="1" t="s">
        <v>1430</v>
      </c>
      <c r="M19" s="2" t="s">
        <v>1393</v>
      </c>
      <c r="N19" s="2" t="s">
        <v>1447</v>
      </c>
    </row>
    <row r="20" spans="1:14" x14ac:dyDescent="0.2">
      <c r="A20" s="1" t="s">
        <v>2962</v>
      </c>
      <c r="B20" s="1" t="s">
        <v>2235</v>
      </c>
      <c r="C20" s="4" t="s">
        <v>2985</v>
      </c>
      <c r="G20" s="2">
        <v>3</v>
      </c>
      <c r="H20" s="2">
        <v>1</v>
      </c>
      <c r="I20" s="2">
        <v>2019</v>
      </c>
      <c r="J20" s="2">
        <v>91</v>
      </c>
      <c r="K20" s="2" t="s">
        <v>1449</v>
      </c>
      <c r="L20" s="1" t="s">
        <v>1402</v>
      </c>
      <c r="M20" s="2" t="s">
        <v>1393</v>
      </c>
      <c r="N20" s="2" t="s">
        <v>1447</v>
      </c>
    </row>
    <row r="21" spans="1:14" x14ac:dyDescent="0.2">
      <c r="A21" s="1" t="s">
        <v>2967</v>
      </c>
      <c r="B21" s="1" t="s">
        <v>3063</v>
      </c>
      <c r="C21" s="4" t="s">
        <v>2987</v>
      </c>
      <c r="G21" s="2">
        <v>3</v>
      </c>
      <c r="H21" s="2">
        <v>1</v>
      </c>
      <c r="I21" s="2">
        <v>2019</v>
      </c>
      <c r="J21" s="2">
        <v>88</v>
      </c>
      <c r="K21" s="2" t="s">
        <v>1450</v>
      </c>
      <c r="L21" s="1" t="s">
        <v>1443</v>
      </c>
      <c r="M21" s="2" t="s">
        <v>1393</v>
      </c>
      <c r="N21" s="2" t="s">
        <v>1447</v>
      </c>
    </row>
    <row r="22" spans="1:14" x14ac:dyDescent="0.2">
      <c r="A22" s="1" t="s">
        <v>2960</v>
      </c>
      <c r="B22" s="1" t="s">
        <v>2235</v>
      </c>
      <c r="C22" s="4" t="s">
        <v>2985</v>
      </c>
      <c r="G22" s="2">
        <v>3</v>
      </c>
      <c r="H22" s="2">
        <v>1</v>
      </c>
      <c r="I22" s="2">
        <v>2019</v>
      </c>
      <c r="J22" s="2">
        <v>74</v>
      </c>
      <c r="K22" s="2" t="s">
        <v>1449</v>
      </c>
      <c r="L22" s="1" t="s">
        <v>1496</v>
      </c>
      <c r="M22" s="2" t="s">
        <v>1394</v>
      </c>
      <c r="N22" s="2" t="s">
        <v>1447</v>
      </c>
    </row>
    <row r="23" spans="1:14" x14ac:dyDescent="0.2">
      <c r="A23" s="1" t="s">
        <v>3022</v>
      </c>
      <c r="B23" s="1" t="s">
        <v>3061</v>
      </c>
      <c r="C23" s="4" t="s">
        <v>2987</v>
      </c>
      <c r="G23" s="2">
        <v>3</v>
      </c>
      <c r="H23" s="2">
        <v>7</v>
      </c>
      <c r="I23" s="2">
        <v>2019</v>
      </c>
      <c r="J23" s="2">
        <v>78</v>
      </c>
      <c r="K23" s="2" t="s">
        <v>1449</v>
      </c>
      <c r="L23" s="1" t="s">
        <v>1402</v>
      </c>
      <c r="M23" s="2" t="s">
        <v>1393</v>
      </c>
      <c r="N23" s="2" t="s">
        <v>1447</v>
      </c>
    </row>
    <row r="24" spans="1:14" x14ac:dyDescent="0.2">
      <c r="A24" s="1" t="s">
        <v>3011</v>
      </c>
      <c r="B24" s="1" t="s">
        <v>2235</v>
      </c>
      <c r="C24" s="4" t="s">
        <v>2987</v>
      </c>
      <c r="G24" s="2">
        <v>3</v>
      </c>
      <c r="H24" s="2">
        <v>10</v>
      </c>
      <c r="I24" s="2">
        <v>2019</v>
      </c>
      <c r="J24" s="2">
        <v>84</v>
      </c>
      <c r="K24" s="2" t="s">
        <v>1450</v>
      </c>
      <c r="L24" s="1" t="s">
        <v>1410</v>
      </c>
      <c r="M24" s="2" t="s">
        <v>1394</v>
      </c>
      <c r="N24" s="2" t="s">
        <v>1447</v>
      </c>
    </row>
    <row r="25" spans="1:14" x14ac:dyDescent="0.2">
      <c r="A25" s="1" t="s">
        <v>2959</v>
      </c>
      <c r="B25" s="1" t="s">
        <v>3063</v>
      </c>
      <c r="C25" s="4" t="s">
        <v>2985</v>
      </c>
      <c r="G25" s="2">
        <v>3</v>
      </c>
      <c r="H25" s="2">
        <v>15</v>
      </c>
      <c r="I25" s="2">
        <v>2019</v>
      </c>
      <c r="J25" s="2">
        <v>90</v>
      </c>
      <c r="K25" s="2" t="s">
        <v>1449</v>
      </c>
      <c r="L25" s="1" t="s">
        <v>3073</v>
      </c>
      <c r="M25" s="2" t="s">
        <v>1393</v>
      </c>
      <c r="N25" s="2" t="s">
        <v>1447</v>
      </c>
    </row>
    <row r="26" spans="1:14" x14ac:dyDescent="0.2">
      <c r="A26" s="1" t="s">
        <v>3240</v>
      </c>
      <c r="B26" s="1" t="s">
        <v>2235</v>
      </c>
      <c r="C26" s="4" t="s">
        <v>2985</v>
      </c>
      <c r="G26" s="2">
        <v>3</v>
      </c>
      <c r="H26" s="2">
        <v>16</v>
      </c>
      <c r="I26" s="2">
        <v>2019</v>
      </c>
      <c r="J26" s="2">
        <v>101</v>
      </c>
      <c r="K26" s="2" t="s">
        <v>1449</v>
      </c>
      <c r="L26" s="1" t="s">
        <v>1437</v>
      </c>
      <c r="M26" s="2" t="s">
        <v>1391</v>
      </c>
      <c r="N26" s="2" t="s">
        <v>1447</v>
      </c>
    </row>
    <row r="27" spans="1:14" x14ac:dyDescent="0.2">
      <c r="A27" s="1" t="s">
        <v>3020</v>
      </c>
      <c r="B27" s="1" t="s">
        <v>3062</v>
      </c>
      <c r="C27" s="4" t="s">
        <v>2985</v>
      </c>
      <c r="G27" s="2">
        <v>3</v>
      </c>
      <c r="H27" s="2">
        <v>17</v>
      </c>
      <c r="I27" s="2">
        <v>2019</v>
      </c>
      <c r="J27" s="2">
        <v>73</v>
      </c>
      <c r="K27" s="2" t="s">
        <v>1449</v>
      </c>
      <c r="L27" s="1" t="s">
        <v>1395</v>
      </c>
      <c r="M27" s="2" t="s">
        <v>3089</v>
      </c>
      <c r="N27" s="2" t="s">
        <v>1447</v>
      </c>
    </row>
    <row r="28" spans="1:14" x14ac:dyDescent="0.2">
      <c r="A28" s="1" t="s">
        <v>2963</v>
      </c>
      <c r="B28" s="1" t="s">
        <v>2235</v>
      </c>
      <c r="C28" s="4" t="s">
        <v>2987</v>
      </c>
      <c r="G28" s="2">
        <v>3</v>
      </c>
      <c r="H28" s="2">
        <v>19</v>
      </c>
      <c r="I28" s="2">
        <v>2019</v>
      </c>
      <c r="J28" s="2">
        <v>79</v>
      </c>
      <c r="K28" s="2" t="s">
        <v>1449</v>
      </c>
      <c r="L28" s="1" t="s">
        <v>1395</v>
      </c>
      <c r="M28" s="2" t="s">
        <v>1394</v>
      </c>
      <c r="N28" s="2" t="s">
        <v>1447</v>
      </c>
    </row>
    <row r="29" spans="1:14" x14ac:dyDescent="0.2">
      <c r="A29" s="1" t="s">
        <v>3029</v>
      </c>
      <c r="B29" s="1" t="s">
        <v>2235</v>
      </c>
      <c r="C29" s="4" t="s">
        <v>2987</v>
      </c>
      <c r="G29" s="2">
        <v>3</v>
      </c>
      <c r="H29" s="2">
        <v>19</v>
      </c>
      <c r="I29" s="2">
        <v>2019</v>
      </c>
      <c r="J29" s="46">
        <v>58</v>
      </c>
      <c r="K29" s="2" t="s">
        <v>1449</v>
      </c>
      <c r="L29" s="1" t="s">
        <v>1390</v>
      </c>
      <c r="M29" s="2" t="s">
        <v>1389</v>
      </c>
      <c r="N29" s="2" t="s">
        <v>1447</v>
      </c>
    </row>
    <row r="30" spans="1:14" x14ac:dyDescent="0.2">
      <c r="A30" s="1" t="s">
        <v>3026</v>
      </c>
      <c r="B30" s="1" t="s">
        <v>2235</v>
      </c>
      <c r="C30" s="4" t="s">
        <v>2987</v>
      </c>
      <c r="G30" s="2">
        <v>3</v>
      </c>
      <c r="H30" s="2">
        <v>24</v>
      </c>
      <c r="I30" s="2">
        <v>2019</v>
      </c>
      <c r="J30" s="2">
        <v>82</v>
      </c>
      <c r="K30" s="2" t="s">
        <v>1449</v>
      </c>
      <c r="L30" s="1" t="s">
        <v>1402</v>
      </c>
      <c r="M30" s="2" t="s">
        <v>1393</v>
      </c>
      <c r="N30" s="2" t="s">
        <v>1447</v>
      </c>
    </row>
    <row r="31" spans="1:14" x14ac:dyDescent="0.2">
      <c r="A31" s="1" t="s">
        <v>2965</v>
      </c>
      <c r="B31" s="1" t="s">
        <v>3061</v>
      </c>
      <c r="C31" s="4" t="s">
        <v>2987</v>
      </c>
      <c r="G31" s="2">
        <v>3</v>
      </c>
      <c r="H31" s="2">
        <v>24</v>
      </c>
      <c r="I31" s="2">
        <v>2019</v>
      </c>
      <c r="J31" s="2">
        <v>92</v>
      </c>
      <c r="K31" s="2" t="s">
        <v>1449</v>
      </c>
      <c r="L31" s="1" t="s">
        <v>1392</v>
      </c>
      <c r="M31" s="2" t="s">
        <v>1393</v>
      </c>
      <c r="N31" s="2" t="s">
        <v>1447</v>
      </c>
    </row>
    <row r="32" spans="1:14" x14ac:dyDescent="0.2">
      <c r="A32" s="1" t="s">
        <v>3007</v>
      </c>
      <c r="B32" s="1" t="s">
        <v>2235</v>
      </c>
      <c r="C32" s="4" t="s">
        <v>2987</v>
      </c>
      <c r="G32" s="2">
        <v>3</v>
      </c>
      <c r="H32" s="2">
        <v>25</v>
      </c>
      <c r="I32" s="2">
        <v>2019</v>
      </c>
      <c r="J32" s="46">
        <v>57</v>
      </c>
      <c r="K32" s="2" t="s">
        <v>1449</v>
      </c>
      <c r="L32" s="1" t="s">
        <v>3103</v>
      </c>
      <c r="M32" s="2" t="s">
        <v>3066</v>
      </c>
      <c r="N32" s="2" t="s">
        <v>1447</v>
      </c>
    </row>
    <row r="33" spans="1:14" x14ac:dyDescent="0.2">
      <c r="A33" s="1" t="s">
        <v>2958</v>
      </c>
      <c r="B33" s="1" t="s">
        <v>2235</v>
      </c>
      <c r="C33" s="4" t="s">
        <v>2987</v>
      </c>
      <c r="G33" s="2">
        <v>3</v>
      </c>
      <c r="H33" s="2">
        <v>27</v>
      </c>
      <c r="I33" s="2">
        <v>2019</v>
      </c>
      <c r="J33" s="46">
        <v>49</v>
      </c>
      <c r="K33" s="2" t="s">
        <v>1449</v>
      </c>
      <c r="L33" s="1" t="s">
        <v>3074</v>
      </c>
      <c r="M33" s="2" t="s">
        <v>6515</v>
      </c>
      <c r="N33" s="2" t="s">
        <v>1447</v>
      </c>
    </row>
    <row r="34" spans="1:14" x14ac:dyDescent="0.2">
      <c r="A34" s="1" t="s">
        <v>3013</v>
      </c>
      <c r="B34" s="1" t="s">
        <v>2235</v>
      </c>
      <c r="C34" s="4" t="s">
        <v>2987</v>
      </c>
      <c r="G34" s="2">
        <v>3</v>
      </c>
      <c r="H34" s="2">
        <v>28</v>
      </c>
      <c r="I34" s="2">
        <v>2019</v>
      </c>
      <c r="J34" s="46">
        <v>49</v>
      </c>
      <c r="K34" s="2" t="s">
        <v>1449</v>
      </c>
      <c r="L34" s="1" t="s">
        <v>3109</v>
      </c>
      <c r="M34" s="2" t="s">
        <v>1396</v>
      </c>
      <c r="N34" s="2" t="s">
        <v>1447</v>
      </c>
    </row>
    <row r="35" spans="1:14" x14ac:dyDescent="0.2">
      <c r="A35" s="1" t="s">
        <v>3008</v>
      </c>
      <c r="B35" s="1" t="s">
        <v>3061</v>
      </c>
      <c r="C35" s="4" t="s">
        <v>2987</v>
      </c>
      <c r="G35" s="2">
        <v>3</v>
      </c>
      <c r="H35" s="2">
        <v>30</v>
      </c>
      <c r="I35" s="2">
        <v>2019</v>
      </c>
      <c r="J35" s="2">
        <v>93</v>
      </c>
      <c r="K35" s="2" t="s">
        <v>1449</v>
      </c>
      <c r="L35" s="1" t="s">
        <v>1390</v>
      </c>
      <c r="M35" s="2" t="s">
        <v>1389</v>
      </c>
      <c r="N35" s="2" t="s">
        <v>1447</v>
      </c>
    </row>
    <row r="36" spans="1:14" x14ac:dyDescent="0.2">
      <c r="A36" s="1" t="s">
        <v>2956</v>
      </c>
      <c r="B36" s="1" t="s">
        <v>2235</v>
      </c>
      <c r="C36" s="4" t="s">
        <v>2987</v>
      </c>
      <c r="G36" s="2">
        <v>3</v>
      </c>
      <c r="H36" s="2">
        <v>31</v>
      </c>
      <c r="I36" s="2">
        <v>2019</v>
      </c>
      <c r="J36" s="2">
        <v>87</v>
      </c>
      <c r="K36" s="2" t="s">
        <v>1449</v>
      </c>
      <c r="L36" s="1" t="s">
        <v>3075</v>
      </c>
      <c r="M36" s="2" t="s">
        <v>1407</v>
      </c>
      <c r="N36" s="2" t="s">
        <v>1447</v>
      </c>
    </row>
    <row r="37" spans="1:14" x14ac:dyDescent="0.2">
      <c r="A37" s="1" t="s">
        <v>3057</v>
      </c>
      <c r="B37" s="1" t="s">
        <v>2235</v>
      </c>
      <c r="C37" s="4" t="s">
        <v>2987</v>
      </c>
      <c r="G37" s="2">
        <v>3</v>
      </c>
      <c r="H37" s="2">
        <v>31</v>
      </c>
      <c r="I37" s="2">
        <v>2019</v>
      </c>
      <c r="J37" s="46">
        <v>59</v>
      </c>
      <c r="K37" s="2" t="s">
        <v>1450</v>
      </c>
      <c r="L37" s="1" t="s">
        <v>1527</v>
      </c>
      <c r="M37" s="2" t="s">
        <v>6515</v>
      </c>
      <c r="N37" s="2" t="s">
        <v>1447</v>
      </c>
    </row>
    <row r="38" spans="1:14" x14ac:dyDescent="0.2">
      <c r="A38" s="1" t="s">
        <v>3023</v>
      </c>
      <c r="B38" s="1" t="s">
        <v>3062</v>
      </c>
      <c r="C38" s="4" t="s">
        <v>2987</v>
      </c>
      <c r="G38" s="2">
        <v>4</v>
      </c>
      <c r="H38" s="2">
        <v>7</v>
      </c>
      <c r="I38" s="2">
        <v>2019</v>
      </c>
      <c r="J38" s="2">
        <v>62</v>
      </c>
      <c r="K38" s="2" t="s">
        <v>1449</v>
      </c>
      <c r="L38" s="1" t="s">
        <v>1430</v>
      </c>
      <c r="M38" s="2" t="s">
        <v>1393</v>
      </c>
      <c r="N38" s="2" t="s">
        <v>1447</v>
      </c>
    </row>
    <row r="39" spans="1:14" x14ac:dyDescent="0.2">
      <c r="A39" s="1" t="s">
        <v>6947</v>
      </c>
      <c r="B39" s="1" t="s">
        <v>2235</v>
      </c>
      <c r="C39" s="4" t="s">
        <v>2985</v>
      </c>
      <c r="D39" s="1" t="s">
        <v>3064</v>
      </c>
      <c r="G39" s="2">
        <v>4</v>
      </c>
      <c r="H39" s="2">
        <v>7</v>
      </c>
      <c r="I39" s="2">
        <v>2019</v>
      </c>
      <c r="J39" s="2">
        <v>83</v>
      </c>
      <c r="K39" s="2" t="s">
        <v>1449</v>
      </c>
      <c r="L39" s="1" t="s">
        <v>1392</v>
      </c>
      <c r="M39" s="2" t="s">
        <v>1393</v>
      </c>
      <c r="N39" s="2" t="s">
        <v>1447</v>
      </c>
    </row>
    <row r="40" spans="1:14" x14ac:dyDescent="0.2">
      <c r="A40" s="1" t="s">
        <v>2992</v>
      </c>
      <c r="B40" s="1" t="s">
        <v>2235</v>
      </c>
      <c r="C40" s="4" t="s">
        <v>2985</v>
      </c>
      <c r="G40" s="2">
        <v>4</v>
      </c>
      <c r="H40" s="2">
        <v>8</v>
      </c>
      <c r="I40" s="2">
        <v>2019</v>
      </c>
      <c r="J40" s="2">
        <v>60</v>
      </c>
      <c r="K40" s="2" t="s">
        <v>1449</v>
      </c>
      <c r="L40" s="1" t="s">
        <v>1410</v>
      </c>
      <c r="M40" s="2" t="s">
        <v>1394</v>
      </c>
      <c r="N40" s="2" t="s">
        <v>1447</v>
      </c>
    </row>
    <row r="41" spans="1:14" x14ac:dyDescent="0.2">
      <c r="A41" s="1" t="s">
        <v>3018</v>
      </c>
      <c r="B41" s="1" t="s">
        <v>2235</v>
      </c>
      <c r="C41" s="4" t="s">
        <v>2987</v>
      </c>
      <c r="G41" s="2">
        <v>4</v>
      </c>
      <c r="H41" s="2">
        <v>10</v>
      </c>
      <c r="I41" s="2">
        <v>2019</v>
      </c>
      <c r="J41" s="2">
        <v>71</v>
      </c>
      <c r="K41" s="2" t="s">
        <v>1449</v>
      </c>
      <c r="L41" s="1" t="s">
        <v>2492</v>
      </c>
      <c r="M41" s="2" t="s">
        <v>1393</v>
      </c>
      <c r="N41" s="2" t="s">
        <v>1447</v>
      </c>
    </row>
    <row r="42" spans="1:14" x14ac:dyDescent="0.2">
      <c r="A42" s="1" t="s">
        <v>3003</v>
      </c>
      <c r="B42" s="1" t="s">
        <v>2235</v>
      </c>
      <c r="C42" s="4" t="s">
        <v>2985</v>
      </c>
      <c r="G42" s="2">
        <v>4</v>
      </c>
      <c r="H42" s="2">
        <v>12</v>
      </c>
      <c r="I42" s="2">
        <v>2019</v>
      </c>
      <c r="J42" s="2">
        <v>87</v>
      </c>
      <c r="K42" s="2" t="s">
        <v>1449</v>
      </c>
      <c r="L42" s="1" t="s">
        <v>3084</v>
      </c>
      <c r="M42" s="2" t="s">
        <v>3066</v>
      </c>
      <c r="N42" s="2" t="s">
        <v>1447</v>
      </c>
    </row>
    <row r="43" spans="1:14" x14ac:dyDescent="0.2">
      <c r="A43" s="1" t="s">
        <v>3002</v>
      </c>
      <c r="B43" s="1" t="s">
        <v>2235</v>
      </c>
      <c r="C43" s="4" t="s">
        <v>2987</v>
      </c>
      <c r="G43" s="2">
        <v>4</v>
      </c>
      <c r="H43" s="2">
        <v>13</v>
      </c>
      <c r="I43" s="2">
        <v>2019</v>
      </c>
      <c r="J43" s="2">
        <v>77</v>
      </c>
      <c r="K43" s="2" t="s">
        <v>1449</v>
      </c>
      <c r="L43" s="1" t="s">
        <v>1445</v>
      </c>
      <c r="M43" s="2" t="s">
        <v>1389</v>
      </c>
      <c r="N43" s="2" t="s">
        <v>1447</v>
      </c>
    </row>
    <row r="44" spans="1:14" x14ac:dyDescent="0.2">
      <c r="A44" s="1" t="s">
        <v>3012</v>
      </c>
      <c r="B44" s="1" t="s">
        <v>3061</v>
      </c>
      <c r="C44" s="4" t="s">
        <v>2987</v>
      </c>
      <c r="G44" s="2">
        <v>4</v>
      </c>
      <c r="H44" s="2">
        <v>18</v>
      </c>
      <c r="I44" s="2">
        <v>2019</v>
      </c>
      <c r="J44" s="2">
        <v>85</v>
      </c>
      <c r="K44" s="2" t="s">
        <v>1449</v>
      </c>
      <c r="L44" s="1" t="s">
        <v>1392</v>
      </c>
      <c r="M44" s="2" t="s">
        <v>1393</v>
      </c>
      <c r="N44" s="2" t="s">
        <v>1447</v>
      </c>
    </row>
    <row r="45" spans="1:14" x14ac:dyDescent="0.2">
      <c r="A45" s="1" t="s">
        <v>2988</v>
      </c>
      <c r="B45" s="1" t="s">
        <v>2235</v>
      </c>
      <c r="C45" s="4" t="s">
        <v>2987</v>
      </c>
      <c r="D45" s="1" t="s">
        <v>2985</v>
      </c>
      <c r="G45" s="2">
        <v>4</v>
      </c>
      <c r="H45" s="2">
        <v>18</v>
      </c>
      <c r="I45" s="2">
        <v>2019</v>
      </c>
      <c r="J45" s="2">
        <v>62</v>
      </c>
      <c r="K45" s="2" t="s">
        <v>1449</v>
      </c>
      <c r="L45" s="1" t="s">
        <v>549</v>
      </c>
      <c r="M45" s="2" t="s">
        <v>1393</v>
      </c>
      <c r="N45" s="2" t="s">
        <v>1447</v>
      </c>
    </row>
    <row r="46" spans="1:14" x14ac:dyDescent="0.2">
      <c r="A46" s="1" t="s">
        <v>2983</v>
      </c>
      <c r="B46" s="1" t="s">
        <v>2235</v>
      </c>
      <c r="C46" s="4" t="s">
        <v>2987</v>
      </c>
      <c r="G46" s="2">
        <v>4</v>
      </c>
      <c r="H46" s="2">
        <v>19</v>
      </c>
      <c r="I46" s="2">
        <v>2019</v>
      </c>
      <c r="J46" s="2">
        <v>79</v>
      </c>
      <c r="K46" s="2" t="s">
        <v>1449</v>
      </c>
      <c r="L46" s="1" t="s">
        <v>1402</v>
      </c>
      <c r="M46" s="2" t="s">
        <v>1393</v>
      </c>
      <c r="N46" s="2" t="s">
        <v>1447</v>
      </c>
    </row>
    <row r="47" spans="1:14" x14ac:dyDescent="0.2">
      <c r="A47" s="1" t="s">
        <v>2907</v>
      </c>
      <c r="B47" s="1" t="s">
        <v>2235</v>
      </c>
      <c r="C47" s="4" t="s">
        <v>2987</v>
      </c>
      <c r="G47" s="2">
        <v>4</v>
      </c>
      <c r="H47" s="2">
        <v>20</v>
      </c>
      <c r="I47" s="2">
        <v>2019</v>
      </c>
      <c r="J47" s="2">
        <v>79</v>
      </c>
      <c r="K47" s="2" t="s">
        <v>1449</v>
      </c>
      <c r="L47" s="1" t="s">
        <v>1982</v>
      </c>
      <c r="M47" s="2" t="s">
        <v>6515</v>
      </c>
      <c r="N47" s="2" t="s">
        <v>1447</v>
      </c>
    </row>
    <row r="48" spans="1:14" x14ac:dyDescent="0.2">
      <c r="A48" s="1" t="s">
        <v>3015</v>
      </c>
      <c r="B48" s="1" t="s">
        <v>2235</v>
      </c>
      <c r="C48" s="4" t="s">
        <v>2987</v>
      </c>
      <c r="G48" s="2">
        <v>4</v>
      </c>
      <c r="H48" s="2">
        <v>21</v>
      </c>
      <c r="I48" s="2">
        <v>2019</v>
      </c>
      <c r="J48" s="46">
        <v>51</v>
      </c>
      <c r="K48" s="2" t="s">
        <v>1449</v>
      </c>
      <c r="L48" s="1" t="s">
        <v>2466</v>
      </c>
      <c r="M48" s="2" t="s">
        <v>6515</v>
      </c>
      <c r="N48" s="2" t="s">
        <v>1447</v>
      </c>
    </row>
    <row r="49" spans="1:14" x14ac:dyDescent="0.2">
      <c r="A49" s="1" t="s">
        <v>3005</v>
      </c>
      <c r="B49" s="1" t="s">
        <v>2235</v>
      </c>
      <c r="C49" s="4" t="s">
        <v>2987</v>
      </c>
      <c r="G49" s="2">
        <v>4</v>
      </c>
      <c r="H49" s="2">
        <v>21</v>
      </c>
      <c r="I49" s="2">
        <v>2019</v>
      </c>
      <c r="J49" s="2">
        <v>65</v>
      </c>
      <c r="K49" s="2" t="s">
        <v>1449</v>
      </c>
      <c r="L49" s="1" t="s">
        <v>821</v>
      </c>
      <c r="M49" s="2" t="s">
        <v>1393</v>
      </c>
      <c r="N49" s="2" t="s">
        <v>1447</v>
      </c>
    </row>
    <row r="50" spans="1:14" x14ac:dyDescent="0.2">
      <c r="A50" s="1" t="s">
        <v>3010</v>
      </c>
      <c r="B50" s="1" t="s">
        <v>2235</v>
      </c>
      <c r="C50" s="4" t="s">
        <v>2987</v>
      </c>
      <c r="G50" s="2">
        <v>4</v>
      </c>
      <c r="H50" s="2">
        <v>22</v>
      </c>
      <c r="I50" s="2">
        <v>2019</v>
      </c>
      <c r="J50" s="2">
        <v>62</v>
      </c>
      <c r="K50" s="2" t="s">
        <v>1449</v>
      </c>
      <c r="L50" s="1" t="s">
        <v>1421</v>
      </c>
      <c r="M50" s="2" t="s">
        <v>6515</v>
      </c>
      <c r="N50" s="2" t="s">
        <v>1447</v>
      </c>
    </row>
    <row r="51" spans="1:14" x14ac:dyDescent="0.2">
      <c r="A51" s="1" t="s">
        <v>3019</v>
      </c>
      <c r="B51" s="1" t="s">
        <v>2235</v>
      </c>
      <c r="C51" s="4" t="s">
        <v>2987</v>
      </c>
      <c r="G51" s="2">
        <v>4</v>
      </c>
      <c r="H51" s="2">
        <v>22</v>
      </c>
      <c r="I51" s="2">
        <v>2019</v>
      </c>
      <c r="J51" s="2">
        <v>91</v>
      </c>
      <c r="K51" s="2" t="s">
        <v>1449</v>
      </c>
      <c r="L51" s="1" t="s">
        <v>2120</v>
      </c>
      <c r="M51" s="2" t="s">
        <v>6515</v>
      </c>
      <c r="N51" s="2" t="s">
        <v>1447</v>
      </c>
    </row>
    <row r="52" spans="1:14" x14ac:dyDescent="0.2">
      <c r="A52" s="1" t="s">
        <v>2982</v>
      </c>
      <c r="B52" s="1" t="s">
        <v>2235</v>
      </c>
      <c r="C52" s="4" t="s">
        <v>2985</v>
      </c>
      <c r="G52" s="2">
        <v>4</v>
      </c>
      <c r="H52" s="2">
        <v>30</v>
      </c>
      <c r="I52" s="2">
        <v>2019</v>
      </c>
      <c r="J52" s="2">
        <v>89</v>
      </c>
      <c r="K52" s="2" t="s">
        <v>1449</v>
      </c>
      <c r="L52" s="1" t="s">
        <v>1403</v>
      </c>
      <c r="M52" s="2" t="s">
        <v>1394</v>
      </c>
      <c r="N52" s="2" t="s">
        <v>1447</v>
      </c>
    </row>
    <row r="53" spans="1:14" x14ac:dyDescent="0.2">
      <c r="A53" s="1" t="s">
        <v>6909</v>
      </c>
      <c r="B53" s="1" t="s">
        <v>2235</v>
      </c>
      <c r="C53" s="4" t="s">
        <v>2987</v>
      </c>
      <c r="G53" s="2">
        <v>5</v>
      </c>
      <c r="H53" s="2">
        <v>2</v>
      </c>
      <c r="I53" s="2">
        <v>2019</v>
      </c>
      <c r="J53" s="2">
        <v>79</v>
      </c>
      <c r="K53" s="2" t="s">
        <v>1449</v>
      </c>
      <c r="L53" s="1" t="s">
        <v>1533</v>
      </c>
      <c r="M53" s="2" t="s">
        <v>1394</v>
      </c>
      <c r="N53" s="2" t="s">
        <v>1447</v>
      </c>
    </row>
    <row r="54" spans="1:14" x14ac:dyDescent="0.2">
      <c r="A54" s="1" t="s">
        <v>3114</v>
      </c>
      <c r="B54" s="1" t="s">
        <v>2235</v>
      </c>
      <c r="C54" s="4" t="s">
        <v>2987</v>
      </c>
      <c r="G54" s="2">
        <v>5</v>
      </c>
      <c r="H54" s="2">
        <v>2</v>
      </c>
      <c r="I54" s="2">
        <v>2019</v>
      </c>
      <c r="J54" s="2">
        <v>99</v>
      </c>
      <c r="K54" s="2" t="s">
        <v>1449</v>
      </c>
      <c r="L54" s="1" t="s">
        <v>1602</v>
      </c>
      <c r="M54" s="2" t="s">
        <v>1407</v>
      </c>
      <c r="N54" s="2" t="s">
        <v>1447</v>
      </c>
    </row>
    <row r="55" spans="1:14" x14ac:dyDescent="0.2">
      <c r="A55" s="1" t="s">
        <v>2921</v>
      </c>
      <c r="B55" s="1" t="s">
        <v>2235</v>
      </c>
      <c r="C55" s="4" t="s">
        <v>2985</v>
      </c>
      <c r="G55" s="2">
        <v>5</v>
      </c>
      <c r="H55" s="2">
        <v>3</v>
      </c>
      <c r="I55" s="2">
        <v>2019</v>
      </c>
      <c r="J55" s="2">
        <v>84</v>
      </c>
      <c r="K55" s="2" t="s">
        <v>1449</v>
      </c>
      <c r="L55" s="1" t="s">
        <v>1402</v>
      </c>
      <c r="M55" s="2" t="s">
        <v>1393</v>
      </c>
      <c r="N55" s="2" t="s">
        <v>1447</v>
      </c>
    </row>
    <row r="56" spans="1:14" x14ac:dyDescent="0.2">
      <c r="A56" s="1" t="s">
        <v>2970</v>
      </c>
      <c r="B56" s="1" t="s">
        <v>2235</v>
      </c>
      <c r="C56" s="4" t="s">
        <v>2987</v>
      </c>
      <c r="G56" s="2">
        <v>5</v>
      </c>
      <c r="H56" s="2">
        <v>5</v>
      </c>
      <c r="I56" s="2">
        <v>2019</v>
      </c>
      <c r="J56" s="2">
        <v>91</v>
      </c>
      <c r="K56" s="2" t="s">
        <v>1449</v>
      </c>
      <c r="L56" s="1" t="s">
        <v>1410</v>
      </c>
      <c r="M56" s="2" t="s">
        <v>1394</v>
      </c>
      <c r="N56" s="2" t="s">
        <v>1447</v>
      </c>
    </row>
    <row r="57" spans="1:14" x14ac:dyDescent="0.2">
      <c r="A57" s="1" t="s">
        <v>6910</v>
      </c>
      <c r="B57" s="1" t="s">
        <v>2235</v>
      </c>
      <c r="C57" s="4" t="s">
        <v>2987</v>
      </c>
      <c r="G57" s="2">
        <v>5</v>
      </c>
      <c r="H57" s="2">
        <v>6</v>
      </c>
      <c r="I57" s="2">
        <v>2019</v>
      </c>
      <c r="J57" s="46">
        <v>48</v>
      </c>
      <c r="K57" s="2" t="s">
        <v>1450</v>
      </c>
      <c r="L57" s="1" t="s">
        <v>1466</v>
      </c>
      <c r="M57" s="2" t="s">
        <v>1434</v>
      </c>
      <c r="N57" s="2" t="s">
        <v>1447</v>
      </c>
    </row>
    <row r="58" spans="1:14" x14ac:dyDescent="0.2">
      <c r="A58" s="1" t="s">
        <v>2975</v>
      </c>
      <c r="B58" s="1" t="s">
        <v>2235</v>
      </c>
      <c r="C58" s="4" t="s">
        <v>2987</v>
      </c>
      <c r="G58" s="2">
        <v>5</v>
      </c>
      <c r="H58" s="2">
        <v>8</v>
      </c>
      <c r="I58" s="2">
        <v>2019</v>
      </c>
      <c r="J58" s="2">
        <v>85</v>
      </c>
      <c r="K58" s="2" t="s">
        <v>1449</v>
      </c>
      <c r="L58" s="1" t="s">
        <v>1412</v>
      </c>
      <c r="M58" s="2" t="s">
        <v>1407</v>
      </c>
      <c r="N58" s="2" t="s">
        <v>1447</v>
      </c>
    </row>
    <row r="59" spans="1:14" x14ac:dyDescent="0.2">
      <c r="A59" s="1" t="s">
        <v>3115</v>
      </c>
      <c r="B59" s="1" t="s">
        <v>3061</v>
      </c>
      <c r="C59" s="4" t="s">
        <v>2987</v>
      </c>
      <c r="G59" s="2">
        <v>5</v>
      </c>
      <c r="H59" s="2">
        <v>11</v>
      </c>
      <c r="I59" s="2">
        <v>2019</v>
      </c>
      <c r="J59" s="2">
        <v>92</v>
      </c>
      <c r="K59" s="2" t="s">
        <v>1449</v>
      </c>
      <c r="L59" s="1" t="s">
        <v>1645</v>
      </c>
      <c r="M59" s="2" t="s">
        <v>6515</v>
      </c>
      <c r="N59" s="2" t="s">
        <v>1447</v>
      </c>
    </row>
    <row r="60" spans="1:14" x14ac:dyDescent="0.2">
      <c r="A60" s="1" t="s">
        <v>6911</v>
      </c>
      <c r="B60" s="1" t="s">
        <v>2235</v>
      </c>
      <c r="C60" s="4" t="s">
        <v>2987</v>
      </c>
      <c r="G60" s="2">
        <v>5</v>
      </c>
      <c r="H60" s="2">
        <v>12</v>
      </c>
      <c r="I60" s="2">
        <v>2019</v>
      </c>
      <c r="J60" s="2">
        <v>73</v>
      </c>
      <c r="K60" s="2" t="s">
        <v>1449</v>
      </c>
      <c r="L60" s="1" t="s">
        <v>1536</v>
      </c>
      <c r="M60" s="2" t="s">
        <v>1394</v>
      </c>
      <c r="N60" s="2" t="s">
        <v>1447</v>
      </c>
    </row>
    <row r="61" spans="1:14" x14ac:dyDescent="0.2">
      <c r="A61" s="1" t="s">
        <v>2961</v>
      </c>
      <c r="B61" s="1" t="s">
        <v>2235</v>
      </c>
      <c r="C61" s="4" t="s">
        <v>2987</v>
      </c>
      <c r="G61" s="2">
        <v>5</v>
      </c>
      <c r="H61" s="2">
        <v>12</v>
      </c>
      <c r="I61" s="2">
        <v>2019</v>
      </c>
      <c r="J61" s="2">
        <v>66</v>
      </c>
      <c r="K61" s="2" t="s">
        <v>1449</v>
      </c>
      <c r="L61" s="1" t="s">
        <v>698</v>
      </c>
      <c r="M61" s="2" t="s">
        <v>1393</v>
      </c>
      <c r="N61" s="2" t="s">
        <v>1447</v>
      </c>
    </row>
    <row r="62" spans="1:14" x14ac:dyDescent="0.2">
      <c r="A62" s="1" t="s">
        <v>2968</v>
      </c>
      <c r="B62" s="1" t="s">
        <v>2235</v>
      </c>
      <c r="C62" s="4" t="s">
        <v>2987</v>
      </c>
      <c r="G62" s="2">
        <v>5</v>
      </c>
      <c r="H62" s="2">
        <v>14</v>
      </c>
      <c r="I62" s="2">
        <v>2019</v>
      </c>
      <c r="J62" s="2">
        <v>81</v>
      </c>
      <c r="K62" s="2" t="s">
        <v>1449</v>
      </c>
      <c r="L62" s="1" t="s">
        <v>1759</v>
      </c>
      <c r="M62" s="2" t="s">
        <v>1393</v>
      </c>
      <c r="N62" s="2" t="s">
        <v>1447</v>
      </c>
    </row>
    <row r="63" spans="1:14" x14ac:dyDescent="0.2">
      <c r="A63" s="1" t="s">
        <v>2972</v>
      </c>
      <c r="B63" s="1" t="s">
        <v>3061</v>
      </c>
      <c r="C63" s="4" t="s">
        <v>2985</v>
      </c>
      <c r="G63" s="2">
        <v>5</v>
      </c>
      <c r="H63" s="2">
        <v>17</v>
      </c>
      <c r="I63" s="2">
        <v>2019</v>
      </c>
      <c r="J63" s="2">
        <v>95</v>
      </c>
      <c r="K63" s="2" t="s">
        <v>1449</v>
      </c>
      <c r="L63" s="1" t="s">
        <v>1421</v>
      </c>
      <c r="M63" s="2" t="s">
        <v>6515</v>
      </c>
      <c r="N63" s="2" t="s">
        <v>1447</v>
      </c>
    </row>
    <row r="64" spans="1:14" x14ac:dyDescent="0.2">
      <c r="A64" s="1" t="s">
        <v>2980</v>
      </c>
      <c r="B64" s="1" t="s">
        <v>2235</v>
      </c>
      <c r="C64" s="4" t="s">
        <v>2985</v>
      </c>
      <c r="G64" s="2">
        <v>5</v>
      </c>
      <c r="H64" s="2">
        <v>18</v>
      </c>
      <c r="I64" s="2">
        <v>2019</v>
      </c>
      <c r="J64" s="2">
        <v>92</v>
      </c>
      <c r="K64" s="2" t="s">
        <v>1449</v>
      </c>
      <c r="L64" s="1" t="s">
        <v>2221</v>
      </c>
      <c r="M64" s="2" t="s">
        <v>1393</v>
      </c>
      <c r="N64" s="2" t="s">
        <v>1447</v>
      </c>
    </row>
    <row r="65" spans="1:14" x14ac:dyDescent="0.2">
      <c r="A65" s="1" t="s">
        <v>6912</v>
      </c>
      <c r="B65" s="1" t="s">
        <v>3061</v>
      </c>
      <c r="C65" s="4" t="s">
        <v>2985</v>
      </c>
      <c r="G65" s="2">
        <v>5</v>
      </c>
      <c r="H65" s="2">
        <v>20</v>
      </c>
      <c r="I65" s="2">
        <v>2019</v>
      </c>
      <c r="J65" s="2">
        <v>90</v>
      </c>
      <c r="K65" s="2" t="s">
        <v>1449</v>
      </c>
      <c r="L65" s="1" t="s">
        <v>1438</v>
      </c>
      <c r="M65" s="2" t="s">
        <v>6515</v>
      </c>
      <c r="N65" s="2" t="s">
        <v>1447</v>
      </c>
    </row>
    <row r="66" spans="1:14" x14ac:dyDescent="0.2">
      <c r="A66" s="1" t="s">
        <v>6913</v>
      </c>
      <c r="B66" s="1" t="s">
        <v>2235</v>
      </c>
      <c r="C66" s="4" t="s">
        <v>2987</v>
      </c>
      <c r="G66" s="2">
        <v>5</v>
      </c>
      <c r="H66" s="2">
        <v>22</v>
      </c>
      <c r="I66" s="2">
        <v>2019</v>
      </c>
      <c r="J66" s="2">
        <v>82</v>
      </c>
      <c r="K66" s="2" t="s">
        <v>1449</v>
      </c>
      <c r="L66" s="1" t="s">
        <v>1437</v>
      </c>
      <c r="M66" s="2" t="s">
        <v>1391</v>
      </c>
      <c r="N66" s="2" t="s">
        <v>1447</v>
      </c>
    </row>
    <row r="67" spans="1:14" x14ac:dyDescent="0.2">
      <c r="A67" s="1" t="s">
        <v>3014</v>
      </c>
      <c r="B67" s="1" t="s">
        <v>2235</v>
      </c>
      <c r="C67" s="4" t="s">
        <v>2985</v>
      </c>
      <c r="G67" s="2">
        <v>5</v>
      </c>
      <c r="H67" s="2">
        <v>22</v>
      </c>
      <c r="I67" s="2">
        <v>2019</v>
      </c>
      <c r="J67" s="2">
        <v>75</v>
      </c>
      <c r="K67" s="2" t="s">
        <v>1449</v>
      </c>
      <c r="L67" s="1" t="s">
        <v>3087</v>
      </c>
      <c r="M67" s="2" t="s">
        <v>3066</v>
      </c>
      <c r="N67" s="2" t="s">
        <v>1447</v>
      </c>
    </row>
    <row r="68" spans="1:14" x14ac:dyDescent="0.2">
      <c r="A68" s="1" t="s">
        <v>3016</v>
      </c>
      <c r="B68" s="1" t="s">
        <v>3061</v>
      </c>
      <c r="C68" s="4" t="s">
        <v>2987</v>
      </c>
      <c r="G68" s="2">
        <v>5</v>
      </c>
      <c r="H68" s="2">
        <v>25</v>
      </c>
      <c r="I68" s="2">
        <v>2019</v>
      </c>
      <c r="J68" s="2">
        <v>82</v>
      </c>
      <c r="K68" s="2" t="s">
        <v>1449</v>
      </c>
      <c r="L68" s="1" t="s">
        <v>1402</v>
      </c>
      <c r="M68" s="2" t="s">
        <v>1393</v>
      </c>
      <c r="N68" s="2" t="s">
        <v>1447</v>
      </c>
    </row>
    <row r="69" spans="1:14" x14ac:dyDescent="0.2">
      <c r="A69" s="1" t="s">
        <v>3049</v>
      </c>
      <c r="B69" s="1" t="s">
        <v>2235</v>
      </c>
      <c r="C69" s="4" t="s">
        <v>2987</v>
      </c>
      <c r="G69" s="2">
        <v>5</v>
      </c>
      <c r="H69" s="2">
        <v>29</v>
      </c>
      <c r="I69" s="2">
        <v>2019</v>
      </c>
      <c r="J69" s="2">
        <v>68</v>
      </c>
      <c r="K69" s="2" t="s">
        <v>1449</v>
      </c>
      <c r="L69" s="1" t="s">
        <v>1421</v>
      </c>
      <c r="M69" s="2" t="s">
        <v>6515</v>
      </c>
      <c r="N69" s="2" t="s">
        <v>1447</v>
      </c>
    </row>
    <row r="70" spans="1:14" x14ac:dyDescent="0.2">
      <c r="A70" s="1" t="s">
        <v>3009</v>
      </c>
      <c r="B70" s="1" t="s">
        <v>2235</v>
      </c>
      <c r="C70" s="4" t="s">
        <v>2987</v>
      </c>
      <c r="G70" s="2">
        <v>6</v>
      </c>
      <c r="H70" s="2">
        <v>5</v>
      </c>
      <c r="I70" s="2">
        <v>2019</v>
      </c>
      <c r="J70" s="2">
        <v>70</v>
      </c>
      <c r="K70" s="2" t="s">
        <v>1449</v>
      </c>
      <c r="L70" s="1" t="s">
        <v>1430</v>
      </c>
      <c r="M70" s="2" t="s">
        <v>1393</v>
      </c>
      <c r="N70" s="2" t="s">
        <v>1447</v>
      </c>
    </row>
    <row r="71" spans="1:14" x14ac:dyDescent="0.2">
      <c r="A71" s="1" t="s">
        <v>2974</v>
      </c>
      <c r="B71" s="1" t="s">
        <v>3061</v>
      </c>
      <c r="C71" s="4" t="s">
        <v>2987</v>
      </c>
      <c r="G71" s="2">
        <v>6</v>
      </c>
      <c r="H71" s="2">
        <v>5</v>
      </c>
      <c r="I71" s="2">
        <v>2019</v>
      </c>
      <c r="J71" s="2">
        <v>81</v>
      </c>
      <c r="K71" s="2" t="s">
        <v>1449</v>
      </c>
      <c r="L71" s="1" t="s">
        <v>1443</v>
      </c>
      <c r="M71" s="2" t="s">
        <v>1393</v>
      </c>
      <c r="N71" s="2" t="s">
        <v>1447</v>
      </c>
    </row>
    <row r="72" spans="1:14" x14ac:dyDescent="0.2">
      <c r="A72" s="1" t="s">
        <v>2991</v>
      </c>
      <c r="B72" s="1" t="s">
        <v>2235</v>
      </c>
      <c r="C72" s="4" t="s">
        <v>2985</v>
      </c>
      <c r="G72" s="2">
        <v>6</v>
      </c>
      <c r="H72" s="2">
        <v>8</v>
      </c>
      <c r="I72" s="2">
        <v>2019</v>
      </c>
      <c r="J72" s="2">
        <v>80</v>
      </c>
      <c r="K72" s="2" t="s">
        <v>1449</v>
      </c>
      <c r="L72" s="1" t="s">
        <v>1638</v>
      </c>
      <c r="M72" s="2" t="s">
        <v>1441</v>
      </c>
      <c r="N72" s="2" t="s">
        <v>1447</v>
      </c>
    </row>
    <row r="73" spans="1:14" x14ac:dyDescent="0.2">
      <c r="A73" s="1" t="s">
        <v>2966</v>
      </c>
      <c r="B73" s="1" t="s">
        <v>2235</v>
      </c>
      <c r="C73" s="4" t="s">
        <v>2985</v>
      </c>
      <c r="G73" s="2">
        <v>6</v>
      </c>
      <c r="H73" s="2">
        <v>10</v>
      </c>
      <c r="I73" s="2">
        <v>2019</v>
      </c>
      <c r="J73" s="2">
        <v>96</v>
      </c>
      <c r="K73" s="2" t="s">
        <v>1449</v>
      </c>
      <c r="L73" s="1" t="s">
        <v>2242</v>
      </c>
      <c r="M73" s="2" t="s">
        <v>6515</v>
      </c>
      <c r="N73" s="2" t="s">
        <v>1447</v>
      </c>
    </row>
    <row r="74" spans="1:14" x14ac:dyDescent="0.2">
      <c r="A74" s="1" t="s">
        <v>2997</v>
      </c>
      <c r="B74" s="1" t="s">
        <v>2235</v>
      </c>
      <c r="C74" s="4" t="s">
        <v>2987</v>
      </c>
      <c r="G74" s="2">
        <v>6</v>
      </c>
      <c r="H74" s="2">
        <v>11</v>
      </c>
      <c r="I74" s="2">
        <v>2019</v>
      </c>
      <c r="J74" s="2">
        <v>61</v>
      </c>
      <c r="K74" s="2" t="s">
        <v>1449</v>
      </c>
      <c r="L74" s="1" t="s">
        <v>1484</v>
      </c>
      <c r="M74" s="2" t="s">
        <v>1394</v>
      </c>
      <c r="N74" s="2" t="s">
        <v>1447</v>
      </c>
    </row>
    <row r="75" spans="1:14" x14ac:dyDescent="0.2">
      <c r="A75" s="1" t="s">
        <v>2999</v>
      </c>
      <c r="B75" s="1" t="s">
        <v>2235</v>
      </c>
      <c r="C75" s="4" t="s">
        <v>2987</v>
      </c>
      <c r="G75" s="2">
        <v>6</v>
      </c>
      <c r="H75" s="2">
        <v>12</v>
      </c>
      <c r="I75" s="2">
        <v>2019</v>
      </c>
      <c r="J75" s="2">
        <v>70</v>
      </c>
      <c r="K75" s="2" t="s">
        <v>1449</v>
      </c>
      <c r="L75" s="1" t="s">
        <v>1443</v>
      </c>
      <c r="M75" s="2" t="s">
        <v>1393</v>
      </c>
      <c r="N75" s="2" t="s">
        <v>1447</v>
      </c>
    </row>
    <row r="76" spans="1:14" x14ac:dyDescent="0.2">
      <c r="A76" s="1" t="s">
        <v>2998</v>
      </c>
      <c r="B76" s="1" t="s">
        <v>3063</v>
      </c>
      <c r="C76" s="4" t="s">
        <v>2987</v>
      </c>
      <c r="G76" s="2">
        <v>6</v>
      </c>
      <c r="H76" s="2">
        <v>15</v>
      </c>
      <c r="I76" s="2">
        <v>2019</v>
      </c>
      <c r="J76" s="46">
        <v>56</v>
      </c>
      <c r="K76" s="2" t="s">
        <v>1449</v>
      </c>
      <c r="L76" s="1" t="s">
        <v>1402</v>
      </c>
      <c r="M76" s="2" t="s">
        <v>1393</v>
      </c>
      <c r="N76" s="2" t="s">
        <v>1447</v>
      </c>
    </row>
    <row r="77" spans="1:14" x14ac:dyDescent="0.2">
      <c r="A77" s="1" t="s">
        <v>2971</v>
      </c>
      <c r="B77" s="1" t="s">
        <v>2235</v>
      </c>
      <c r="C77" s="4" t="s">
        <v>2987</v>
      </c>
      <c r="G77" s="2">
        <v>6</v>
      </c>
      <c r="H77" s="2">
        <v>15</v>
      </c>
      <c r="I77" s="2">
        <v>2019</v>
      </c>
      <c r="J77" s="2">
        <v>72</v>
      </c>
      <c r="K77" s="2" t="s">
        <v>1450</v>
      </c>
      <c r="L77" s="1" t="s">
        <v>1789</v>
      </c>
      <c r="M77" s="2" t="s">
        <v>1396</v>
      </c>
      <c r="N77" s="2" t="s">
        <v>1447</v>
      </c>
    </row>
    <row r="78" spans="1:14" x14ac:dyDescent="0.2">
      <c r="A78" s="1" t="s">
        <v>2995</v>
      </c>
      <c r="B78" s="4" t="s">
        <v>2235</v>
      </c>
      <c r="D78" s="1" t="s">
        <v>3064</v>
      </c>
      <c r="G78" s="2">
        <v>6</v>
      </c>
      <c r="H78" s="2">
        <v>16</v>
      </c>
      <c r="I78" s="2">
        <v>2019</v>
      </c>
      <c r="J78" s="2">
        <v>88</v>
      </c>
      <c r="K78" s="2" t="s">
        <v>1449</v>
      </c>
      <c r="L78" s="1" t="s">
        <v>1421</v>
      </c>
      <c r="M78" s="2" t="s">
        <v>6515</v>
      </c>
      <c r="N78" s="2" t="s">
        <v>1447</v>
      </c>
    </row>
    <row r="79" spans="1:14" x14ac:dyDescent="0.2">
      <c r="A79" s="1" t="s">
        <v>2996</v>
      </c>
      <c r="B79" s="1" t="s">
        <v>2235</v>
      </c>
      <c r="C79" s="4" t="s">
        <v>2985</v>
      </c>
      <c r="G79" s="2">
        <v>6</v>
      </c>
      <c r="H79" s="2">
        <v>20</v>
      </c>
      <c r="I79" s="2">
        <v>2019</v>
      </c>
      <c r="J79" s="2">
        <v>86</v>
      </c>
      <c r="K79" s="2" t="s">
        <v>1449</v>
      </c>
      <c r="L79" s="1" t="s">
        <v>2242</v>
      </c>
      <c r="M79" s="2" t="s">
        <v>6515</v>
      </c>
      <c r="N79" s="2" t="s">
        <v>1447</v>
      </c>
    </row>
    <row r="80" spans="1:14" x14ac:dyDescent="0.2">
      <c r="A80" s="1" t="s">
        <v>6914</v>
      </c>
      <c r="B80" s="1" t="s">
        <v>2235</v>
      </c>
      <c r="C80" s="4" t="s">
        <v>2987</v>
      </c>
      <c r="G80" s="2">
        <v>6</v>
      </c>
      <c r="H80" s="2">
        <v>21</v>
      </c>
      <c r="I80" s="2">
        <v>2019</v>
      </c>
      <c r="J80" s="2">
        <v>91</v>
      </c>
      <c r="K80" s="2" t="s">
        <v>1449</v>
      </c>
      <c r="L80" s="1" t="s">
        <v>1402</v>
      </c>
      <c r="M80" s="2" t="s">
        <v>1393</v>
      </c>
      <c r="N80" s="2" t="s">
        <v>1447</v>
      </c>
    </row>
    <row r="81" spans="1:14" x14ac:dyDescent="0.2">
      <c r="A81" s="1" t="s">
        <v>2986</v>
      </c>
      <c r="B81" s="1" t="s">
        <v>3063</v>
      </c>
      <c r="C81" s="4" t="s">
        <v>2987</v>
      </c>
      <c r="G81" s="2">
        <v>6</v>
      </c>
      <c r="H81" s="2">
        <v>23</v>
      </c>
      <c r="I81" s="2">
        <v>2019</v>
      </c>
      <c r="J81" s="2">
        <v>88</v>
      </c>
      <c r="K81" s="2" t="s">
        <v>1449</v>
      </c>
      <c r="L81" s="1" t="s">
        <v>1638</v>
      </c>
      <c r="M81" s="2" t="s">
        <v>1441</v>
      </c>
      <c r="N81" s="2" t="s">
        <v>1447</v>
      </c>
    </row>
    <row r="82" spans="1:14" x14ac:dyDescent="0.2">
      <c r="A82" s="1" t="s">
        <v>3116</v>
      </c>
      <c r="B82" s="1" t="s">
        <v>3061</v>
      </c>
      <c r="C82" s="4" t="s">
        <v>2985</v>
      </c>
      <c r="G82" s="2">
        <v>6</v>
      </c>
      <c r="H82" s="2">
        <v>24</v>
      </c>
      <c r="I82" s="2">
        <v>2019</v>
      </c>
      <c r="J82" s="2">
        <v>87</v>
      </c>
      <c r="K82" s="2" t="s">
        <v>1449</v>
      </c>
      <c r="L82" s="1" t="s">
        <v>1419</v>
      </c>
      <c r="M82" s="2" t="s">
        <v>1441</v>
      </c>
      <c r="N82" s="2" t="s">
        <v>1447</v>
      </c>
    </row>
    <row r="83" spans="1:14" x14ac:dyDescent="0.2">
      <c r="A83" s="1" t="s">
        <v>3000</v>
      </c>
      <c r="B83" s="1" t="s">
        <v>2235</v>
      </c>
      <c r="C83" s="4" t="s">
        <v>2985</v>
      </c>
      <c r="G83" s="2">
        <v>6</v>
      </c>
      <c r="H83" s="2">
        <v>29</v>
      </c>
      <c r="I83" s="2">
        <v>2019</v>
      </c>
      <c r="J83" s="2">
        <v>62</v>
      </c>
      <c r="K83" s="2" t="s">
        <v>1449</v>
      </c>
      <c r="L83" s="1" t="s">
        <v>1395</v>
      </c>
      <c r="M83" s="2" t="s">
        <v>1394</v>
      </c>
      <c r="N83" s="2" t="s">
        <v>1447</v>
      </c>
    </row>
    <row r="84" spans="1:14" x14ac:dyDescent="0.2">
      <c r="A84" s="1" t="s">
        <v>3117</v>
      </c>
      <c r="B84" s="1" t="s">
        <v>3061</v>
      </c>
      <c r="C84" s="4" t="s">
        <v>2987</v>
      </c>
      <c r="G84" s="2">
        <v>7</v>
      </c>
      <c r="H84" s="2">
        <v>10</v>
      </c>
      <c r="I84" s="2">
        <v>2019</v>
      </c>
      <c r="J84" s="2">
        <v>94</v>
      </c>
      <c r="K84" s="2" t="s">
        <v>1449</v>
      </c>
      <c r="L84" s="1" t="s">
        <v>1402</v>
      </c>
      <c r="M84" s="2" t="s">
        <v>1393</v>
      </c>
      <c r="N84" s="2" t="s">
        <v>1447</v>
      </c>
    </row>
    <row r="85" spans="1:14" x14ac:dyDescent="0.2">
      <c r="A85" s="1" t="s">
        <v>2993</v>
      </c>
      <c r="B85" s="1" t="s">
        <v>2235</v>
      </c>
      <c r="C85" s="4" t="s">
        <v>2985</v>
      </c>
      <c r="G85" s="2">
        <v>7</v>
      </c>
      <c r="H85" s="2">
        <v>11</v>
      </c>
      <c r="I85" s="2">
        <v>2019</v>
      </c>
      <c r="J85" s="2">
        <v>74</v>
      </c>
      <c r="K85" s="2" t="s">
        <v>1449</v>
      </c>
      <c r="L85" s="1" t="s">
        <v>3086</v>
      </c>
      <c r="M85" s="2" t="s">
        <v>3066</v>
      </c>
      <c r="N85" s="2" t="s">
        <v>1447</v>
      </c>
    </row>
    <row r="86" spans="1:14" x14ac:dyDescent="0.2">
      <c r="A86" s="1" t="s">
        <v>2989</v>
      </c>
      <c r="B86" s="1" t="s">
        <v>3061</v>
      </c>
      <c r="C86" s="4" t="s">
        <v>2985</v>
      </c>
      <c r="G86" s="2">
        <v>7</v>
      </c>
      <c r="H86" s="2">
        <v>12</v>
      </c>
      <c r="I86" s="2">
        <v>2019</v>
      </c>
      <c r="J86" s="2">
        <v>90</v>
      </c>
      <c r="K86" s="2" t="s">
        <v>1449</v>
      </c>
      <c r="L86" s="1" t="s">
        <v>1463</v>
      </c>
      <c r="M86" s="2" t="s">
        <v>1393</v>
      </c>
      <c r="N86" s="2" t="s">
        <v>1447</v>
      </c>
    </row>
    <row r="87" spans="1:14" x14ac:dyDescent="0.2">
      <c r="A87" s="1" t="s">
        <v>2990</v>
      </c>
      <c r="B87" s="1" t="s">
        <v>2235</v>
      </c>
      <c r="C87" s="4" t="s">
        <v>2987</v>
      </c>
      <c r="G87" s="2">
        <v>7</v>
      </c>
      <c r="H87" s="2">
        <v>16</v>
      </c>
      <c r="I87" s="2">
        <v>2019</v>
      </c>
      <c r="J87" s="46">
        <v>43</v>
      </c>
      <c r="K87" s="2" t="s">
        <v>1449</v>
      </c>
      <c r="L87" s="1" t="s">
        <v>1498</v>
      </c>
      <c r="M87" s="2" t="s">
        <v>1394</v>
      </c>
      <c r="N87" s="2" t="s">
        <v>1447</v>
      </c>
    </row>
    <row r="88" spans="1:14" x14ac:dyDescent="0.2">
      <c r="A88" s="1" t="s">
        <v>2994</v>
      </c>
      <c r="B88" s="1" t="s">
        <v>2235</v>
      </c>
      <c r="C88" s="4" t="s">
        <v>2987</v>
      </c>
      <c r="G88" s="2">
        <v>7</v>
      </c>
      <c r="H88" s="2">
        <v>28</v>
      </c>
      <c r="I88" s="2">
        <v>2019</v>
      </c>
      <c r="J88" s="2">
        <v>85</v>
      </c>
      <c r="K88" s="2" t="s">
        <v>1449</v>
      </c>
      <c r="L88" s="1" t="s">
        <v>1402</v>
      </c>
      <c r="M88" s="2" t="s">
        <v>1393</v>
      </c>
      <c r="N88" s="2" t="s">
        <v>1447</v>
      </c>
    </row>
    <row r="89" spans="1:14" x14ac:dyDescent="0.2">
      <c r="A89" s="1" t="s">
        <v>2973</v>
      </c>
      <c r="B89" s="1" t="s">
        <v>3062</v>
      </c>
      <c r="C89" s="4" t="s">
        <v>2987</v>
      </c>
      <c r="G89" s="2">
        <v>8</v>
      </c>
      <c r="H89" s="2">
        <v>1</v>
      </c>
      <c r="I89" s="2">
        <v>2019</v>
      </c>
      <c r="J89" s="2">
        <v>75</v>
      </c>
      <c r="K89" s="2" t="s">
        <v>1449</v>
      </c>
      <c r="L89" s="1" t="s">
        <v>1443</v>
      </c>
      <c r="M89" s="2" t="s">
        <v>3088</v>
      </c>
      <c r="N89" s="2" t="s">
        <v>1447</v>
      </c>
    </row>
    <row r="90" spans="1:14" x14ac:dyDescent="0.2">
      <c r="A90" s="1" t="s">
        <v>2979</v>
      </c>
      <c r="B90" s="1" t="s">
        <v>2235</v>
      </c>
      <c r="C90" s="4" t="s">
        <v>2987</v>
      </c>
      <c r="G90" s="2">
        <v>8</v>
      </c>
      <c r="H90" s="2">
        <v>3</v>
      </c>
      <c r="I90" s="2">
        <v>2019</v>
      </c>
      <c r="J90" s="2">
        <v>70</v>
      </c>
      <c r="K90" s="2" t="s">
        <v>1449</v>
      </c>
      <c r="L90" s="1" t="s">
        <v>1410</v>
      </c>
      <c r="M90" s="2" t="s">
        <v>1394</v>
      </c>
      <c r="N90" s="2" t="s">
        <v>1447</v>
      </c>
    </row>
    <row r="91" spans="1:14" x14ac:dyDescent="0.2">
      <c r="A91" s="1" t="s">
        <v>2981</v>
      </c>
      <c r="B91" s="1" t="s">
        <v>2235</v>
      </c>
      <c r="C91" s="4" t="s">
        <v>2987</v>
      </c>
      <c r="G91" s="2">
        <v>8</v>
      </c>
      <c r="H91" s="2">
        <v>8</v>
      </c>
      <c r="I91" s="2">
        <v>2019</v>
      </c>
      <c r="J91" s="2">
        <v>78</v>
      </c>
      <c r="K91" s="2" t="s">
        <v>1450</v>
      </c>
      <c r="L91" s="1" t="s">
        <v>3092</v>
      </c>
      <c r="M91" s="2" t="s">
        <v>6515</v>
      </c>
      <c r="N91" s="2" t="s">
        <v>1447</v>
      </c>
    </row>
    <row r="92" spans="1:14" x14ac:dyDescent="0.2">
      <c r="A92" s="1" t="s">
        <v>2964</v>
      </c>
      <c r="B92" s="1" t="s">
        <v>2235</v>
      </c>
      <c r="C92" s="4" t="s">
        <v>2985</v>
      </c>
      <c r="G92" s="2">
        <v>8</v>
      </c>
      <c r="H92" s="2">
        <v>9</v>
      </c>
      <c r="I92" s="2">
        <v>2019</v>
      </c>
      <c r="J92" s="2">
        <v>85</v>
      </c>
      <c r="K92" s="2" t="s">
        <v>1449</v>
      </c>
      <c r="L92" s="1" t="s">
        <v>1395</v>
      </c>
      <c r="M92" s="2" t="s">
        <v>1394</v>
      </c>
      <c r="N92" s="2" t="s">
        <v>1447</v>
      </c>
    </row>
    <row r="93" spans="1:14" x14ac:dyDescent="0.2">
      <c r="A93" s="1" t="s">
        <v>3118</v>
      </c>
      <c r="B93" s="1" t="s">
        <v>2235</v>
      </c>
      <c r="C93" s="4" t="s">
        <v>2985</v>
      </c>
      <c r="G93" s="2">
        <v>8</v>
      </c>
      <c r="H93" s="2">
        <v>11</v>
      </c>
      <c r="I93" s="2">
        <v>2019</v>
      </c>
      <c r="J93" s="2">
        <v>95</v>
      </c>
      <c r="K93" s="2" t="s">
        <v>1449</v>
      </c>
      <c r="L93" s="1" t="s">
        <v>1402</v>
      </c>
      <c r="M93" s="2" t="s">
        <v>1393</v>
      </c>
      <c r="N93" s="2" t="s">
        <v>1447</v>
      </c>
    </row>
    <row r="94" spans="1:14" x14ac:dyDescent="0.2">
      <c r="A94" s="1" t="s">
        <v>2977</v>
      </c>
      <c r="B94" s="1" t="s">
        <v>7580</v>
      </c>
      <c r="C94" s="4" t="s">
        <v>2987</v>
      </c>
      <c r="G94" s="2">
        <v>8</v>
      </c>
      <c r="H94" s="2">
        <v>11</v>
      </c>
      <c r="I94" s="2">
        <v>2019</v>
      </c>
      <c r="J94" s="2">
        <v>93</v>
      </c>
      <c r="K94" s="2" t="s">
        <v>1449</v>
      </c>
      <c r="L94" s="1" t="s">
        <v>1818</v>
      </c>
      <c r="M94" s="2" t="s">
        <v>1393</v>
      </c>
      <c r="N94" s="2" t="s">
        <v>1447</v>
      </c>
    </row>
    <row r="95" spans="1:14" x14ac:dyDescent="0.2">
      <c r="A95" s="1" t="s">
        <v>2969</v>
      </c>
      <c r="B95" s="1" t="s">
        <v>2235</v>
      </c>
      <c r="C95" s="4" t="s">
        <v>2987</v>
      </c>
      <c r="G95" s="2">
        <v>8</v>
      </c>
      <c r="H95" s="2">
        <v>12</v>
      </c>
      <c r="I95" s="2">
        <v>2019</v>
      </c>
      <c r="J95" s="2">
        <v>89</v>
      </c>
      <c r="K95" s="2" t="s">
        <v>1449</v>
      </c>
      <c r="L95" s="1" t="s">
        <v>3068</v>
      </c>
      <c r="M95" s="2" t="s">
        <v>1434</v>
      </c>
      <c r="N95" s="2" t="s">
        <v>1447</v>
      </c>
    </row>
    <row r="96" spans="1:14" x14ac:dyDescent="0.2">
      <c r="A96" s="1" t="s">
        <v>2954</v>
      </c>
      <c r="B96" s="1" t="s">
        <v>2235</v>
      </c>
      <c r="C96" s="4" t="s">
        <v>2987</v>
      </c>
      <c r="G96" s="2">
        <v>8</v>
      </c>
      <c r="H96" s="2">
        <v>23</v>
      </c>
      <c r="I96" s="2">
        <v>2019</v>
      </c>
      <c r="J96" s="2">
        <v>83</v>
      </c>
      <c r="K96" s="2" t="s">
        <v>1449</v>
      </c>
      <c r="L96" s="1" t="s">
        <v>3083</v>
      </c>
      <c r="M96" s="2" t="s">
        <v>1407</v>
      </c>
      <c r="N96" s="2" t="s">
        <v>1447</v>
      </c>
    </row>
    <row r="97" spans="1:14" x14ac:dyDescent="0.2">
      <c r="A97" s="1" t="s">
        <v>2906</v>
      </c>
      <c r="B97" s="1" t="s">
        <v>2235</v>
      </c>
      <c r="C97" s="4" t="s">
        <v>2987</v>
      </c>
      <c r="G97" s="2">
        <v>8</v>
      </c>
      <c r="H97" s="2">
        <v>27</v>
      </c>
      <c r="I97" s="2">
        <v>2019</v>
      </c>
      <c r="J97" s="2">
        <v>79</v>
      </c>
      <c r="K97" s="2" t="s">
        <v>1449</v>
      </c>
      <c r="L97" s="1" t="s">
        <v>1789</v>
      </c>
      <c r="M97" s="2" t="s">
        <v>1396</v>
      </c>
      <c r="N97" s="2" t="s">
        <v>1447</v>
      </c>
    </row>
    <row r="98" spans="1:14" x14ac:dyDescent="0.2">
      <c r="A98" s="1" t="s">
        <v>2976</v>
      </c>
      <c r="B98" s="1" t="s">
        <v>2235</v>
      </c>
      <c r="C98" s="4" t="s">
        <v>2987</v>
      </c>
      <c r="G98" s="2">
        <v>8</v>
      </c>
      <c r="H98" s="2">
        <v>27</v>
      </c>
      <c r="I98" s="2">
        <v>2019</v>
      </c>
      <c r="J98" s="2">
        <v>81</v>
      </c>
      <c r="K98" s="2" t="s">
        <v>1449</v>
      </c>
      <c r="L98" s="1" t="s">
        <v>1402</v>
      </c>
      <c r="M98" s="2" t="s">
        <v>1393</v>
      </c>
      <c r="N98" s="2" t="s">
        <v>1447</v>
      </c>
    </row>
    <row r="99" spans="1:14" x14ac:dyDescent="0.2">
      <c r="A99" s="1" t="s">
        <v>3312</v>
      </c>
      <c r="B99" s="1" t="s">
        <v>3063</v>
      </c>
      <c r="C99" s="4" t="s">
        <v>2987</v>
      </c>
      <c r="G99" s="2">
        <v>8</v>
      </c>
      <c r="H99" s="2">
        <v>29</v>
      </c>
      <c r="I99" s="2">
        <v>2019</v>
      </c>
      <c r="J99" s="2">
        <v>81</v>
      </c>
      <c r="K99" s="2" t="s">
        <v>1449</v>
      </c>
      <c r="L99" s="1" t="s">
        <v>3099</v>
      </c>
      <c r="M99" s="2" t="s">
        <v>3066</v>
      </c>
      <c r="N99" s="2" t="s">
        <v>1447</v>
      </c>
    </row>
    <row r="100" spans="1:14" x14ac:dyDescent="0.2">
      <c r="A100" s="1" t="s">
        <v>2805</v>
      </c>
      <c r="B100" s="1" t="s">
        <v>2235</v>
      </c>
      <c r="C100" s="4" t="s">
        <v>2987</v>
      </c>
      <c r="G100" s="2">
        <v>9</v>
      </c>
      <c r="H100" s="2">
        <v>3</v>
      </c>
      <c r="I100" s="2">
        <v>2019</v>
      </c>
      <c r="J100" s="2">
        <v>76</v>
      </c>
      <c r="K100" s="2" t="s">
        <v>1449</v>
      </c>
      <c r="L100" s="1" t="s">
        <v>1402</v>
      </c>
      <c r="M100" s="2" t="s">
        <v>1393</v>
      </c>
      <c r="N100" s="2" t="s">
        <v>1447</v>
      </c>
    </row>
    <row r="101" spans="1:14" x14ac:dyDescent="0.2">
      <c r="A101" s="1" t="s">
        <v>2946</v>
      </c>
      <c r="B101" s="1" t="s">
        <v>3061</v>
      </c>
      <c r="C101" s="4" t="s">
        <v>2987</v>
      </c>
      <c r="G101" s="2">
        <v>9</v>
      </c>
      <c r="H101" s="2">
        <v>7</v>
      </c>
      <c r="I101" s="2">
        <v>2019</v>
      </c>
      <c r="J101" s="46">
        <v>56</v>
      </c>
      <c r="K101" s="2" t="s">
        <v>1449</v>
      </c>
      <c r="L101" s="1" t="s">
        <v>698</v>
      </c>
      <c r="M101" s="2" t="s">
        <v>1393</v>
      </c>
      <c r="N101" s="2" t="s">
        <v>1447</v>
      </c>
    </row>
    <row r="102" spans="1:14" x14ac:dyDescent="0.2">
      <c r="A102" s="1" t="s">
        <v>3313</v>
      </c>
      <c r="B102" s="1" t="s">
        <v>2235</v>
      </c>
      <c r="C102" s="4" t="s">
        <v>2987</v>
      </c>
      <c r="G102" s="2">
        <v>9</v>
      </c>
      <c r="H102" s="2">
        <v>7</v>
      </c>
      <c r="I102" s="2">
        <v>2019</v>
      </c>
      <c r="J102" s="46">
        <v>42</v>
      </c>
      <c r="K102" s="2" t="s">
        <v>1449</v>
      </c>
      <c r="L102" s="1" t="s">
        <v>1440</v>
      </c>
      <c r="M102" s="2" t="s">
        <v>1407</v>
      </c>
      <c r="N102" s="2" t="s">
        <v>1447</v>
      </c>
    </row>
    <row r="103" spans="1:14" x14ac:dyDescent="0.2">
      <c r="A103" s="1" t="s">
        <v>2953</v>
      </c>
      <c r="B103" s="1" t="s">
        <v>2235</v>
      </c>
      <c r="C103" s="4" t="s">
        <v>2985</v>
      </c>
      <c r="G103" s="2">
        <v>9</v>
      </c>
      <c r="H103" s="2">
        <v>15</v>
      </c>
      <c r="I103" s="2">
        <v>2019</v>
      </c>
      <c r="J103" s="2">
        <v>65</v>
      </c>
      <c r="K103" s="2" t="s">
        <v>1449</v>
      </c>
      <c r="L103" s="1" t="s">
        <v>1932</v>
      </c>
      <c r="M103" s="2" t="s">
        <v>1396</v>
      </c>
      <c r="N103" s="2" t="s">
        <v>1447</v>
      </c>
    </row>
    <row r="104" spans="1:14" x14ac:dyDescent="0.2">
      <c r="A104" s="1" t="s">
        <v>2978</v>
      </c>
      <c r="B104" s="1" t="s">
        <v>2235</v>
      </c>
      <c r="C104" s="4" t="s">
        <v>2985</v>
      </c>
      <c r="G104" s="2">
        <v>9</v>
      </c>
      <c r="H104" s="2">
        <v>19</v>
      </c>
      <c r="I104" s="2">
        <v>2019</v>
      </c>
      <c r="J104" s="2">
        <v>65</v>
      </c>
      <c r="K104" s="2" t="s">
        <v>1449</v>
      </c>
      <c r="L104" s="1" t="s">
        <v>3093</v>
      </c>
      <c r="M104" s="2" t="s">
        <v>6515</v>
      </c>
      <c r="N104" s="2" t="s">
        <v>1447</v>
      </c>
    </row>
    <row r="105" spans="1:14" x14ac:dyDescent="0.2">
      <c r="A105" s="1" t="s">
        <v>2952</v>
      </c>
      <c r="B105" s="1" t="s">
        <v>2235</v>
      </c>
      <c r="C105" s="4" t="s">
        <v>2987</v>
      </c>
      <c r="G105" s="2">
        <v>9</v>
      </c>
      <c r="H105" s="2">
        <v>20</v>
      </c>
      <c r="I105" s="2">
        <v>2019</v>
      </c>
      <c r="J105" s="2">
        <v>85</v>
      </c>
      <c r="K105" s="2" t="s">
        <v>1449</v>
      </c>
      <c r="L105" s="1" t="s">
        <v>1430</v>
      </c>
      <c r="M105" s="2" t="s">
        <v>1393</v>
      </c>
      <c r="N105" s="2" t="s">
        <v>1447</v>
      </c>
    </row>
    <row r="106" spans="1:14" x14ac:dyDescent="0.2">
      <c r="A106" s="1" t="s">
        <v>2897</v>
      </c>
      <c r="B106" s="1" t="s">
        <v>3063</v>
      </c>
      <c r="C106" s="4" t="s">
        <v>2987</v>
      </c>
      <c r="G106" s="2">
        <v>9</v>
      </c>
      <c r="H106" s="2">
        <v>24</v>
      </c>
      <c r="I106" s="2">
        <v>2019</v>
      </c>
      <c r="J106" s="2">
        <v>89</v>
      </c>
      <c r="K106" s="2" t="s">
        <v>1449</v>
      </c>
      <c r="L106" s="1" t="s">
        <v>3104</v>
      </c>
      <c r="M106" s="2" t="s">
        <v>1394</v>
      </c>
      <c r="N106" s="2" t="s">
        <v>1447</v>
      </c>
    </row>
    <row r="107" spans="1:14" x14ac:dyDescent="0.2">
      <c r="A107" s="1" t="s">
        <v>2955</v>
      </c>
      <c r="B107" s="1" t="s">
        <v>2235</v>
      </c>
      <c r="C107" s="4" t="s">
        <v>2985</v>
      </c>
      <c r="G107" s="2">
        <v>9</v>
      </c>
      <c r="H107" s="2">
        <v>26</v>
      </c>
      <c r="I107" s="2">
        <v>2019</v>
      </c>
      <c r="J107" s="2">
        <v>81</v>
      </c>
      <c r="K107" s="2" t="s">
        <v>1449</v>
      </c>
      <c r="L107" s="1" t="s">
        <v>2242</v>
      </c>
      <c r="M107" s="2" t="s">
        <v>6515</v>
      </c>
      <c r="N107" s="2" t="s">
        <v>1447</v>
      </c>
    </row>
    <row r="108" spans="1:14" x14ac:dyDescent="0.2">
      <c r="A108" s="1" t="s">
        <v>3055</v>
      </c>
      <c r="B108" s="1" t="s">
        <v>3062</v>
      </c>
      <c r="C108" s="4" t="s">
        <v>2987</v>
      </c>
      <c r="G108" s="2">
        <v>9</v>
      </c>
      <c r="H108" s="2">
        <v>29</v>
      </c>
      <c r="I108" s="2">
        <v>2019</v>
      </c>
      <c r="J108" s="2">
        <v>81</v>
      </c>
      <c r="K108" s="2" t="s">
        <v>1449</v>
      </c>
      <c r="L108" s="1" t="s">
        <v>1402</v>
      </c>
      <c r="M108" s="2" t="s">
        <v>1393</v>
      </c>
      <c r="N108" s="2" t="s">
        <v>1447</v>
      </c>
    </row>
    <row r="109" spans="1:14" x14ac:dyDescent="0.2">
      <c r="A109" s="1" t="s">
        <v>2949</v>
      </c>
      <c r="B109" s="1" t="s">
        <v>2235</v>
      </c>
      <c r="C109" s="4" t="s">
        <v>2987</v>
      </c>
      <c r="G109" s="2">
        <v>9</v>
      </c>
      <c r="H109" s="2">
        <v>29</v>
      </c>
      <c r="I109" s="2">
        <v>2019</v>
      </c>
      <c r="J109" s="46">
        <v>56</v>
      </c>
      <c r="K109" s="2" t="s">
        <v>1449</v>
      </c>
      <c r="L109" s="1" t="s">
        <v>1440</v>
      </c>
      <c r="M109" s="2" t="s">
        <v>1407</v>
      </c>
      <c r="N109" s="2" t="s">
        <v>1447</v>
      </c>
    </row>
    <row r="110" spans="1:14" x14ac:dyDescent="0.2">
      <c r="A110" s="1" t="s">
        <v>2874</v>
      </c>
      <c r="B110" s="1" t="s">
        <v>2235</v>
      </c>
      <c r="C110" s="4" t="s">
        <v>2985</v>
      </c>
      <c r="G110" s="2">
        <v>9</v>
      </c>
      <c r="H110" s="2">
        <v>30</v>
      </c>
      <c r="I110" s="2">
        <v>2019</v>
      </c>
      <c r="J110" s="2">
        <v>79</v>
      </c>
      <c r="K110" s="2" t="s">
        <v>1449</v>
      </c>
      <c r="L110" s="1" t="s">
        <v>1402</v>
      </c>
      <c r="M110" s="2" t="s">
        <v>1393</v>
      </c>
      <c r="N110" s="2" t="s">
        <v>1447</v>
      </c>
    </row>
    <row r="111" spans="1:14" x14ac:dyDescent="0.2">
      <c r="A111" s="1" t="s">
        <v>2792</v>
      </c>
      <c r="B111" s="1" t="s">
        <v>2235</v>
      </c>
      <c r="C111" s="4" t="s">
        <v>2985</v>
      </c>
      <c r="G111" s="2">
        <v>10</v>
      </c>
      <c r="H111" s="2">
        <v>2</v>
      </c>
      <c r="I111" s="2">
        <v>2019</v>
      </c>
      <c r="J111" s="2">
        <v>88</v>
      </c>
      <c r="K111" s="2" t="s">
        <v>1449</v>
      </c>
      <c r="L111" s="1" t="s">
        <v>1421</v>
      </c>
      <c r="M111" s="2" t="s">
        <v>6515</v>
      </c>
      <c r="N111" s="2" t="s">
        <v>1447</v>
      </c>
    </row>
    <row r="112" spans="1:14" x14ac:dyDescent="0.2">
      <c r="A112" s="1" t="s">
        <v>3119</v>
      </c>
      <c r="B112" s="1" t="s">
        <v>2235</v>
      </c>
      <c r="C112" s="4" t="s">
        <v>2987</v>
      </c>
      <c r="G112" s="2">
        <v>10</v>
      </c>
      <c r="H112" s="2">
        <v>5</v>
      </c>
      <c r="I112" s="2">
        <v>2019</v>
      </c>
      <c r="J112" s="2">
        <v>81</v>
      </c>
      <c r="K112" s="2" t="s">
        <v>1449</v>
      </c>
      <c r="L112" s="1" t="s">
        <v>1523</v>
      </c>
      <c r="M112" s="2" t="s">
        <v>1393</v>
      </c>
      <c r="N112" s="2" t="s">
        <v>1447</v>
      </c>
    </row>
    <row r="113" spans="1:14" x14ac:dyDescent="0.2">
      <c r="A113" s="1" t="s">
        <v>2951</v>
      </c>
      <c r="B113" s="1" t="s">
        <v>3063</v>
      </c>
      <c r="C113" s="4" t="s">
        <v>2987</v>
      </c>
      <c r="G113" s="2">
        <v>10</v>
      </c>
      <c r="H113" s="2">
        <v>6</v>
      </c>
      <c r="I113" s="2">
        <v>2019</v>
      </c>
      <c r="J113" s="2">
        <v>93</v>
      </c>
      <c r="K113" s="2" t="s">
        <v>1449</v>
      </c>
      <c r="L113" s="1" t="s">
        <v>1410</v>
      </c>
      <c r="M113" s="2" t="s">
        <v>1394</v>
      </c>
      <c r="N113" s="2" t="s">
        <v>1447</v>
      </c>
    </row>
    <row r="114" spans="1:14" x14ac:dyDescent="0.2">
      <c r="A114" s="1" t="s">
        <v>3048</v>
      </c>
      <c r="B114" s="1" t="s">
        <v>2235</v>
      </c>
      <c r="C114" s="4" t="s">
        <v>2987</v>
      </c>
      <c r="G114" s="2">
        <v>10</v>
      </c>
      <c r="H114" s="2">
        <v>7</v>
      </c>
      <c r="I114" s="2">
        <v>2019</v>
      </c>
      <c r="J114" s="2">
        <v>89</v>
      </c>
      <c r="K114" s="2" t="s">
        <v>1449</v>
      </c>
      <c r="L114" s="1" t="s">
        <v>1443</v>
      </c>
      <c r="M114" s="2" t="s">
        <v>1393</v>
      </c>
      <c r="N114" s="2" t="s">
        <v>1447</v>
      </c>
    </row>
    <row r="115" spans="1:14" x14ac:dyDescent="0.2">
      <c r="A115" s="1" t="s">
        <v>3056</v>
      </c>
      <c r="B115" s="1" t="s">
        <v>3062</v>
      </c>
      <c r="C115" s="4" t="s">
        <v>2987</v>
      </c>
      <c r="G115" s="2">
        <v>10</v>
      </c>
      <c r="H115" s="2">
        <v>12</v>
      </c>
      <c r="I115" s="2">
        <v>2019</v>
      </c>
      <c r="J115" s="2">
        <v>79</v>
      </c>
      <c r="K115" s="2" t="s">
        <v>1449</v>
      </c>
      <c r="L115" s="1" t="s">
        <v>1889</v>
      </c>
      <c r="M115" s="2" t="s">
        <v>1396</v>
      </c>
      <c r="N115" s="2" t="s">
        <v>1447</v>
      </c>
    </row>
    <row r="116" spans="1:14" x14ac:dyDescent="0.2">
      <c r="A116" s="1" t="s">
        <v>2957</v>
      </c>
      <c r="B116" s="1" t="s">
        <v>2235</v>
      </c>
      <c r="C116" s="4" t="s">
        <v>2987</v>
      </c>
      <c r="G116" s="2">
        <v>10</v>
      </c>
      <c r="H116" s="2">
        <v>16</v>
      </c>
      <c r="I116" s="2">
        <v>2019</v>
      </c>
      <c r="J116" s="2">
        <v>85</v>
      </c>
      <c r="K116" s="2" t="s">
        <v>1449</v>
      </c>
      <c r="L116" s="1" t="s">
        <v>1392</v>
      </c>
      <c r="M116" s="2" t="s">
        <v>1393</v>
      </c>
      <c r="N116" s="2" t="s">
        <v>1447</v>
      </c>
    </row>
    <row r="117" spans="1:14" x14ac:dyDescent="0.2">
      <c r="A117" s="1" t="s">
        <v>3427</v>
      </c>
      <c r="B117" s="1" t="s">
        <v>2235</v>
      </c>
      <c r="C117" s="4" t="s">
        <v>2987</v>
      </c>
      <c r="G117" s="2">
        <v>10</v>
      </c>
      <c r="H117" s="2">
        <v>18</v>
      </c>
      <c r="I117" s="2">
        <v>2019</v>
      </c>
      <c r="J117" s="2">
        <v>96</v>
      </c>
      <c r="K117" s="2" t="s">
        <v>1450</v>
      </c>
      <c r="L117" s="1" t="s">
        <v>2010</v>
      </c>
      <c r="M117" s="2" t="s">
        <v>1393</v>
      </c>
      <c r="N117" s="2" t="s">
        <v>1447</v>
      </c>
    </row>
    <row r="118" spans="1:14" x14ac:dyDescent="0.2">
      <c r="A118" s="1" t="s">
        <v>3423</v>
      </c>
      <c r="B118" s="1" t="s">
        <v>3063</v>
      </c>
      <c r="C118" s="4" t="s">
        <v>2985</v>
      </c>
      <c r="G118" s="2">
        <v>10</v>
      </c>
      <c r="H118" s="2">
        <v>23</v>
      </c>
      <c r="I118" s="2">
        <v>2019</v>
      </c>
      <c r="J118" s="2">
        <v>91</v>
      </c>
      <c r="K118" s="2" t="s">
        <v>1449</v>
      </c>
      <c r="L118" s="1" t="s">
        <v>1600</v>
      </c>
      <c r="M118" s="2" t="s">
        <v>1407</v>
      </c>
      <c r="N118" s="2" t="s">
        <v>1447</v>
      </c>
    </row>
    <row r="119" spans="1:14" x14ac:dyDescent="0.2">
      <c r="A119" s="1" t="s">
        <v>2945</v>
      </c>
      <c r="B119" s="1" t="s">
        <v>2235</v>
      </c>
      <c r="C119" s="4" t="s">
        <v>2985</v>
      </c>
      <c r="G119" s="2">
        <v>10</v>
      </c>
      <c r="H119" s="2">
        <v>27</v>
      </c>
      <c r="I119" s="2">
        <v>2019</v>
      </c>
      <c r="J119" s="2">
        <v>91</v>
      </c>
      <c r="K119" s="2" t="s">
        <v>1449</v>
      </c>
      <c r="L119" s="1" t="s">
        <v>1392</v>
      </c>
      <c r="M119" s="2" t="s">
        <v>1393</v>
      </c>
      <c r="N119" s="2" t="s">
        <v>1447</v>
      </c>
    </row>
    <row r="120" spans="1:14" x14ac:dyDescent="0.2">
      <c r="A120" s="1" t="s">
        <v>2947</v>
      </c>
      <c r="B120" s="1" t="s">
        <v>3063</v>
      </c>
      <c r="C120" s="4" t="s">
        <v>2987</v>
      </c>
      <c r="G120" s="2">
        <v>10</v>
      </c>
      <c r="H120" s="2">
        <v>28</v>
      </c>
      <c r="I120" s="2">
        <v>2019</v>
      </c>
      <c r="J120" s="2">
        <v>93</v>
      </c>
      <c r="K120" s="2" t="s">
        <v>1449</v>
      </c>
      <c r="L120" s="1" t="s">
        <v>1484</v>
      </c>
      <c r="M120" s="2" t="s">
        <v>1394</v>
      </c>
      <c r="N120" s="2" t="s">
        <v>1447</v>
      </c>
    </row>
    <row r="121" spans="1:14" x14ac:dyDescent="0.2">
      <c r="A121" s="1" t="s">
        <v>2950</v>
      </c>
      <c r="B121" s="1" t="s">
        <v>2235</v>
      </c>
      <c r="C121" s="4" t="s">
        <v>2985</v>
      </c>
      <c r="G121" s="2">
        <v>11</v>
      </c>
      <c r="H121" s="2">
        <v>2</v>
      </c>
      <c r="I121" s="2">
        <v>2019</v>
      </c>
      <c r="J121" s="2">
        <v>65</v>
      </c>
      <c r="K121" s="2" t="s">
        <v>1449</v>
      </c>
      <c r="L121" s="1" t="s">
        <v>1421</v>
      </c>
      <c r="M121" s="2" t="s">
        <v>6515</v>
      </c>
      <c r="N121" s="2" t="s">
        <v>1447</v>
      </c>
    </row>
    <row r="122" spans="1:14" x14ac:dyDescent="0.2">
      <c r="A122" s="1" t="s">
        <v>2943</v>
      </c>
      <c r="B122" s="1" t="s">
        <v>2235</v>
      </c>
      <c r="C122" s="4" t="s">
        <v>2987</v>
      </c>
      <c r="G122" s="2">
        <v>11</v>
      </c>
      <c r="H122" s="2">
        <v>4</v>
      </c>
      <c r="I122" s="2">
        <v>2019</v>
      </c>
      <c r="J122" s="2">
        <v>79</v>
      </c>
      <c r="K122" s="2" t="s">
        <v>1449</v>
      </c>
      <c r="L122" s="1" t="s">
        <v>1639</v>
      </c>
      <c r="M122" s="2" t="s">
        <v>1394</v>
      </c>
      <c r="N122" s="2" t="s">
        <v>1447</v>
      </c>
    </row>
    <row r="123" spans="1:14" x14ac:dyDescent="0.2">
      <c r="A123" s="1" t="s">
        <v>6948</v>
      </c>
      <c r="B123" s="1" t="s">
        <v>3061</v>
      </c>
      <c r="C123" s="4" t="s">
        <v>2987</v>
      </c>
      <c r="G123" s="2">
        <v>11</v>
      </c>
      <c r="H123" s="2">
        <v>8</v>
      </c>
      <c r="I123" s="2">
        <v>2019</v>
      </c>
      <c r="J123" s="2">
        <v>95</v>
      </c>
      <c r="K123" s="2" t="s">
        <v>1450</v>
      </c>
      <c r="L123" s="1" t="s">
        <v>1524</v>
      </c>
      <c r="M123" s="2" t="s">
        <v>1393</v>
      </c>
      <c r="N123" s="2" t="s">
        <v>1447</v>
      </c>
    </row>
    <row r="124" spans="1:14" x14ac:dyDescent="0.2">
      <c r="A124" s="1" t="s">
        <v>2924</v>
      </c>
      <c r="B124" s="1" t="s">
        <v>2235</v>
      </c>
      <c r="C124" s="4" t="s">
        <v>2985</v>
      </c>
      <c r="G124" s="2">
        <v>11</v>
      </c>
      <c r="H124" s="2">
        <v>13</v>
      </c>
      <c r="I124" s="2">
        <v>2019</v>
      </c>
      <c r="J124" s="2">
        <v>89</v>
      </c>
      <c r="K124" s="2" t="s">
        <v>1449</v>
      </c>
      <c r="L124" s="1" t="s">
        <v>2484</v>
      </c>
      <c r="M124" s="2" t="s">
        <v>6515</v>
      </c>
      <c r="N124" s="2" t="s">
        <v>1447</v>
      </c>
    </row>
    <row r="125" spans="1:14" x14ac:dyDescent="0.2">
      <c r="A125" s="1" t="s">
        <v>2944</v>
      </c>
      <c r="B125" s="1" t="s">
        <v>2235</v>
      </c>
      <c r="C125" s="4" t="s">
        <v>2987</v>
      </c>
      <c r="G125" s="2">
        <v>11</v>
      </c>
      <c r="H125" s="2">
        <v>16</v>
      </c>
      <c r="I125" s="2">
        <v>2019</v>
      </c>
      <c r="J125" s="2">
        <v>81</v>
      </c>
      <c r="K125" s="2" t="s">
        <v>1449</v>
      </c>
      <c r="L125" s="1" t="s">
        <v>1392</v>
      </c>
      <c r="M125" s="2" t="s">
        <v>1393</v>
      </c>
      <c r="N125" s="2" t="s">
        <v>1447</v>
      </c>
    </row>
    <row r="126" spans="1:14" x14ac:dyDescent="0.2">
      <c r="A126" s="1" t="s">
        <v>2948</v>
      </c>
      <c r="B126" s="1" t="s">
        <v>3063</v>
      </c>
      <c r="C126" s="4" t="s">
        <v>2985</v>
      </c>
      <c r="G126" s="2">
        <v>11</v>
      </c>
      <c r="H126" s="2">
        <v>19</v>
      </c>
      <c r="I126" s="2">
        <v>2019</v>
      </c>
      <c r="J126" s="2">
        <v>90</v>
      </c>
      <c r="K126" s="2" t="s">
        <v>1449</v>
      </c>
      <c r="L126" s="1" t="s">
        <v>1421</v>
      </c>
      <c r="M126" s="2" t="s">
        <v>6515</v>
      </c>
      <c r="N126" s="2" t="s">
        <v>1447</v>
      </c>
    </row>
    <row r="127" spans="1:14" x14ac:dyDescent="0.2">
      <c r="A127" s="1" t="s">
        <v>2933</v>
      </c>
      <c r="B127" s="1" t="s">
        <v>2235</v>
      </c>
      <c r="C127" s="4" t="s">
        <v>2985</v>
      </c>
      <c r="G127" s="2">
        <v>12</v>
      </c>
      <c r="H127" s="2">
        <v>3</v>
      </c>
      <c r="I127" s="2">
        <v>2019</v>
      </c>
      <c r="J127" s="2">
        <v>91</v>
      </c>
      <c r="K127" s="2" t="s">
        <v>1449</v>
      </c>
      <c r="L127" s="1" t="s">
        <v>2010</v>
      </c>
      <c r="M127" s="2" t="s">
        <v>1393</v>
      </c>
      <c r="N127" s="2" t="s">
        <v>1447</v>
      </c>
    </row>
    <row r="128" spans="1:14" x14ac:dyDescent="0.2">
      <c r="A128" s="1" t="s">
        <v>2932</v>
      </c>
      <c r="B128" s="1" t="s">
        <v>3062</v>
      </c>
      <c r="C128" s="4" t="s">
        <v>2985</v>
      </c>
      <c r="G128" s="2">
        <v>12</v>
      </c>
      <c r="H128" s="2">
        <v>4</v>
      </c>
      <c r="I128" s="2">
        <v>2019</v>
      </c>
      <c r="J128" s="2">
        <v>91</v>
      </c>
      <c r="K128" s="2" t="s">
        <v>1449</v>
      </c>
      <c r="L128" s="1" t="s">
        <v>1425</v>
      </c>
      <c r="M128" s="2" t="s">
        <v>1393</v>
      </c>
      <c r="N128" s="2" t="s">
        <v>1447</v>
      </c>
    </row>
    <row r="129" spans="1:14" x14ac:dyDescent="0.2">
      <c r="A129" s="1" t="s">
        <v>2930</v>
      </c>
      <c r="B129" s="1" t="s">
        <v>2235</v>
      </c>
      <c r="C129" s="4" t="s">
        <v>2987</v>
      </c>
      <c r="G129" s="2">
        <v>12</v>
      </c>
      <c r="H129" s="2">
        <v>9</v>
      </c>
      <c r="I129" s="2">
        <v>2019</v>
      </c>
      <c r="J129" s="2">
        <v>91</v>
      </c>
      <c r="K129" s="2" t="s">
        <v>1449</v>
      </c>
      <c r="L129" s="1" t="s">
        <v>1410</v>
      </c>
      <c r="M129" s="2" t="s">
        <v>1394</v>
      </c>
      <c r="N129" s="2" t="s">
        <v>1447</v>
      </c>
    </row>
    <row r="130" spans="1:14" x14ac:dyDescent="0.2">
      <c r="A130" s="1" t="s">
        <v>2939</v>
      </c>
      <c r="B130" s="1" t="s">
        <v>3063</v>
      </c>
      <c r="C130" s="4" t="s">
        <v>2987</v>
      </c>
      <c r="G130" s="2">
        <v>12</v>
      </c>
      <c r="H130" s="2">
        <v>12</v>
      </c>
      <c r="I130" s="2">
        <v>2019</v>
      </c>
      <c r="J130" s="2">
        <v>94</v>
      </c>
      <c r="K130" s="2" t="s">
        <v>1449</v>
      </c>
      <c r="L130" s="1" t="s">
        <v>1424</v>
      </c>
      <c r="M130" s="2" t="s">
        <v>1394</v>
      </c>
      <c r="N130" s="2" t="s">
        <v>1447</v>
      </c>
    </row>
    <row r="131" spans="1:14" x14ac:dyDescent="0.2">
      <c r="A131" s="1" t="s">
        <v>2922</v>
      </c>
      <c r="B131" s="1" t="s">
        <v>3063</v>
      </c>
      <c r="C131" s="4" t="s">
        <v>2987</v>
      </c>
      <c r="G131" s="2">
        <v>12</v>
      </c>
      <c r="H131" s="2">
        <v>12</v>
      </c>
      <c r="I131" s="2">
        <v>2019</v>
      </c>
      <c r="J131" s="2">
        <v>89</v>
      </c>
      <c r="K131" s="2" t="s">
        <v>1449</v>
      </c>
      <c r="L131" s="1" t="s">
        <v>1789</v>
      </c>
      <c r="M131" s="2" t="s">
        <v>1396</v>
      </c>
      <c r="N131" s="2" t="s">
        <v>1447</v>
      </c>
    </row>
    <row r="132" spans="1:14" x14ac:dyDescent="0.2">
      <c r="A132" s="1" t="s">
        <v>2927</v>
      </c>
      <c r="B132" s="1" t="s">
        <v>3061</v>
      </c>
      <c r="C132" s="4" t="s">
        <v>2987</v>
      </c>
      <c r="G132" s="2">
        <v>12</v>
      </c>
      <c r="H132" s="2">
        <v>15</v>
      </c>
      <c r="I132" s="2">
        <v>2019</v>
      </c>
      <c r="J132" s="2">
        <v>91</v>
      </c>
      <c r="K132" s="2" t="s">
        <v>1449</v>
      </c>
      <c r="L132" s="1" t="s">
        <v>1402</v>
      </c>
      <c r="M132" s="2" t="s">
        <v>1393</v>
      </c>
      <c r="N132" s="2" t="s">
        <v>1447</v>
      </c>
    </row>
    <row r="133" spans="1:14" x14ac:dyDescent="0.2">
      <c r="A133" s="1" t="s">
        <v>2913</v>
      </c>
      <c r="B133" s="1" t="s">
        <v>3061</v>
      </c>
      <c r="C133" s="4" t="s">
        <v>2987</v>
      </c>
      <c r="G133" s="2">
        <v>12</v>
      </c>
      <c r="H133" s="2">
        <v>16</v>
      </c>
      <c r="I133" s="2">
        <v>2019</v>
      </c>
      <c r="J133" s="2">
        <v>67</v>
      </c>
      <c r="K133" s="2" t="s">
        <v>1449</v>
      </c>
      <c r="L133" s="1" t="s">
        <v>1421</v>
      </c>
      <c r="M133" s="2" t="s">
        <v>6515</v>
      </c>
      <c r="N133" s="2" t="s">
        <v>1447</v>
      </c>
    </row>
    <row r="134" spans="1:14" x14ac:dyDescent="0.2">
      <c r="A134" s="1" t="s">
        <v>2938</v>
      </c>
      <c r="B134" s="1" t="s">
        <v>2235</v>
      </c>
      <c r="C134" s="4" t="s">
        <v>2987</v>
      </c>
      <c r="G134" s="2">
        <v>12</v>
      </c>
      <c r="H134" s="2">
        <v>16</v>
      </c>
      <c r="I134" s="2">
        <v>2019</v>
      </c>
      <c r="J134" s="2">
        <v>93</v>
      </c>
      <c r="K134" s="2" t="s">
        <v>1449</v>
      </c>
      <c r="L134" s="1" t="s">
        <v>1497</v>
      </c>
      <c r="M134" s="2" t="s">
        <v>1393</v>
      </c>
      <c r="N134" s="2" t="s">
        <v>1447</v>
      </c>
    </row>
    <row r="135" spans="1:14" x14ac:dyDescent="0.2">
      <c r="A135" s="1" t="s">
        <v>2900</v>
      </c>
      <c r="B135" s="1" t="s">
        <v>2235</v>
      </c>
      <c r="C135" s="4" t="s">
        <v>2987</v>
      </c>
      <c r="G135" s="2">
        <v>12</v>
      </c>
      <c r="H135" s="2">
        <v>18</v>
      </c>
      <c r="I135" s="2">
        <v>2019</v>
      </c>
      <c r="J135" s="2">
        <v>83</v>
      </c>
      <c r="K135" s="2" t="s">
        <v>1449</v>
      </c>
      <c r="L135" s="1" t="s">
        <v>1440</v>
      </c>
      <c r="M135" s="2" t="s">
        <v>1407</v>
      </c>
      <c r="N135" s="2" t="s">
        <v>1447</v>
      </c>
    </row>
    <row r="136" spans="1:14" x14ac:dyDescent="0.2">
      <c r="A136" s="1" t="s">
        <v>2936</v>
      </c>
      <c r="B136" s="1" t="s">
        <v>2235</v>
      </c>
      <c r="C136" s="4" t="s">
        <v>2987</v>
      </c>
      <c r="G136" s="2">
        <v>12</v>
      </c>
      <c r="H136" s="2">
        <v>21</v>
      </c>
      <c r="I136" s="2">
        <v>2019</v>
      </c>
      <c r="J136" s="2">
        <v>96</v>
      </c>
      <c r="K136" s="2" t="s">
        <v>1449</v>
      </c>
      <c r="L136" s="1" t="s">
        <v>3069</v>
      </c>
      <c r="M136" s="2" t="s">
        <v>1393</v>
      </c>
      <c r="N136" s="2" t="s">
        <v>1447</v>
      </c>
    </row>
    <row r="137" spans="1:14" x14ac:dyDescent="0.2">
      <c r="A137" s="1" t="s">
        <v>2809</v>
      </c>
      <c r="B137" s="1" t="s">
        <v>2235</v>
      </c>
      <c r="C137" s="4" t="s">
        <v>2987</v>
      </c>
      <c r="G137" s="2">
        <v>12</v>
      </c>
      <c r="H137" s="2">
        <v>21</v>
      </c>
      <c r="I137" s="2">
        <v>2019</v>
      </c>
      <c r="J137" s="2">
        <v>90</v>
      </c>
      <c r="K137" s="2" t="s">
        <v>1449</v>
      </c>
      <c r="L137" s="1" t="s">
        <v>1421</v>
      </c>
      <c r="M137" s="2" t="s">
        <v>6515</v>
      </c>
      <c r="N137" s="2" t="s">
        <v>1447</v>
      </c>
    </row>
    <row r="138" spans="1:14" x14ac:dyDescent="0.2">
      <c r="A138" s="1" t="s">
        <v>2928</v>
      </c>
      <c r="B138" s="1" t="s">
        <v>3061</v>
      </c>
      <c r="C138" s="4" t="s">
        <v>2987</v>
      </c>
      <c r="G138" s="2">
        <v>12</v>
      </c>
      <c r="H138" s="2">
        <v>26</v>
      </c>
      <c r="I138" s="2">
        <v>2019</v>
      </c>
      <c r="J138" s="2">
        <v>99</v>
      </c>
      <c r="K138" s="2" t="s">
        <v>1450</v>
      </c>
      <c r="L138" s="1" t="s">
        <v>1402</v>
      </c>
      <c r="M138" s="2" t="s">
        <v>1393</v>
      </c>
      <c r="N138" s="2" t="s">
        <v>1447</v>
      </c>
    </row>
    <row r="139" spans="1:14" x14ac:dyDescent="0.2">
      <c r="A139" s="1" t="s">
        <v>2940</v>
      </c>
      <c r="B139" s="1" t="s">
        <v>2235</v>
      </c>
      <c r="C139" s="4" t="s">
        <v>2987</v>
      </c>
      <c r="G139" s="2">
        <v>12</v>
      </c>
      <c r="H139" s="2">
        <v>26</v>
      </c>
      <c r="I139" s="2">
        <v>2019</v>
      </c>
      <c r="J139" s="2">
        <v>95</v>
      </c>
      <c r="K139" s="2" t="s">
        <v>1450</v>
      </c>
      <c r="L139" s="1" t="s">
        <v>1402</v>
      </c>
      <c r="M139" s="2" t="s">
        <v>1393</v>
      </c>
      <c r="N139" s="2" t="s">
        <v>1447</v>
      </c>
    </row>
    <row r="140" spans="1:14" x14ac:dyDescent="0.2">
      <c r="A140" s="1" t="s">
        <v>2812</v>
      </c>
      <c r="B140" s="1" t="s">
        <v>2235</v>
      </c>
      <c r="C140" s="4" t="s">
        <v>2987</v>
      </c>
      <c r="G140" s="2">
        <v>12</v>
      </c>
      <c r="H140" s="2">
        <v>27</v>
      </c>
      <c r="I140" s="2">
        <v>2019</v>
      </c>
      <c r="J140" s="2">
        <v>89</v>
      </c>
      <c r="K140" s="2" t="s">
        <v>1449</v>
      </c>
      <c r="L140" s="1" t="s">
        <v>1414</v>
      </c>
      <c r="M140" s="2" t="s">
        <v>1393</v>
      </c>
      <c r="N140" s="2" t="s">
        <v>1447</v>
      </c>
    </row>
    <row r="141" spans="1:14" x14ac:dyDescent="0.2">
      <c r="A141" s="1" t="s">
        <v>3314</v>
      </c>
      <c r="B141" s="1" t="s">
        <v>2235</v>
      </c>
      <c r="C141" s="4" t="s">
        <v>2985</v>
      </c>
      <c r="G141" s="2">
        <v>12</v>
      </c>
      <c r="H141" s="2">
        <v>27</v>
      </c>
      <c r="I141" s="2">
        <v>2019</v>
      </c>
      <c r="J141" s="2">
        <v>78</v>
      </c>
      <c r="K141" s="2" t="s">
        <v>1449</v>
      </c>
      <c r="L141" s="1" t="s">
        <v>1402</v>
      </c>
      <c r="M141" s="2" t="s">
        <v>1393</v>
      </c>
      <c r="N141" s="2" t="s">
        <v>1447</v>
      </c>
    </row>
    <row r="142" spans="1:14" x14ac:dyDescent="0.2">
      <c r="A142" s="1" t="s">
        <v>3459</v>
      </c>
      <c r="B142" s="1" t="s">
        <v>2235</v>
      </c>
      <c r="C142" s="4" t="s">
        <v>2985</v>
      </c>
      <c r="G142" s="2">
        <v>1</v>
      </c>
      <c r="H142" s="2">
        <v>2</v>
      </c>
      <c r="I142" s="2">
        <v>2020</v>
      </c>
      <c r="J142" s="2">
        <v>92</v>
      </c>
      <c r="K142" s="2" t="s">
        <v>1449</v>
      </c>
      <c r="L142" s="1" t="s">
        <v>1405</v>
      </c>
      <c r="M142" s="2" t="s">
        <v>6515</v>
      </c>
      <c r="N142" s="2" t="s">
        <v>1447</v>
      </c>
    </row>
    <row r="143" spans="1:14" x14ac:dyDescent="0.2">
      <c r="A143" s="1" t="s">
        <v>2926</v>
      </c>
      <c r="B143" s="1" t="s">
        <v>2235</v>
      </c>
      <c r="C143" s="4" t="s">
        <v>2987</v>
      </c>
      <c r="G143" s="2">
        <v>1</v>
      </c>
      <c r="H143" s="2">
        <v>5</v>
      </c>
      <c r="I143" s="2">
        <v>2020</v>
      </c>
      <c r="J143" s="2">
        <v>93</v>
      </c>
      <c r="K143" s="2" t="s">
        <v>1449</v>
      </c>
      <c r="L143" s="1" t="s">
        <v>1392</v>
      </c>
      <c r="M143" s="2" t="s">
        <v>1393</v>
      </c>
      <c r="N143" s="2" t="s">
        <v>1447</v>
      </c>
    </row>
    <row r="144" spans="1:14" x14ac:dyDescent="0.2">
      <c r="A144" s="1" t="s">
        <v>2918</v>
      </c>
      <c r="B144" s="1" t="s">
        <v>2235</v>
      </c>
      <c r="C144" s="4" t="s">
        <v>2987</v>
      </c>
      <c r="G144" s="2">
        <v>1</v>
      </c>
      <c r="H144" s="2">
        <v>6</v>
      </c>
      <c r="I144" s="2">
        <v>2020</v>
      </c>
      <c r="J144" s="2">
        <v>82</v>
      </c>
      <c r="K144" s="2" t="s">
        <v>1449</v>
      </c>
      <c r="L144" s="1" t="s">
        <v>1410</v>
      </c>
      <c r="M144" s="2" t="s">
        <v>1394</v>
      </c>
      <c r="N144" s="2" t="s">
        <v>1447</v>
      </c>
    </row>
    <row r="145" spans="1:14" x14ac:dyDescent="0.2">
      <c r="A145" s="1" t="s">
        <v>2832</v>
      </c>
      <c r="B145" s="1" t="s">
        <v>2235</v>
      </c>
      <c r="C145" s="4" t="s">
        <v>2987</v>
      </c>
      <c r="G145" s="2">
        <v>1</v>
      </c>
      <c r="H145" s="2">
        <v>6</v>
      </c>
      <c r="I145" s="2">
        <v>2020</v>
      </c>
      <c r="J145" s="2">
        <v>83</v>
      </c>
      <c r="K145" s="2" t="s">
        <v>1449</v>
      </c>
      <c r="L145" s="1" t="s">
        <v>1524</v>
      </c>
      <c r="M145" s="2" t="s">
        <v>1393</v>
      </c>
      <c r="N145" s="2" t="s">
        <v>1447</v>
      </c>
    </row>
    <row r="146" spans="1:14" x14ac:dyDescent="0.2">
      <c r="A146" s="1" t="s">
        <v>2920</v>
      </c>
      <c r="B146" s="1" t="s">
        <v>3061</v>
      </c>
      <c r="C146" s="4" t="s">
        <v>2985</v>
      </c>
      <c r="G146" s="2">
        <v>1</v>
      </c>
      <c r="H146" s="2">
        <v>8</v>
      </c>
      <c r="I146" s="2">
        <v>2020</v>
      </c>
      <c r="J146" s="2">
        <v>89</v>
      </c>
      <c r="K146" s="2" t="s">
        <v>1449</v>
      </c>
      <c r="L146" s="1" t="s">
        <v>1421</v>
      </c>
      <c r="M146" s="2" t="s">
        <v>6515</v>
      </c>
      <c r="N146" s="2" t="s">
        <v>1447</v>
      </c>
    </row>
    <row r="147" spans="1:14" x14ac:dyDescent="0.2">
      <c r="A147" s="1" t="s">
        <v>2935</v>
      </c>
      <c r="B147" s="1" t="s">
        <v>2235</v>
      </c>
      <c r="C147" s="4" t="s">
        <v>2985</v>
      </c>
      <c r="G147" s="2">
        <v>1</v>
      </c>
      <c r="H147" s="2">
        <v>12</v>
      </c>
      <c r="I147" s="2">
        <v>2020</v>
      </c>
      <c r="J147" s="2">
        <v>61</v>
      </c>
      <c r="K147" s="2" t="s">
        <v>1450</v>
      </c>
      <c r="L147" s="1" t="s">
        <v>1521</v>
      </c>
      <c r="M147" s="2" t="s">
        <v>6515</v>
      </c>
      <c r="N147" s="2" t="s">
        <v>1447</v>
      </c>
    </row>
    <row r="148" spans="1:14" x14ac:dyDescent="0.2">
      <c r="A148" s="1" t="s">
        <v>2934</v>
      </c>
      <c r="B148" s="1" t="s">
        <v>2235</v>
      </c>
      <c r="C148" s="4" t="s">
        <v>2987</v>
      </c>
      <c r="G148" s="2">
        <v>1</v>
      </c>
      <c r="H148" s="2">
        <v>13</v>
      </c>
      <c r="I148" s="2">
        <v>2020</v>
      </c>
      <c r="J148" s="2">
        <v>80</v>
      </c>
      <c r="K148" s="2" t="s">
        <v>1449</v>
      </c>
      <c r="L148" s="1" t="s">
        <v>1430</v>
      </c>
      <c r="M148" s="2" t="s">
        <v>1393</v>
      </c>
      <c r="N148" s="2" t="s">
        <v>1447</v>
      </c>
    </row>
    <row r="149" spans="1:14" x14ac:dyDescent="0.2">
      <c r="A149" s="1" t="s">
        <v>2899</v>
      </c>
      <c r="B149" s="1" t="s">
        <v>2235</v>
      </c>
      <c r="C149" s="4" t="s">
        <v>2985</v>
      </c>
      <c r="G149" s="2">
        <v>1</v>
      </c>
      <c r="H149" s="2">
        <v>13</v>
      </c>
      <c r="I149" s="2">
        <v>2020</v>
      </c>
      <c r="J149" s="2">
        <v>87</v>
      </c>
      <c r="K149" s="2" t="s">
        <v>1449</v>
      </c>
      <c r="L149" s="1" t="s">
        <v>1438</v>
      </c>
      <c r="M149" s="2" t="s">
        <v>6515</v>
      </c>
      <c r="N149" s="2" t="s">
        <v>1447</v>
      </c>
    </row>
    <row r="150" spans="1:14" x14ac:dyDescent="0.2">
      <c r="A150" s="1" t="s">
        <v>2909</v>
      </c>
      <c r="B150" s="1" t="s">
        <v>2235</v>
      </c>
      <c r="C150" s="4" t="s">
        <v>2985</v>
      </c>
      <c r="G150" s="2">
        <v>1</v>
      </c>
      <c r="H150" s="2">
        <v>15</v>
      </c>
      <c r="I150" s="2">
        <v>2020</v>
      </c>
      <c r="J150" s="2">
        <v>76</v>
      </c>
      <c r="K150" s="2" t="s">
        <v>1449</v>
      </c>
      <c r="L150" s="1" t="s">
        <v>2382</v>
      </c>
      <c r="M150" s="2" t="s">
        <v>1393</v>
      </c>
      <c r="N150" s="2" t="s">
        <v>1447</v>
      </c>
    </row>
    <row r="151" spans="1:14" x14ac:dyDescent="0.2">
      <c r="A151" s="1" t="s">
        <v>2942</v>
      </c>
      <c r="B151" s="1" t="s">
        <v>3062</v>
      </c>
      <c r="C151" s="4" t="s">
        <v>2985</v>
      </c>
      <c r="G151" s="2">
        <v>1</v>
      </c>
      <c r="H151" s="2">
        <v>15</v>
      </c>
      <c r="I151" s="2">
        <v>2020</v>
      </c>
      <c r="J151" s="2">
        <v>68</v>
      </c>
      <c r="K151" s="2" t="s">
        <v>1450</v>
      </c>
      <c r="L151" s="1" t="s">
        <v>1402</v>
      </c>
      <c r="M151" s="2" t="s">
        <v>1393</v>
      </c>
      <c r="N151" s="2" t="s">
        <v>1447</v>
      </c>
    </row>
    <row r="152" spans="1:14" x14ac:dyDescent="0.2">
      <c r="A152" s="1" t="s">
        <v>2937</v>
      </c>
      <c r="B152" s="1" t="s">
        <v>2235</v>
      </c>
      <c r="C152" s="4" t="s">
        <v>2987</v>
      </c>
      <c r="G152" s="2">
        <v>1</v>
      </c>
      <c r="H152" s="2">
        <v>15</v>
      </c>
      <c r="I152" s="2">
        <v>2020</v>
      </c>
      <c r="J152" s="2">
        <v>90</v>
      </c>
      <c r="K152" s="2" t="s">
        <v>1450</v>
      </c>
      <c r="L152" s="1" t="s">
        <v>1484</v>
      </c>
      <c r="M152" s="2" t="s">
        <v>1394</v>
      </c>
      <c r="N152" s="2" t="s">
        <v>1447</v>
      </c>
    </row>
    <row r="153" spans="1:14" x14ac:dyDescent="0.2">
      <c r="A153" s="1" t="s">
        <v>3120</v>
      </c>
      <c r="B153" s="1" t="s">
        <v>3061</v>
      </c>
      <c r="C153" s="4" t="s">
        <v>2987</v>
      </c>
      <c r="G153" s="2">
        <v>1</v>
      </c>
      <c r="H153" s="2">
        <v>17</v>
      </c>
      <c r="I153" s="2">
        <v>2020</v>
      </c>
      <c r="J153" s="2">
        <v>85</v>
      </c>
      <c r="K153" s="2" t="s">
        <v>1449</v>
      </c>
      <c r="L153" s="1" t="s">
        <v>1421</v>
      </c>
      <c r="M153" s="2" t="s">
        <v>6515</v>
      </c>
      <c r="N153" s="2" t="s">
        <v>1447</v>
      </c>
    </row>
    <row r="154" spans="1:14" x14ac:dyDescent="0.2">
      <c r="A154" s="1" t="s">
        <v>2917</v>
      </c>
      <c r="B154" s="1" t="s">
        <v>3063</v>
      </c>
      <c r="C154" s="4" t="s">
        <v>2985</v>
      </c>
      <c r="G154" s="2">
        <v>1</v>
      </c>
      <c r="H154" s="2">
        <v>19</v>
      </c>
      <c r="I154" s="2">
        <v>2020</v>
      </c>
      <c r="J154" s="2">
        <v>83</v>
      </c>
      <c r="K154" s="2" t="s">
        <v>1449</v>
      </c>
      <c r="L154" s="1" t="s">
        <v>1820</v>
      </c>
      <c r="M154" s="2" t="s">
        <v>6515</v>
      </c>
      <c r="N154" s="2" t="s">
        <v>1447</v>
      </c>
    </row>
    <row r="155" spans="1:14" x14ac:dyDescent="0.2">
      <c r="A155" s="1" t="s">
        <v>2919</v>
      </c>
      <c r="B155" s="1" t="s">
        <v>2235</v>
      </c>
      <c r="C155" s="4" t="s">
        <v>2987</v>
      </c>
      <c r="G155" s="2">
        <v>1</v>
      </c>
      <c r="H155" s="2">
        <v>20</v>
      </c>
      <c r="I155" s="2">
        <v>2020</v>
      </c>
      <c r="J155" s="2">
        <v>66</v>
      </c>
      <c r="K155" s="2" t="s">
        <v>1449</v>
      </c>
      <c r="L155" s="1" t="s">
        <v>3081</v>
      </c>
      <c r="M155" s="2" t="s">
        <v>1393</v>
      </c>
      <c r="N155" s="2" t="s">
        <v>1447</v>
      </c>
    </row>
    <row r="156" spans="1:14" x14ac:dyDescent="0.2">
      <c r="A156" s="1" t="s">
        <v>2929</v>
      </c>
      <c r="B156" s="1" t="s">
        <v>2235</v>
      </c>
      <c r="C156" s="4" t="s">
        <v>2985</v>
      </c>
      <c r="G156" s="2">
        <v>1</v>
      </c>
      <c r="H156" s="2">
        <v>22</v>
      </c>
      <c r="I156" s="2">
        <v>2020</v>
      </c>
      <c r="J156" s="2">
        <v>93</v>
      </c>
      <c r="K156" s="2" t="s">
        <v>1450</v>
      </c>
      <c r="L156" s="1" t="s">
        <v>1392</v>
      </c>
      <c r="M156" s="2" t="s">
        <v>1393</v>
      </c>
      <c r="N156" s="2" t="s">
        <v>1447</v>
      </c>
    </row>
    <row r="157" spans="1:14" x14ac:dyDescent="0.2">
      <c r="A157" s="1" t="s">
        <v>2931</v>
      </c>
      <c r="B157" s="1" t="s">
        <v>3063</v>
      </c>
      <c r="C157" s="4" t="s">
        <v>2985</v>
      </c>
      <c r="G157" s="2">
        <v>1</v>
      </c>
      <c r="H157" s="2">
        <v>25</v>
      </c>
      <c r="I157" s="2">
        <v>2020</v>
      </c>
      <c r="J157" s="2">
        <v>90</v>
      </c>
      <c r="K157" s="2" t="s">
        <v>1449</v>
      </c>
      <c r="L157" s="1" t="s">
        <v>1412</v>
      </c>
      <c r="M157" s="2" t="s">
        <v>1407</v>
      </c>
      <c r="N157" s="2" t="s">
        <v>1447</v>
      </c>
    </row>
    <row r="158" spans="1:14" x14ac:dyDescent="0.2">
      <c r="A158" s="1" t="s">
        <v>2886</v>
      </c>
      <c r="B158" s="1" t="s">
        <v>2235</v>
      </c>
      <c r="C158" s="4" t="s">
        <v>2987</v>
      </c>
      <c r="G158" s="2">
        <v>1</v>
      </c>
      <c r="H158" s="2">
        <v>28</v>
      </c>
      <c r="I158" s="2">
        <v>2020</v>
      </c>
      <c r="J158" s="2">
        <v>76</v>
      </c>
      <c r="K158" s="2" t="s">
        <v>1449</v>
      </c>
      <c r="L158" s="1" t="s">
        <v>2584</v>
      </c>
      <c r="M158" s="2" t="s">
        <v>6515</v>
      </c>
      <c r="N158" s="2" t="s">
        <v>1447</v>
      </c>
    </row>
    <row r="159" spans="1:14" x14ac:dyDescent="0.2">
      <c r="A159" s="1" t="s">
        <v>2901</v>
      </c>
      <c r="B159" s="1" t="s">
        <v>2235</v>
      </c>
      <c r="C159" s="4" t="s">
        <v>2985</v>
      </c>
      <c r="G159" s="2">
        <v>1</v>
      </c>
      <c r="H159" s="2">
        <v>31</v>
      </c>
      <c r="I159" s="2">
        <v>2020</v>
      </c>
      <c r="J159" s="2">
        <v>82</v>
      </c>
      <c r="K159" s="2" t="s">
        <v>1449</v>
      </c>
      <c r="L159" s="1" t="s">
        <v>1438</v>
      </c>
      <c r="M159" s="2" t="s">
        <v>6515</v>
      </c>
      <c r="N159" s="2" t="s">
        <v>1447</v>
      </c>
    </row>
    <row r="160" spans="1:14" x14ac:dyDescent="0.2">
      <c r="A160" s="1" t="s">
        <v>3051</v>
      </c>
      <c r="B160" s="1" t="s">
        <v>2235</v>
      </c>
      <c r="C160" s="4" t="s">
        <v>2987</v>
      </c>
      <c r="G160" s="2">
        <v>1</v>
      </c>
      <c r="H160" s="2">
        <v>31</v>
      </c>
      <c r="I160" s="2">
        <v>2020</v>
      </c>
      <c r="J160" s="2">
        <v>89</v>
      </c>
      <c r="K160" s="2" t="s">
        <v>1449</v>
      </c>
      <c r="L160" s="1" t="s">
        <v>1402</v>
      </c>
      <c r="M160" s="2" t="s">
        <v>1393</v>
      </c>
      <c r="N160" s="2" t="s">
        <v>1447</v>
      </c>
    </row>
    <row r="161" spans="1:14" x14ac:dyDescent="0.2">
      <c r="A161" s="1" t="s">
        <v>2841</v>
      </c>
      <c r="B161" s="1" t="s">
        <v>3063</v>
      </c>
      <c r="C161" s="4" t="s">
        <v>2987</v>
      </c>
      <c r="G161" s="2">
        <v>2</v>
      </c>
      <c r="H161" s="2">
        <v>1</v>
      </c>
      <c r="I161" s="2">
        <v>2020</v>
      </c>
      <c r="J161" s="2">
        <v>69</v>
      </c>
      <c r="K161" s="2" t="s">
        <v>1449</v>
      </c>
      <c r="L161" s="1" t="s">
        <v>1390</v>
      </c>
      <c r="M161" s="2" t="s">
        <v>1389</v>
      </c>
      <c r="N161" s="2" t="s">
        <v>1447</v>
      </c>
    </row>
    <row r="162" spans="1:14" x14ac:dyDescent="0.2">
      <c r="A162" s="1" t="s">
        <v>3054</v>
      </c>
      <c r="B162" s="1" t="s">
        <v>2235</v>
      </c>
      <c r="C162" s="4" t="s">
        <v>2987</v>
      </c>
      <c r="G162" s="2">
        <v>2</v>
      </c>
      <c r="H162" s="2">
        <v>2</v>
      </c>
      <c r="I162" s="2">
        <v>2020</v>
      </c>
      <c r="J162" s="2">
        <v>97</v>
      </c>
      <c r="K162" s="2" t="s">
        <v>1449</v>
      </c>
      <c r="L162" s="1" t="s">
        <v>3080</v>
      </c>
      <c r="M162" s="2" t="s">
        <v>6515</v>
      </c>
      <c r="N162" s="2" t="s">
        <v>1447</v>
      </c>
    </row>
    <row r="163" spans="1:14" x14ac:dyDescent="0.2">
      <c r="A163" s="1" t="s">
        <v>2941</v>
      </c>
      <c r="B163" s="1" t="s">
        <v>2235</v>
      </c>
      <c r="C163" s="4" t="s">
        <v>2985</v>
      </c>
      <c r="G163" s="2">
        <v>2</v>
      </c>
      <c r="H163" s="2">
        <v>3</v>
      </c>
      <c r="I163" s="2">
        <v>2020</v>
      </c>
      <c r="J163" s="2">
        <v>75</v>
      </c>
      <c r="K163" s="2" t="s">
        <v>1449</v>
      </c>
      <c r="L163" s="1" t="s">
        <v>2013</v>
      </c>
      <c r="M163" s="2" t="s">
        <v>1393</v>
      </c>
      <c r="N163" s="2" t="s">
        <v>1447</v>
      </c>
    </row>
    <row r="164" spans="1:14" x14ac:dyDescent="0.2">
      <c r="A164" s="1" t="s">
        <v>2902</v>
      </c>
      <c r="B164" s="1" t="s">
        <v>2235</v>
      </c>
      <c r="C164" s="4" t="s">
        <v>2985</v>
      </c>
      <c r="G164" s="2">
        <v>2</v>
      </c>
      <c r="H164" s="2">
        <v>6</v>
      </c>
      <c r="I164" s="2">
        <v>2020</v>
      </c>
      <c r="J164" s="2">
        <v>82</v>
      </c>
      <c r="K164" s="2" t="s">
        <v>1449</v>
      </c>
      <c r="L164" s="1" t="s">
        <v>1421</v>
      </c>
      <c r="M164" s="2" t="s">
        <v>6515</v>
      </c>
      <c r="N164" s="2" t="s">
        <v>1447</v>
      </c>
    </row>
    <row r="165" spans="1:14" x14ac:dyDescent="0.2">
      <c r="A165" s="1" t="s">
        <v>2915</v>
      </c>
      <c r="B165" s="1" t="s">
        <v>2235</v>
      </c>
      <c r="C165" s="4" t="s">
        <v>2985</v>
      </c>
      <c r="G165" s="2">
        <v>2</v>
      </c>
      <c r="H165" s="2">
        <v>12</v>
      </c>
      <c r="I165" s="2">
        <v>2020</v>
      </c>
      <c r="J165" s="2">
        <v>84</v>
      </c>
      <c r="K165" s="2" t="s">
        <v>1449</v>
      </c>
      <c r="L165" s="1" t="s">
        <v>1524</v>
      </c>
      <c r="M165" s="2" t="s">
        <v>1393</v>
      </c>
      <c r="N165" s="2" t="s">
        <v>1447</v>
      </c>
    </row>
    <row r="166" spans="1:14" x14ac:dyDescent="0.2">
      <c r="A166" s="1" t="s">
        <v>2904</v>
      </c>
      <c r="B166" s="1" t="s">
        <v>2235</v>
      </c>
      <c r="C166" s="4" t="s">
        <v>2987</v>
      </c>
      <c r="G166" s="2">
        <v>2</v>
      </c>
      <c r="H166" s="2">
        <v>14</v>
      </c>
      <c r="I166" s="2">
        <v>2020</v>
      </c>
      <c r="J166" s="2">
        <v>82</v>
      </c>
      <c r="K166" s="2" t="s">
        <v>1449</v>
      </c>
      <c r="L166" s="1" t="s">
        <v>3094</v>
      </c>
      <c r="M166" s="2" t="s">
        <v>6515</v>
      </c>
      <c r="N166" s="2" t="s">
        <v>1447</v>
      </c>
    </row>
    <row r="167" spans="1:14" x14ac:dyDescent="0.2">
      <c r="A167" s="1" t="s">
        <v>2873</v>
      </c>
      <c r="B167" s="1" t="s">
        <v>3061</v>
      </c>
      <c r="C167" s="4" t="s">
        <v>2987</v>
      </c>
      <c r="G167" s="2">
        <v>2</v>
      </c>
      <c r="H167" s="2">
        <v>16</v>
      </c>
      <c r="I167" s="2">
        <v>2020</v>
      </c>
      <c r="J167" s="2">
        <v>96</v>
      </c>
      <c r="K167" s="2" t="s">
        <v>1449</v>
      </c>
      <c r="L167" s="1" t="s">
        <v>3105</v>
      </c>
      <c r="M167" s="2" t="s">
        <v>1394</v>
      </c>
      <c r="N167" s="2" t="s">
        <v>1447</v>
      </c>
    </row>
    <row r="168" spans="1:14" x14ac:dyDescent="0.2">
      <c r="A168" s="1" t="s">
        <v>2823</v>
      </c>
      <c r="B168" s="1" t="s">
        <v>2235</v>
      </c>
      <c r="C168" s="4" t="s">
        <v>2985</v>
      </c>
      <c r="G168" s="2">
        <v>2</v>
      </c>
      <c r="H168" s="2">
        <v>17</v>
      </c>
      <c r="I168" s="2">
        <v>2020</v>
      </c>
      <c r="J168" s="2">
        <v>80</v>
      </c>
      <c r="K168" s="2" t="s">
        <v>1449</v>
      </c>
      <c r="L168" s="1" t="s">
        <v>1421</v>
      </c>
      <c r="M168" s="2" t="s">
        <v>6515</v>
      </c>
      <c r="N168" s="2" t="s">
        <v>1447</v>
      </c>
    </row>
    <row r="169" spans="1:14" x14ac:dyDescent="0.2">
      <c r="A169" s="1" t="s">
        <v>2916</v>
      </c>
      <c r="B169" s="1" t="s">
        <v>3061</v>
      </c>
      <c r="C169" s="4" t="s">
        <v>2987</v>
      </c>
      <c r="G169" s="2">
        <v>2</v>
      </c>
      <c r="H169" s="2">
        <v>18</v>
      </c>
      <c r="I169" s="2">
        <v>2020</v>
      </c>
      <c r="J169" s="2">
        <v>91</v>
      </c>
      <c r="K169" s="2" t="s">
        <v>1449</v>
      </c>
      <c r="L169" s="1" t="s">
        <v>1392</v>
      </c>
      <c r="M169" s="2" t="s">
        <v>1393</v>
      </c>
      <c r="N169" s="2" t="s">
        <v>1447</v>
      </c>
    </row>
    <row r="170" spans="1:14" x14ac:dyDescent="0.2">
      <c r="A170" s="1" t="s">
        <v>2876</v>
      </c>
      <c r="B170" s="1" t="s">
        <v>2235</v>
      </c>
      <c r="C170" s="4" t="s">
        <v>2987</v>
      </c>
      <c r="G170" s="2">
        <v>2</v>
      </c>
      <c r="H170" s="2">
        <v>24</v>
      </c>
      <c r="I170" s="2">
        <v>2020</v>
      </c>
      <c r="J170" s="2">
        <v>93</v>
      </c>
      <c r="K170" s="2" t="s">
        <v>1449</v>
      </c>
      <c r="L170" s="1" t="s">
        <v>1424</v>
      </c>
      <c r="M170" s="2" t="s">
        <v>1394</v>
      </c>
      <c r="N170" s="2" t="s">
        <v>1447</v>
      </c>
    </row>
    <row r="171" spans="1:14" x14ac:dyDescent="0.2">
      <c r="A171" s="1" t="s">
        <v>2881</v>
      </c>
      <c r="B171" s="1" t="s">
        <v>2235</v>
      </c>
      <c r="C171" s="4" t="s">
        <v>2987</v>
      </c>
      <c r="G171" s="2">
        <v>2</v>
      </c>
      <c r="H171" s="2">
        <v>26</v>
      </c>
      <c r="I171" s="2">
        <v>2020</v>
      </c>
      <c r="J171" s="2">
        <v>88</v>
      </c>
      <c r="K171" s="2" t="s">
        <v>1449</v>
      </c>
      <c r="L171" s="1" t="s">
        <v>1421</v>
      </c>
      <c r="M171" s="2" t="s">
        <v>6515</v>
      </c>
      <c r="N171" s="2" t="s">
        <v>1447</v>
      </c>
    </row>
    <row r="172" spans="1:14" x14ac:dyDescent="0.2">
      <c r="A172" s="1" t="s">
        <v>2875</v>
      </c>
      <c r="B172" s="1" t="s">
        <v>2235</v>
      </c>
      <c r="C172" s="4" t="s">
        <v>2985</v>
      </c>
      <c r="G172" s="2">
        <v>2</v>
      </c>
      <c r="H172" s="2">
        <v>27</v>
      </c>
      <c r="I172" s="2">
        <v>2020</v>
      </c>
      <c r="J172" s="2">
        <v>93</v>
      </c>
      <c r="K172" s="2" t="s">
        <v>1449</v>
      </c>
      <c r="L172" s="1" t="s">
        <v>1414</v>
      </c>
      <c r="M172" s="2" t="s">
        <v>1393</v>
      </c>
      <c r="N172" s="2" t="s">
        <v>1447</v>
      </c>
    </row>
    <row r="173" spans="1:14" x14ac:dyDescent="0.2">
      <c r="A173" s="1" t="s">
        <v>3121</v>
      </c>
      <c r="B173" s="1" t="s">
        <v>3063</v>
      </c>
      <c r="C173" s="4" t="s">
        <v>2987</v>
      </c>
      <c r="G173" s="2">
        <v>3</v>
      </c>
      <c r="H173" s="2">
        <v>6</v>
      </c>
      <c r="I173" s="2">
        <v>2020</v>
      </c>
      <c r="J173" s="2">
        <v>93</v>
      </c>
      <c r="K173" s="2" t="s">
        <v>1449</v>
      </c>
      <c r="L173" s="1" t="s">
        <v>1638</v>
      </c>
      <c r="M173" s="2" t="s">
        <v>1441</v>
      </c>
      <c r="N173" s="2" t="s">
        <v>1447</v>
      </c>
    </row>
    <row r="174" spans="1:14" x14ac:dyDescent="0.2">
      <c r="A174" s="1" t="s">
        <v>2615</v>
      </c>
      <c r="B174" s="1" t="s">
        <v>2235</v>
      </c>
      <c r="C174" s="4" t="s">
        <v>2987</v>
      </c>
      <c r="G174" s="2">
        <v>3</v>
      </c>
      <c r="H174" s="2">
        <v>6</v>
      </c>
      <c r="I174" s="2">
        <v>2020</v>
      </c>
      <c r="J174" s="2">
        <v>74</v>
      </c>
      <c r="K174" s="2" t="s">
        <v>1449</v>
      </c>
      <c r="L174" s="1" t="s">
        <v>1416</v>
      </c>
      <c r="M174" s="2" t="s">
        <v>6515</v>
      </c>
      <c r="N174" s="2" t="s">
        <v>1447</v>
      </c>
    </row>
    <row r="175" spans="1:14" x14ac:dyDescent="0.2">
      <c r="A175" s="1" t="s">
        <v>6924</v>
      </c>
      <c r="B175" s="1" t="s">
        <v>3063</v>
      </c>
      <c r="C175" s="4" t="s">
        <v>2987</v>
      </c>
      <c r="G175" s="2">
        <v>3</v>
      </c>
      <c r="H175" s="2">
        <v>12</v>
      </c>
      <c r="I175" s="2">
        <v>2020</v>
      </c>
      <c r="J175" s="2">
        <v>71</v>
      </c>
      <c r="K175" s="2" t="s">
        <v>1449</v>
      </c>
      <c r="L175" s="1" t="s">
        <v>1395</v>
      </c>
      <c r="M175" s="2" t="s">
        <v>1394</v>
      </c>
      <c r="N175" s="2" t="s">
        <v>1447</v>
      </c>
    </row>
    <row r="176" spans="1:14" x14ac:dyDescent="0.2">
      <c r="A176" s="1" t="s">
        <v>2925</v>
      </c>
      <c r="B176" s="1" t="s">
        <v>2235</v>
      </c>
      <c r="C176" s="4" t="s">
        <v>2987</v>
      </c>
      <c r="G176" s="2">
        <v>3</v>
      </c>
      <c r="H176" s="2">
        <v>13</v>
      </c>
      <c r="I176" s="2">
        <v>2020</v>
      </c>
      <c r="J176" s="2">
        <v>97</v>
      </c>
      <c r="K176" s="2" t="s">
        <v>1449</v>
      </c>
      <c r="L176" s="1" t="s">
        <v>3106</v>
      </c>
      <c r="M176" s="2" t="s">
        <v>3066</v>
      </c>
      <c r="N176" s="2" t="s">
        <v>1447</v>
      </c>
    </row>
    <row r="177" spans="1:14" x14ac:dyDescent="0.2">
      <c r="A177" s="1" t="s">
        <v>2806</v>
      </c>
      <c r="B177" s="1" t="s">
        <v>2235</v>
      </c>
      <c r="C177" s="4" t="s">
        <v>2987</v>
      </c>
      <c r="G177" s="2">
        <v>3</v>
      </c>
      <c r="H177" s="2">
        <v>14</v>
      </c>
      <c r="I177" s="2">
        <v>2020</v>
      </c>
      <c r="J177" s="2">
        <v>74</v>
      </c>
      <c r="K177" s="2" t="s">
        <v>1449</v>
      </c>
      <c r="L177" s="1" t="s">
        <v>1395</v>
      </c>
      <c r="M177" s="2" t="s">
        <v>1394</v>
      </c>
      <c r="N177" s="2" t="s">
        <v>1447</v>
      </c>
    </row>
    <row r="178" spans="1:14" x14ac:dyDescent="0.2">
      <c r="A178" s="1" t="s">
        <v>2888</v>
      </c>
      <c r="B178" s="1" t="s">
        <v>2235</v>
      </c>
      <c r="C178" s="4" t="s">
        <v>2985</v>
      </c>
      <c r="G178" s="2">
        <v>3</v>
      </c>
      <c r="H178" s="2">
        <v>14</v>
      </c>
      <c r="I178" s="2">
        <v>2020</v>
      </c>
      <c r="J178" s="2">
        <v>72</v>
      </c>
      <c r="K178" s="2" t="s">
        <v>1449</v>
      </c>
      <c r="L178" s="1" t="s">
        <v>1421</v>
      </c>
      <c r="M178" s="2" t="s">
        <v>6515</v>
      </c>
      <c r="N178" s="2" t="s">
        <v>1447</v>
      </c>
    </row>
    <row r="179" spans="1:14" x14ac:dyDescent="0.2">
      <c r="A179" s="1" t="s">
        <v>3153</v>
      </c>
      <c r="B179" s="1" t="s">
        <v>2235</v>
      </c>
      <c r="C179" s="4" t="s">
        <v>2987</v>
      </c>
      <c r="G179" s="2">
        <v>3</v>
      </c>
      <c r="H179" s="2">
        <v>17</v>
      </c>
      <c r="I179" s="2">
        <v>2020</v>
      </c>
      <c r="J179" s="2">
        <v>87</v>
      </c>
      <c r="K179" s="2" t="s">
        <v>1449</v>
      </c>
      <c r="L179" s="1" t="s">
        <v>1421</v>
      </c>
      <c r="M179" s="2" t="s">
        <v>6515</v>
      </c>
      <c r="N179" s="2" t="s">
        <v>1447</v>
      </c>
    </row>
    <row r="180" spans="1:14" x14ac:dyDescent="0.2">
      <c r="A180" s="1" t="s">
        <v>3528</v>
      </c>
      <c r="B180" s="1" t="s">
        <v>2235</v>
      </c>
      <c r="C180" s="4" t="s">
        <v>2985</v>
      </c>
      <c r="G180" s="2">
        <v>3</v>
      </c>
      <c r="H180" s="2">
        <v>18</v>
      </c>
      <c r="I180" s="2">
        <v>2020</v>
      </c>
      <c r="J180" s="2">
        <v>82</v>
      </c>
      <c r="K180" s="2" t="s">
        <v>1449</v>
      </c>
      <c r="L180" s="1" t="s">
        <v>1402</v>
      </c>
      <c r="M180" s="2" t="s">
        <v>1393</v>
      </c>
      <c r="N180" s="2" t="s">
        <v>1447</v>
      </c>
    </row>
    <row r="181" spans="1:14" x14ac:dyDescent="0.2">
      <c r="A181" s="1" t="s">
        <v>3122</v>
      </c>
      <c r="B181" s="1" t="s">
        <v>3061</v>
      </c>
      <c r="C181" s="4" t="s">
        <v>2985</v>
      </c>
      <c r="G181" s="2">
        <v>3</v>
      </c>
      <c r="H181" s="2">
        <v>21</v>
      </c>
      <c r="I181" s="2">
        <v>2020</v>
      </c>
      <c r="J181" s="2">
        <v>90</v>
      </c>
      <c r="K181" s="2" t="s">
        <v>1449</v>
      </c>
      <c r="L181" s="1" t="s">
        <v>1412</v>
      </c>
      <c r="M181" s="2" t="s">
        <v>1407</v>
      </c>
      <c r="N181" s="2" t="s">
        <v>1447</v>
      </c>
    </row>
    <row r="182" spans="1:14" x14ac:dyDescent="0.2">
      <c r="A182" s="1" t="s">
        <v>2884</v>
      </c>
      <c r="B182" s="1" t="s">
        <v>2235</v>
      </c>
      <c r="C182" s="4" t="s">
        <v>2985</v>
      </c>
      <c r="G182" s="2">
        <v>3</v>
      </c>
      <c r="H182" s="2">
        <v>22</v>
      </c>
      <c r="I182" s="2">
        <v>2020</v>
      </c>
      <c r="J182" s="2">
        <v>80</v>
      </c>
      <c r="K182" s="2" t="s">
        <v>1449</v>
      </c>
      <c r="L182" s="1" t="s">
        <v>1421</v>
      </c>
      <c r="M182" s="2" t="s">
        <v>6515</v>
      </c>
      <c r="N182" s="2" t="s">
        <v>1447</v>
      </c>
    </row>
    <row r="183" spans="1:14" x14ac:dyDescent="0.2">
      <c r="A183" s="1" t="s">
        <v>2923</v>
      </c>
      <c r="B183" s="1" t="s">
        <v>2235</v>
      </c>
      <c r="C183" s="4" t="s">
        <v>2987</v>
      </c>
      <c r="G183" s="2">
        <v>3</v>
      </c>
      <c r="H183" s="2">
        <v>27</v>
      </c>
      <c r="I183" s="2">
        <v>2020</v>
      </c>
      <c r="J183" s="46">
        <v>55</v>
      </c>
      <c r="K183" s="2" t="s">
        <v>1450</v>
      </c>
      <c r="L183" s="1" t="s">
        <v>1412</v>
      </c>
      <c r="M183" s="2" t="s">
        <v>1407</v>
      </c>
      <c r="N183" s="2" t="s">
        <v>1447</v>
      </c>
    </row>
    <row r="184" spans="1:14" x14ac:dyDescent="0.2">
      <c r="A184" s="1" t="s">
        <v>2877</v>
      </c>
      <c r="B184" s="1" t="s">
        <v>2235</v>
      </c>
      <c r="C184" s="4" t="s">
        <v>2985</v>
      </c>
      <c r="G184" s="2">
        <v>3</v>
      </c>
      <c r="H184" s="2">
        <v>28</v>
      </c>
      <c r="I184" s="2">
        <v>2020</v>
      </c>
      <c r="J184" s="2">
        <v>92</v>
      </c>
      <c r="K184" s="2" t="s">
        <v>1449</v>
      </c>
      <c r="L184" s="1" t="s">
        <v>1421</v>
      </c>
      <c r="M184" s="2" t="s">
        <v>6515</v>
      </c>
      <c r="N184" s="2" t="s">
        <v>1447</v>
      </c>
    </row>
    <row r="185" spans="1:14" x14ac:dyDescent="0.2">
      <c r="A185" s="1" t="s">
        <v>2896</v>
      </c>
      <c r="B185" s="1" t="s">
        <v>3061</v>
      </c>
      <c r="C185" s="4" t="s">
        <v>2987</v>
      </c>
      <c r="G185" s="2">
        <v>3</v>
      </c>
      <c r="H185" s="2">
        <v>29</v>
      </c>
      <c r="I185" s="2">
        <v>2020</v>
      </c>
      <c r="J185" s="2">
        <v>89</v>
      </c>
      <c r="K185" s="2" t="s">
        <v>1449</v>
      </c>
      <c r="L185" s="1" t="s">
        <v>1402</v>
      </c>
      <c r="M185" s="2" t="s">
        <v>1393</v>
      </c>
      <c r="N185" s="2" t="s">
        <v>1447</v>
      </c>
    </row>
    <row r="186" spans="1:14" x14ac:dyDescent="0.2">
      <c r="A186" s="1" t="s">
        <v>2887</v>
      </c>
      <c r="B186" s="1" t="s">
        <v>3062</v>
      </c>
      <c r="C186" s="4" t="s">
        <v>2985</v>
      </c>
      <c r="G186" s="2">
        <v>3</v>
      </c>
      <c r="H186" s="2">
        <v>30</v>
      </c>
      <c r="I186" s="2">
        <v>2020</v>
      </c>
      <c r="J186" s="2">
        <v>73</v>
      </c>
      <c r="K186" s="2" t="s">
        <v>1449</v>
      </c>
      <c r="L186" s="1" t="s">
        <v>3107</v>
      </c>
      <c r="M186" s="2" t="s">
        <v>3066</v>
      </c>
      <c r="N186" s="2" t="s">
        <v>1447</v>
      </c>
    </row>
    <row r="187" spans="1:14" x14ac:dyDescent="0.2">
      <c r="A187" s="1" t="s">
        <v>2890</v>
      </c>
      <c r="B187" s="1" t="s">
        <v>3062</v>
      </c>
      <c r="C187" s="4" t="s">
        <v>2987</v>
      </c>
      <c r="G187" s="2">
        <v>4</v>
      </c>
      <c r="H187" s="2">
        <v>4</v>
      </c>
      <c r="I187" s="2">
        <v>2020</v>
      </c>
      <c r="J187" s="2">
        <v>64</v>
      </c>
      <c r="K187" s="2" t="s">
        <v>1449</v>
      </c>
      <c r="L187" s="1" t="s">
        <v>1250</v>
      </c>
      <c r="M187" s="2" t="s">
        <v>1393</v>
      </c>
      <c r="N187" s="2" t="s">
        <v>1447</v>
      </c>
    </row>
    <row r="188" spans="1:14" x14ac:dyDescent="0.2">
      <c r="A188" s="1" t="s">
        <v>2892</v>
      </c>
      <c r="B188" s="1" t="s">
        <v>2235</v>
      </c>
      <c r="C188" s="4" t="s">
        <v>2985</v>
      </c>
      <c r="G188" s="2">
        <v>4</v>
      </c>
      <c r="H188" s="2">
        <v>5</v>
      </c>
      <c r="I188" s="2">
        <v>2020</v>
      </c>
      <c r="J188" s="46">
        <v>56</v>
      </c>
      <c r="K188" s="2" t="s">
        <v>1450</v>
      </c>
      <c r="L188" s="1" t="s">
        <v>5054</v>
      </c>
      <c r="M188" s="2" t="s">
        <v>6515</v>
      </c>
      <c r="N188" s="2" t="s">
        <v>1447</v>
      </c>
    </row>
    <row r="189" spans="1:14" x14ac:dyDescent="0.2">
      <c r="A189" s="1" t="s">
        <v>2895</v>
      </c>
      <c r="B189" s="1" t="s">
        <v>3063</v>
      </c>
      <c r="C189" s="4" t="s">
        <v>2987</v>
      </c>
      <c r="G189" s="2">
        <v>4</v>
      </c>
      <c r="H189" s="2">
        <v>6</v>
      </c>
      <c r="I189" s="2">
        <v>2020</v>
      </c>
      <c r="J189" s="2">
        <v>89</v>
      </c>
      <c r="K189" s="2" t="s">
        <v>1449</v>
      </c>
      <c r="L189" s="1" t="s">
        <v>1480</v>
      </c>
      <c r="M189" s="2" t="s">
        <v>1393</v>
      </c>
      <c r="N189" s="2" t="s">
        <v>1447</v>
      </c>
    </row>
    <row r="190" spans="1:14" x14ac:dyDescent="0.2">
      <c r="A190" s="1" t="s">
        <v>3053</v>
      </c>
      <c r="B190" s="1" t="s">
        <v>2235</v>
      </c>
      <c r="C190" s="4" t="s">
        <v>2985</v>
      </c>
      <c r="G190" s="2">
        <v>4</v>
      </c>
      <c r="H190" s="2">
        <v>8</v>
      </c>
      <c r="I190" s="2">
        <v>2020</v>
      </c>
      <c r="J190" s="2">
        <v>68</v>
      </c>
      <c r="K190" s="2" t="s">
        <v>1449</v>
      </c>
      <c r="L190" s="1" t="s">
        <v>2484</v>
      </c>
      <c r="M190" s="2" t="s">
        <v>6515</v>
      </c>
      <c r="N190" s="2" t="s">
        <v>1447</v>
      </c>
    </row>
    <row r="191" spans="1:14" x14ac:dyDescent="0.2">
      <c r="A191" s="1" t="s">
        <v>2903</v>
      </c>
      <c r="B191" s="1" t="s">
        <v>2235</v>
      </c>
      <c r="C191" s="4" t="s">
        <v>2987</v>
      </c>
      <c r="G191" s="2">
        <v>4</v>
      </c>
      <c r="H191" s="2">
        <v>9</v>
      </c>
      <c r="I191" s="2">
        <v>2020</v>
      </c>
      <c r="J191" s="2">
        <v>82</v>
      </c>
      <c r="K191" s="2" t="s">
        <v>1449</v>
      </c>
      <c r="L191" s="1" t="s">
        <v>1786</v>
      </c>
      <c r="M191" s="2" t="s">
        <v>1394</v>
      </c>
      <c r="N191" s="2" t="s">
        <v>1447</v>
      </c>
    </row>
    <row r="192" spans="1:14" x14ac:dyDescent="0.2">
      <c r="A192" s="1" t="s">
        <v>2910</v>
      </c>
      <c r="B192" s="1" t="s">
        <v>2235</v>
      </c>
      <c r="C192" s="4" t="s">
        <v>2985</v>
      </c>
      <c r="G192" s="2">
        <v>4</v>
      </c>
      <c r="H192" s="2">
        <v>11</v>
      </c>
      <c r="I192" s="2">
        <v>2020</v>
      </c>
      <c r="J192" s="2">
        <v>75</v>
      </c>
      <c r="K192" s="2" t="s">
        <v>1449</v>
      </c>
      <c r="L192" s="1" t="s">
        <v>3076</v>
      </c>
      <c r="M192" s="2" t="s">
        <v>1393</v>
      </c>
      <c r="N192" s="2" t="s">
        <v>1447</v>
      </c>
    </row>
    <row r="193" spans="1:14" x14ac:dyDescent="0.2">
      <c r="A193" s="1" t="s">
        <v>2908</v>
      </c>
      <c r="B193" s="1" t="s">
        <v>2235</v>
      </c>
      <c r="C193" s="4" t="s">
        <v>2987</v>
      </c>
      <c r="G193" s="2">
        <v>4</v>
      </c>
      <c r="H193" s="2">
        <v>15</v>
      </c>
      <c r="I193" s="2">
        <v>2020</v>
      </c>
      <c r="J193" s="46">
        <v>44</v>
      </c>
      <c r="K193" s="2" t="s">
        <v>1449</v>
      </c>
      <c r="L193" s="1" t="s">
        <v>1421</v>
      </c>
      <c r="M193" s="2" t="s">
        <v>6515</v>
      </c>
      <c r="N193" s="2" t="s">
        <v>1447</v>
      </c>
    </row>
    <row r="194" spans="1:14" x14ac:dyDescent="0.2">
      <c r="A194" s="1" t="s">
        <v>2868</v>
      </c>
      <c r="B194" s="1" t="s">
        <v>2235</v>
      </c>
      <c r="C194" s="4" t="s">
        <v>2987</v>
      </c>
      <c r="G194" s="2">
        <v>4</v>
      </c>
      <c r="H194" s="2">
        <v>18</v>
      </c>
      <c r="I194" s="2">
        <v>2020</v>
      </c>
      <c r="J194" s="2">
        <v>83</v>
      </c>
      <c r="K194" s="2" t="s">
        <v>1449</v>
      </c>
      <c r="L194" s="1" t="s">
        <v>1392</v>
      </c>
      <c r="M194" s="2" t="s">
        <v>1393</v>
      </c>
      <c r="N194" s="2" t="s">
        <v>1447</v>
      </c>
    </row>
    <row r="195" spans="1:14" x14ac:dyDescent="0.2">
      <c r="A195" s="1" t="s">
        <v>2854</v>
      </c>
      <c r="B195" s="1" t="s">
        <v>2235</v>
      </c>
      <c r="C195" s="4" t="s">
        <v>2987</v>
      </c>
      <c r="G195" s="2">
        <v>4</v>
      </c>
      <c r="H195" s="2">
        <v>19</v>
      </c>
      <c r="I195" s="2">
        <v>2020</v>
      </c>
      <c r="J195" s="46">
        <v>55</v>
      </c>
      <c r="K195" s="2" t="s">
        <v>1449</v>
      </c>
      <c r="L195" s="1" t="s">
        <v>1395</v>
      </c>
      <c r="M195" s="2" t="s">
        <v>1394</v>
      </c>
      <c r="N195" s="2" t="s">
        <v>1447</v>
      </c>
    </row>
    <row r="196" spans="1:14" x14ac:dyDescent="0.2">
      <c r="A196" s="1" t="s">
        <v>2905</v>
      </c>
      <c r="B196" s="1" t="s">
        <v>2235</v>
      </c>
      <c r="C196" s="4" t="s">
        <v>2987</v>
      </c>
      <c r="G196" s="2">
        <v>4</v>
      </c>
      <c r="H196" s="2">
        <v>19</v>
      </c>
      <c r="I196" s="2">
        <v>2020</v>
      </c>
      <c r="J196" s="2">
        <v>81</v>
      </c>
      <c r="K196" s="2" t="s">
        <v>1450</v>
      </c>
      <c r="L196" s="1" t="s">
        <v>1402</v>
      </c>
      <c r="M196" s="2" t="s">
        <v>1393</v>
      </c>
      <c r="N196" s="2" t="s">
        <v>1447</v>
      </c>
    </row>
    <row r="197" spans="1:14" x14ac:dyDescent="0.2">
      <c r="A197" s="1" t="s">
        <v>2912</v>
      </c>
      <c r="B197" s="1" t="s">
        <v>3063</v>
      </c>
      <c r="C197" s="4" t="s">
        <v>2985</v>
      </c>
      <c r="G197" s="2">
        <v>4</v>
      </c>
      <c r="H197" s="2">
        <v>20</v>
      </c>
      <c r="I197" s="2">
        <v>2020</v>
      </c>
      <c r="J197" s="2">
        <v>74</v>
      </c>
      <c r="K197" s="2" t="s">
        <v>1449</v>
      </c>
      <c r="L197" s="1" t="s">
        <v>1748</v>
      </c>
      <c r="M197" s="2" t="s">
        <v>1393</v>
      </c>
      <c r="N197" s="2" t="s">
        <v>1447</v>
      </c>
    </row>
    <row r="198" spans="1:14" x14ac:dyDescent="0.2">
      <c r="A198" s="1" t="s">
        <v>2878</v>
      </c>
      <c r="B198" s="1" t="s">
        <v>2235</v>
      </c>
      <c r="C198" s="4" t="s">
        <v>2987</v>
      </c>
      <c r="G198" s="2">
        <v>4</v>
      </c>
      <c r="H198" s="2">
        <v>21</v>
      </c>
      <c r="I198" s="2">
        <v>2020</v>
      </c>
      <c r="J198" s="2">
        <v>91</v>
      </c>
      <c r="K198" s="2" t="s">
        <v>1449</v>
      </c>
      <c r="L198" s="1" t="s">
        <v>1982</v>
      </c>
      <c r="M198" s="2" t="s">
        <v>6515</v>
      </c>
      <c r="N198" s="2" t="s">
        <v>1447</v>
      </c>
    </row>
    <row r="199" spans="1:14" x14ac:dyDescent="0.2">
      <c r="A199" s="1" t="s">
        <v>2819</v>
      </c>
      <c r="B199" s="1" t="s">
        <v>2235</v>
      </c>
      <c r="C199" s="4" t="s">
        <v>2987</v>
      </c>
      <c r="G199" s="2">
        <v>4</v>
      </c>
      <c r="H199" s="2">
        <v>22</v>
      </c>
      <c r="I199" s="2">
        <v>2020</v>
      </c>
      <c r="J199" s="2">
        <v>84</v>
      </c>
      <c r="K199" s="2" t="s">
        <v>1449</v>
      </c>
      <c r="L199" s="1" t="s">
        <v>1430</v>
      </c>
      <c r="M199" s="2" t="s">
        <v>1393</v>
      </c>
      <c r="N199" s="2" t="s">
        <v>1447</v>
      </c>
    </row>
    <row r="200" spans="1:14" x14ac:dyDescent="0.2">
      <c r="A200" s="1" t="s">
        <v>2864</v>
      </c>
      <c r="B200" s="1" t="s">
        <v>2235</v>
      </c>
      <c r="C200" s="4" t="s">
        <v>2987</v>
      </c>
      <c r="G200" s="2">
        <v>4</v>
      </c>
      <c r="H200" s="2">
        <v>23</v>
      </c>
      <c r="I200" s="2">
        <v>2020</v>
      </c>
      <c r="J200" s="2">
        <v>87</v>
      </c>
      <c r="K200" s="2" t="s">
        <v>1449</v>
      </c>
      <c r="L200" s="1" t="s">
        <v>3077</v>
      </c>
      <c r="M200" s="2" t="s">
        <v>1401</v>
      </c>
      <c r="N200" s="2" t="s">
        <v>1447</v>
      </c>
    </row>
    <row r="201" spans="1:14" x14ac:dyDescent="0.2">
      <c r="A201" s="1" t="s">
        <v>2879</v>
      </c>
      <c r="B201" s="1" t="s">
        <v>2235</v>
      </c>
      <c r="C201" s="4" t="s">
        <v>2985</v>
      </c>
      <c r="G201" s="2">
        <v>4</v>
      </c>
      <c r="H201" s="2">
        <v>24</v>
      </c>
      <c r="I201" s="2">
        <v>2020</v>
      </c>
      <c r="J201" s="2">
        <v>91</v>
      </c>
      <c r="K201" s="2" t="s">
        <v>1449</v>
      </c>
      <c r="L201" s="1" t="s">
        <v>3078</v>
      </c>
      <c r="M201" s="2" t="s">
        <v>6515</v>
      </c>
      <c r="N201" s="2" t="s">
        <v>1447</v>
      </c>
    </row>
    <row r="202" spans="1:14" x14ac:dyDescent="0.2">
      <c r="A202" s="1" t="s">
        <v>2898</v>
      </c>
      <c r="B202" s="1" t="s">
        <v>2235</v>
      </c>
      <c r="C202" s="4" t="s">
        <v>2985</v>
      </c>
      <c r="G202" s="2">
        <v>4</v>
      </c>
      <c r="H202" s="2">
        <v>25</v>
      </c>
      <c r="I202" s="2">
        <v>2020</v>
      </c>
      <c r="J202" s="2">
        <v>88</v>
      </c>
      <c r="K202" s="2" t="s">
        <v>1449</v>
      </c>
      <c r="L202" s="1" t="s">
        <v>3079</v>
      </c>
      <c r="M202" s="2" t="s">
        <v>1393</v>
      </c>
      <c r="N202" s="2" t="s">
        <v>1447</v>
      </c>
    </row>
    <row r="203" spans="1:14" x14ac:dyDescent="0.2">
      <c r="A203" s="1" t="s">
        <v>2861</v>
      </c>
      <c r="B203" s="1" t="s">
        <v>3061</v>
      </c>
      <c r="C203" s="4" t="s">
        <v>2987</v>
      </c>
      <c r="G203" s="2">
        <v>4</v>
      </c>
      <c r="H203" s="2">
        <v>25</v>
      </c>
      <c r="I203" s="2">
        <v>2020</v>
      </c>
      <c r="J203" s="2">
        <v>92</v>
      </c>
      <c r="K203" s="2" t="s">
        <v>1449</v>
      </c>
      <c r="L203" s="1" t="s">
        <v>1421</v>
      </c>
      <c r="M203" s="2" t="s">
        <v>6515</v>
      </c>
      <c r="N203" s="2" t="s">
        <v>1447</v>
      </c>
    </row>
    <row r="204" spans="1:14" x14ac:dyDescent="0.2">
      <c r="A204" s="1" t="s">
        <v>2882</v>
      </c>
      <c r="B204" s="1" t="s">
        <v>3061</v>
      </c>
      <c r="C204" s="4" t="s">
        <v>2985</v>
      </c>
      <c r="G204" s="2">
        <v>4</v>
      </c>
      <c r="H204" s="2">
        <v>28</v>
      </c>
      <c r="I204" s="2">
        <v>2020</v>
      </c>
      <c r="J204" s="2">
        <v>85</v>
      </c>
      <c r="K204" s="2" t="s">
        <v>1449</v>
      </c>
      <c r="L204" s="1" t="s">
        <v>1421</v>
      </c>
      <c r="M204" s="2" t="s">
        <v>6515</v>
      </c>
      <c r="N204" s="2" t="s">
        <v>1447</v>
      </c>
    </row>
    <row r="205" spans="1:14" x14ac:dyDescent="0.2">
      <c r="A205" s="1" t="s">
        <v>2853</v>
      </c>
      <c r="B205" s="1" t="s">
        <v>2235</v>
      </c>
      <c r="C205" s="4" t="s">
        <v>2987</v>
      </c>
      <c r="G205" s="2">
        <v>4</v>
      </c>
      <c r="H205" s="2">
        <v>28</v>
      </c>
      <c r="I205" s="2">
        <v>2020</v>
      </c>
      <c r="J205" s="2">
        <v>66</v>
      </c>
      <c r="K205" s="2" t="s">
        <v>1450</v>
      </c>
      <c r="L205" s="1" t="s">
        <v>1638</v>
      </c>
      <c r="M205" s="2" t="s">
        <v>1441</v>
      </c>
      <c r="N205" s="2" t="s">
        <v>1447</v>
      </c>
    </row>
    <row r="206" spans="1:14" x14ac:dyDescent="0.2">
      <c r="A206" s="1" t="s">
        <v>2914</v>
      </c>
      <c r="B206" s="1" t="s">
        <v>2235</v>
      </c>
      <c r="C206" s="4" t="s">
        <v>2987</v>
      </c>
      <c r="G206" s="2">
        <v>4</v>
      </c>
      <c r="H206" s="2">
        <v>28</v>
      </c>
      <c r="I206" s="2">
        <v>2020</v>
      </c>
      <c r="J206" s="2">
        <v>61</v>
      </c>
      <c r="K206" s="2" t="s">
        <v>1449</v>
      </c>
      <c r="L206" s="1" t="s">
        <v>2001</v>
      </c>
      <c r="M206" s="2" t="s">
        <v>1407</v>
      </c>
      <c r="N206" s="2" t="s">
        <v>1447</v>
      </c>
    </row>
    <row r="207" spans="1:14" x14ac:dyDescent="0.2">
      <c r="A207" s="1" t="s">
        <v>2894</v>
      </c>
      <c r="B207" s="1" t="s">
        <v>2235</v>
      </c>
      <c r="C207" s="4" t="s">
        <v>2985</v>
      </c>
      <c r="G207" s="2">
        <v>4</v>
      </c>
      <c r="H207" s="2">
        <v>29</v>
      </c>
      <c r="I207" s="2">
        <v>2020</v>
      </c>
      <c r="J207" s="2">
        <v>90</v>
      </c>
      <c r="K207" s="2" t="s">
        <v>1449</v>
      </c>
      <c r="L207" s="1" t="s">
        <v>1421</v>
      </c>
      <c r="M207" s="2" t="s">
        <v>6515</v>
      </c>
      <c r="N207" s="2" t="s">
        <v>1447</v>
      </c>
    </row>
    <row r="208" spans="1:14" x14ac:dyDescent="0.2">
      <c r="A208" s="1" t="s">
        <v>2911</v>
      </c>
      <c r="B208" s="1" t="s">
        <v>2235</v>
      </c>
      <c r="C208" s="4" t="s">
        <v>2987</v>
      </c>
      <c r="G208" s="2">
        <v>4</v>
      </c>
      <c r="H208" s="2">
        <v>30</v>
      </c>
      <c r="I208" s="2">
        <v>2020</v>
      </c>
      <c r="J208" s="2">
        <v>75</v>
      </c>
      <c r="K208" s="2" t="s">
        <v>1449</v>
      </c>
      <c r="L208" s="1" t="s">
        <v>1789</v>
      </c>
      <c r="M208" s="2" t="s">
        <v>1396</v>
      </c>
      <c r="N208" s="2" t="s">
        <v>1447</v>
      </c>
    </row>
    <row r="209" spans="1:14" x14ac:dyDescent="0.2">
      <c r="A209" s="1" t="s">
        <v>2880</v>
      </c>
      <c r="B209" s="1" t="s">
        <v>3063</v>
      </c>
      <c r="C209" s="4" t="s">
        <v>2987</v>
      </c>
      <c r="G209" s="2">
        <v>4</v>
      </c>
      <c r="H209" s="2">
        <v>30</v>
      </c>
      <c r="I209" s="2">
        <v>2020</v>
      </c>
      <c r="J209" s="2">
        <v>90</v>
      </c>
      <c r="K209" s="2" t="s">
        <v>1449</v>
      </c>
      <c r="L209" s="1" t="s">
        <v>1497</v>
      </c>
      <c r="M209" s="2" t="s">
        <v>1393</v>
      </c>
      <c r="N209" s="2" t="s">
        <v>1447</v>
      </c>
    </row>
    <row r="210" spans="1:14" x14ac:dyDescent="0.2">
      <c r="A210" s="1" t="s">
        <v>3052</v>
      </c>
      <c r="B210" s="1" t="s">
        <v>2235</v>
      </c>
      <c r="C210" s="4" t="s">
        <v>2987</v>
      </c>
      <c r="G210" s="2">
        <v>5</v>
      </c>
      <c r="H210" s="2">
        <v>2</v>
      </c>
      <c r="I210" s="2">
        <v>2020</v>
      </c>
      <c r="J210" s="2">
        <v>64</v>
      </c>
      <c r="K210" s="2" t="s">
        <v>1449</v>
      </c>
      <c r="L210" s="1" t="s">
        <v>1904</v>
      </c>
      <c r="M210" s="2" t="s">
        <v>1393</v>
      </c>
      <c r="N210" s="2" t="s">
        <v>1447</v>
      </c>
    </row>
    <row r="211" spans="1:14" x14ac:dyDescent="0.2">
      <c r="A211" s="1" t="s">
        <v>2863</v>
      </c>
      <c r="B211" s="1" t="s">
        <v>3061</v>
      </c>
      <c r="C211" s="4" t="s">
        <v>2985</v>
      </c>
      <c r="G211" s="2">
        <v>5</v>
      </c>
      <c r="H211" s="2">
        <v>3</v>
      </c>
      <c r="I211" s="2">
        <v>2020</v>
      </c>
      <c r="J211" s="2">
        <v>87</v>
      </c>
      <c r="K211" s="2" t="s">
        <v>1449</v>
      </c>
      <c r="L211" s="1" t="s">
        <v>1397</v>
      </c>
      <c r="M211" s="2" t="s">
        <v>1396</v>
      </c>
      <c r="N211" s="2" t="s">
        <v>1447</v>
      </c>
    </row>
    <row r="212" spans="1:14" x14ac:dyDescent="0.2">
      <c r="A212" s="1" t="s">
        <v>2893</v>
      </c>
      <c r="B212" s="1" t="s">
        <v>2235</v>
      </c>
      <c r="C212" s="4" t="s">
        <v>2987</v>
      </c>
      <c r="G212" s="2">
        <v>5</v>
      </c>
      <c r="H212" s="2">
        <v>5</v>
      </c>
      <c r="I212" s="2">
        <v>2020</v>
      </c>
      <c r="J212" s="46">
        <v>53</v>
      </c>
      <c r="K212" s="2" t="s">
        <v>1449</v>
      </c>
      <c r="L212" s="1" t="s">
        <v>1443</v>
      </c>
      <c r="M212" s="2" t="s">
        <v>1393</v>
      </c>
      <c r="N212" s="2" t="s">
        <v>1447</v>
      </c>
    </row>
    <row r="213" spans="1:14" x14ac:dyDescent="0.2">
      <c r="A213" s="1" t="s">
        <v>3549</v>
      </c>
      <c r="B213" s="1" t="s">
        <v>2235</v>
      </c>
      <c r="C213" s="4" t="s">
        <v>2987</v>
      </c>
      <c r="G213" s="2">
        <v>5</v>
      </c>
      <c r="H213" s="2">
        <v>9</v>
      </c>
      <c r="I213" s="2">
        <v>2020</v>
      </c>
      <c r="J213" s="2">
        <v>99</v>
      </c>
      <c r="K213" s="2" t="s">
        <v>1449</v>
      </c>
      <c r="L213" s="1" t="s">
        <v>1430</v>
      </c>
      <c r="M213" s="2" t="s">
        <v>1393</v>
      </c>
      <c r="N213" s="2" t="s">
        <v>1447</v>
      </c>
    </row>
    <row r="214" spans="1:14" x14ac:dyDescent="0.2">
      <c r="A214" s="1" t="s">
        <v>6930</v>
      </c>
      <c r="B214" s="1" t="s">
        <v>3063</v>
      </c>
      <c r="C214" s="4" t="s">
        <v>2985</v>
      </c>
      <c r="G214" s="2">
        <v>5</v>
      </c>
      <c r="H214" s="2">
        <v>9</v>
      </c>
      <c r="I214" s="2">
        <v>2020</v>
      </c>
      <c r="J214" s="2">
        <v>73</v>
      </c>
      <c r="K214" s="2" t="s">
        <v>1449</v>
      </c>
      <c r="L214" s="1" t="s">
        <v>2540</v>
      </c>
      <c r="M214" s="2" t="s">
        <v>1434</v>
      </c>
      <c r="N214" s="2" t="s">
        <v>1447</v>
      </c>
    </row>
    <row r="215" spans="1:14" x14ac:dyDescent="0.2">
      <c r="A215" s="1" t="s">
        <v>2891</v>
      </c>
      <c r="B215" s="1" t="s">
        <v>3063</v>
      </c>
      <c r="C215" s="4" t="s">
        <v>2987</v>
      </c>
      <c r="G215" s="2">
        <v>5</v>
      </c>
      <c r="H215" s="2">
        <v>13</v>
      </c>
      <c r="I215" s="2">
        <v>2020</v>
      </c>
      <c r="J215" s="2">
        <v>61</v>
      </c>
      <c r="K215" s="2" t="s">
        <v>1450</v>
      </c>
      <c r="L215" s="1" t="s">
        <v>2599</v>
      </c>
      <c r="M215" s="2" t="s">
        <v>1389</v>
      </c>
      <c r="N215" s="2" t="s">
        <v>1447</v>
      </c>
    </row>
    <row r="216" spans="1:14" x14ac:dyDescent="0.2">
      <c r="A216" s="1" t="s">
        <v>2862</v>
      </c>
      <c r="B216" s="1" t="s">
        <v>2235</v>
      </c>
      <c r="C216" s="4" t="s">
        <v>2987</v>
      </c>
      <c r="G216" s="2">
        <v>5</v>
      </c>
      <c r="H216" s="2">
        <v>16</v>
      </c>
      <c r="I216" s="2">
        <v>2020</v>
      </c>
      <c r="J216" s="2">
        <v>78</v>
      </c>
      <c r="K216" s="2" t="s">
        <v>1449</v>
      </c>
      <c r="L216" s="1" t="s">
        <v>1421</v>
      </c>
      <c r="M216" s="2" t="s">
        <v>6515</v>
      </c>
      <c r="N216" s="2" t="s">
        <v>1447</v>
      </c>
    </row>
    <row r="217" spans="1:14" x14ac:dyDescent="0.2">
      <c r="A217" s="1" t="s">
        <v>2883</v>
      </c>
      <c r="B217" s="1" t="s">
        <v>2235</v>
      </c>
      <c r="C217" s="4" t="s">
        <v>2987</v>
      </c>
      <c r="G217" s="2">
        <v>5</v>
      </c>
      <c r="H217" s="2">
        <v>16</v>
      </c>
      <c r="I217" s="2">
        <v>2020</v>
      </c>
      <c r="J217" s="2">
        <v>84</v>
      </c>
      <c r="K217" s="2" t="s">
        <v>1449</v>
      </c>
      <c r="L217" s="1" t="s">
        <v>1978</v>
      </c>
      <c r="M217" s="2" t="s">
        <v>1393</v>
      </c>
      <c r="N217" s="2" t="s">
        <v>1447</v>
      </c>
    </row>
    <row r="218" spans="1:14" x14ac:dyDescent="0.2">
      <c r="A218" s="1" t="s">
        <v>2842</v>
      </c>
      <c r="B218" s="1" t="s">
        <v>2235</v>
      </c>
      <c r="C218" s="4" t="s">
        <v>2987</v>
      </c>
      <c r="G218" s="2">
        <v>5</v>
      </c>
      <c r="H218" s="2">
        <v>20</v>
      </c>
      <c r="I218" s="2">
        <v>2020</v>
      </c>
      <c r="J218" s="2">
        <v>65</v>
      </c>
      <c r="K218" s="2" t="s">
        <v>1450</v>
      </c>
      <c r="L218" s="1" t="s">
        <v>1421</v>
      </c>
      <c r="M218" s="2" t="s">
        <v>6515</v>
      </c>
      <c r="N218" s="2" t="s">
        <v>1447</v>
      </c>
    </row>
    <row r="219" spans="1:14" x14ac:dyDescent="0.2">
      <c r="A219" s="1" t="s">
        <v>2810</v>
      </c>
      <c r="B219" s="1" t="s">
        <v>2235</v>
      </c>
      <c r="C219" s="4" t="s">
        <v>2987</v>
      </c>
      <c r="G219" s="2">
        <v>5</v>
      </c>
      <c r="H219" s="2">
        <v>22</v>
      </c>
      <c r="I219" s="2">
        <v>2020</v>
      </c>
      <c r="J219" s="2">
        <v>93</v>
      </c>
      <c r="K219" s="2" t="s">
        <v>1449</v>
      </c>
      <c r="L219" s="1" t="s">
        <v>1824</v>
      </c>
      <c r="M219" s="2" t="s">
        <v>6515</v>
      </c>
      <c r="N219" s="2" t="s">
        <v>1447</v>
      </c>
    </row>
    <row r="220" spans="1:14" x14ac:dyDescent="0.2">
      <c r="A220" s="1" t="s">
        <v>2857</v>
      </c>
      <c r="B220" s="1" t="s">
        <v>3061</v>
      </c>
      <c r="C220" s="4" t="s">
        <v>2987</v>
      </c>
      <c r="G220" s="2">
        <v>5</v>
      </c>
      <c r="H220" s="2">
        <v>26</v>
      </c>
      <c r="I220" s="2">
        <v>2020</v>
      </c>
      <c r="J220" s="2">
        <v>83</v>
      </c>
      <c r="K220" s="2" t="s">
        <v>1449</v>
      </c>
      <c r="L220" s="1" t="s">
        <v>2005</v>
      </c>
      <c r="M220" s="2" t="s">
        <v>6515</v>
      </c>
      <c r="N220" s="2" t="s">
        <v>1447</v>
      </c>
    </row>
    <row r="221" spans="1:14" x14ac:dyDescent="0.2">
      <c r="A221" s="1" t="s">
        <v>2865</v>
      </c>
      <c r="B221" s="1" t="s">
        <v>3061</v>
      </c>
      <c r="C221" s="4" t="s">
        <v>2987</v>
      </c>
      <c r="G221" s="2">
        <v>5</v>
      </c>
      <c r="H221" s="2">
        <v>27</v>
      </c>
      <c r="I221" s="2">
        <v>2020</v>
      </c>
      <c r="J221" s="2">
        <v>66</v>
      </c>
      <c r="K221" s="2" t="s">
        <v>1450</v>
      </c>
      <c r="L221" s="1" t="s">
        <v>1440</v>
      </c>
      <c r="M221" s="2" t="s">
        <v>1407</v>
      </c>
      <c r="N221" s="2" t="s">
        <v>1447</v>
      </c>
    </row>
    <row r="222" spans="1:14" x14ac:dyDescent="0.2">
      <c r="A222" s="1" t="s">
        <v>3123</v>
      </c>
      <c r="B222" s="1" t="s">
        <v>2235</v>
      </c>
      <c r="C222" s="4" t="s">
        <v>2987</v>
      </c>
      <c r="G222" s="2">
        <v>5</v>
      </c>
      <c r="H222" s="2">
        <v>27</v>
      </c>
      <c r="I222" s="2">
        <v>2020</v>
      </c>
      <c r="J222" s="2">
        <v>89</v>
      </c>
      <c r="K222" s="2" t="s">
        <v>1449</v>
      </c>
      <c r="L222" s="1" t="s">
        <v>1410</v>
      </c>
      <c r="M222" s="2" t="s">
        <v>1394</v>
      </c>
      <c r="N222" s="2" t="s">
        <v>1447</v>
      </c>
    </row>
    <row r="223" spans="1:14" x14ac:dyDescent="0.2">
      <c r="A223" s="1" t="s">
        <v>2885</v>
      </c>
      <c r="B223" s="1" t="s">
        <v>2235</v>
      </c>
      <c r="C223" s="4" t="s">
        <v>2987</v>
      </c>
      <c r="G223" s="2">
        <v>5</v>
      </c>
      <c r="H223" s="2">
        <v>29</v>
      </c>
      <c r="I223" s="2">
        <v>2020</v>
      </c>
      <c r="J223" s="2">
        <v>79</v>
      </c>
      <c r="K223" s="2" t="s">
        <v>1449</v>
      </c>
      <c r="L223" s="1" t="s">
        <v>1421</v>
      </c>
      <c r="M223" s="2" t="s">
        <v>6515</v>
      </c>
      <c r="N223" s="2" t="s">
        <v>1447</v>
      </c>
    </row>
    <row r="224" spans="1:14" x14ac:dyDescent="0.2">
      <c r="A224" s="1" t="s">
        <v>2889</v>
      </c>
      <c r="B224" s="1" t="s">
        <v>3063</v>
      </c>
      <c r="C224" s="4" t="s">
        <v>2987</v>
      </c>
      <c r="G224" s="2">
        <v>5</v>
      </c>
      <c r="H224" s="2">
        <v>31</v>
      </c>
      <c r="I224" s="2">
        <v>2020</v>
      </c>
      <c r="J224" s="2">
        <v>67</v>
      </c>
      <c r="K224" s="2" t="s">
        <v>1449</v>
      </c>
      <c r="L224" s="1" t="s">
        <v>1497</v>
      </c>
      <c r="M224" s="2" t="s">
        <v>1393</v>
      </c>
      <c r="N224" s="2" t="s">
        <v>1447</v>
      </c>
    </row>
    <row r="225" spans="1:14" x14ac:dyDescent="0.2">
      <c r="A225" s="1" t="s">
        <v>2855</v>
      </c>
      <c r="B225" s="1" t="s">
        <v>2235</v>
      </c>
      <c r="C225" s="4" t="s">
        <v>2987</v>
      </c>
      <c r="G225" s="2">
        <v>6</v>
      </c>
      <c r="H225" s="2">
        <v>3</v>
      </c>
      <c r="I225" s="2">
        <v>2020</v>
      </c>
      <c r="J225" s="46">
        <v>50</v>
      </c>
      <c r="K225" s="2" t="s">
        <v>1449</v>
      </c>
      <c r="L225" s="1" t="s">
        <v>1402</v>
      </c>
      <c r="M225" s="2" t="s">
        <v>1393</v>
      </c>
      <c r="N225" s="2" t="s">
        <v>1447</v>
      </c>
    </row>
    <row r="226" spans="1:14" x14ac:dyDescent="0.2">
      <c r="A226" s="1" t="s">
        <v>6931</v>
      </c>
      <c r="B226" s="1" t="s">
        <v>2235</v>
      </c>
      <c r="C226" s="4" t="s">
        <v>2985</v>
      </c>
      <c r="G226" s="2">
        <v>6</v>
      </c>
      <c r="H226" s="2">
        <v>8</v>
      </c>
      <c r="I226" s="2">
        <v>2020</v>
      </c>
      <c r="J226" s="2">
        <v>71</v>
      </c>
      <c r="K226" s="2" t="s">
        <v>1449</v>
      </c>
      <c r="L226" s="1" t="s">
        <v>1402</v>
      </c>
      <c r="M226" s="2" t="s">
        <v>1393</v>
      </c>
      <c r="N226" s="2" t="s">
        <v>1447</v>
      </c>
    </row>
    <row r="227" spans="1:14" x14ac:dyDescent="0.2">
      <c r="A227" s="1" t="s">
        <v>2856</v>
      </c>
      <c r="B227" s="1" t="s">
        <v>3061</v>
      </c>
      <c r="C227" s="4" t="s">
        <v>2987</v>
      </c>
      <c r="G227" s="2">
        <v>6</v>
      </c>
      <c r="H227" s="2">
        <v>10</v>
      </c>
      <c r="I227" s="2">
        <v>2020</v>
      </c>
      <c r="J227" s="2">
        <v>94</v>
      </c>
      <c r="K227" s="2" t="s">
        <v>1449</v>
      </c>
      <c r="L227" s="1" t="s">
        <v>2122</v>
      </c>
      <c r="M227" s="2" t="s">
        <v>1434</v>
      </c>
      <c r="N227" s="2" t="s">
        <v>1447</v>
      </c>
    </row>
    <row r="228" spans="1:14" x14ac:dyDescent="0.2">
      <c r="A228" s="1" t="s">
        <v>2858</v>
      </c>
      <c r="B228" s="1" t="s">
        <v>3061</v>
      </c>
      <c r="C228" s="4" t="s">
        <v>2987</v>
      </c>
      <c r="G228" s="2">
        <v>6</v>
      </c>
      <c r="H228" s="2">
        <v>10</v>
      </c>
      <c r="I228" s="2">
        <v>2020</v>
      </c>
      <c r="J228" s="2">
        <v>82</v>
      </c>
      <c r="K228" s="2" t="s">
        <v>1449</v>
      </c>
      <c r="L228" s="1" t="s">
        <v>1428</v>
      </c>
      <c r="M228" s="2" t="s">
        <v>1393</v>
      </c>
      <c r="N228" s="2" t="s">
        <v>1447</v>
      </c>
    </row>
    <row r="229" spans="1:14" x14ac:dyDescent="0.2">
      <c r="A229" s="1" t="s">
        <v>3046</v>
      </c>
      <c r="B229" s="1" t="s">
        <v>2235</v>
      </c>
      <c r="C229" s="4" t="s">
        <v>2985</v>
      </c>
      <c r="G229" s="2">
        <v>6</v>
      </c>
      <c r="H229" s="2">
        <v>10</v>
      </c>
      <c r="I229" s="2">
        <v>2020</v>
      </c>
      <c r="J229" s="46">
        <v>49</v>
      </c>
      <c r="K229" s="2" t="s">
        <v>1449</v>
      </c>
      <c r="L229" s="1" t="s">
        <v>1402</v>
      </c>
      <c r="M229" s="2" t="s">
        <v>1393</v>
      </c>
      <c r="N229" s="2" t="s">
        <v>1447</v>
      </c>
    </row>
    <row r="230" spans="1:14" x14ac:dyDescent="0.2">
      <c r="A230" s="1" t="s">
        <v>2791</v>
      </c>
      <c r="B230" s="1" t="s">
        <v>2235</v>
      </c>
      <c r="C230" s="4" t="s">
        <v>2985</v>
      </c>
      <c r="G230" s="2">
        <v>6</v>
      </c>
      <c r="H230" s="2">
        <v>19</v>
      </c>
      <c r="I230" s="2">
        <v>2020</v>
      </c>
      <c r="J230" s="2">
        <v>75</v>
      </c>
      <c r="K230" s="2" t="s">
        <v>1449</v>
      </c>
      <c r="L230" s="1" t="s">
        <v>1402</v>
      </c>
      <c r="M230" s="2" t="s">
        <v>1393</v>
      </c>
      <c r="N230" s="2" t="s">
        <v>1447</v>
      </c>
    </row>
    <row r="231" spans="1:14" x14ac:dyDescent="0.2">
      <c r="A231" s="1" t="s">
        <v>2866</v>
      </c>
      <c r="B231" s="1" t="s">
        <v>3063</v>
      </c>
      <c r="C231" s="4" t="s">
        <v>2985</v>
      </c>
      <c r="G231" s="2">
        <v>6</v>
      </c>
      <c r="H231" s="2">
        <v>20</v>
      </c>
      <c r="I231" s="2">
        <v>2020</v>
      </c>
      <c r="J231" s="2">
        <v>89</v>
      </c>
      <c r="K231" s="2" t="s">
        <v>1449</v>
      </c>
      <c r="L231" s="1" t="s">
        <v>1392</v>
      </c>
      <c r="M231" s="2" t="s">
        <v>1393</v>
      </c>
      <c r="N231" s="2" t="s">
        <v>1447</v>
      </c>
    </row>
    <row r="232" spans="1:14" x14ac:dyDescent="0.2">
      <c r="A232" s="1" t="s">
        <v>2859</v>
      </c>
      <c r="B232" s="1" t="s">
        <v>3062</v>
      </c>
      <c r="C232" s="4" t="s">
        <v>2985</v>
      </c>
      <c r="G232" s="2">
        <v>6</v>
      </c>
      <c r="H232" s="2">
        <v>22</v>
      </c>
      <c r="I232" s="2">
        <v>2020</v>
      </c>
      <c r="J232" s="2">
        <v>81</v>
      </c>
      <c r="K232" s="2" t="s">
        <v>1449</v>
      </c>
      <c r="L232" s="1" t="s">
        <v>1638</v>
      </c>
      <c r="M232" s="2" t="s">
        <v>1441</v>
      </c>
      <c r="N232" s="2" t="s">
        <v>1447</v>
      </c>
    </row>
    <row r="233" spans="1:14" x14ac:dyDescent="0.2">
      <c r="A233" s="1" t="s">
        <v>2840</v>
      </c>
      <c r="B233" s="1" t="s">
        <v>2235</v>
      </c>
      <c r="C233" s="4" t="s">
        <v>2987</v>
      </c>
      <c r="G233" s="2">
        <v>6</v>
      </c>
      <c r="H233" s="2">
        <v>25</v>
      </c>
      <c r="I233" s="2">
        <v>2020</v>
      </c>
      <c r="J233" s="2">
        <v>94</v>
      </c>
      <c r="K233" s="2" t="s">
        <v>1449</v>
      </c>
      <c r="L233" s="1" t="s">
        <v>1603</v>
      </c>
      <c r="M233" s="2" t="s">
        <v>1407</v>
      </c>
      <c r="N233" s="2" t="s">
        <v>1447</v>
      </c>
    </row>
    <row r="234" spans="1:14" x14ac:dyDescent="0.2">
      <c r="A234" s="1" t="s">
        <v>2775</v>
      </c>
      <c r="B234" s="1" t="s">
        <v>2235</v>
      </c>
      <c r="C234" s="4" t="s">
        <v>2985</v>
      </c>
      <c r="G234" s="2">
        <v>6</v>
      </c>
      <c r="H234" s="2">
        <v>28</v>
      </c>
      <c r="I234" s="2">
        <v>2020</v>
      </c>
      <c r="J234" s="46">
        <v>42</v>
      </c>
      <c r="K234" s="2" t="s">
        <v>1449</v>
      </c>
      <c r="L234" s="1" t="s">
        <v>1403</v>
      </c>
      <c r="M234" s="2" t="s">
        <v>1394</v>
      </c>
      <c r="N234" s="2" t="s">
        <v>1447</v>
      </c>
    </row>
    <row r="235" spans="1:14" x14ac:dyDescent="0.2">
      <c r="A235" s="1" t="s">
        <v>2822</v>
      </c>
      <c r="B235" s="1" t="s">
        <v>2235</v>
      </c>
      <c r="C235" s="4" t="s">
        <v>2987</v>
      </c>
      <c r="G235" s="2">
        <v>6</v>
      </c>
      <c r="H235" s="2">
        <v>29</v>
      </c>
      <c r="I235" s="2">
        <v>2020</v>
      </c>
      <c r="J235" s="46">
        <v>49</v>
      </c>
      <c r="K235" s="2" t="s">
        <v>1449</v>
      </c>
      <c r="L235" s="1" t="s">
        <v>1421</v>
      </c>
      <c r="M235" s="2" t="s">
        <v>6515</v>
      </c>
      <c r="N235" s="2" t="s">
        <v>1447</v>
      </c>
    </row>
    <row r="236" spans="1:14" x14ac:dyDescent="0.2">
      <c r="A236" s="1" t="s">
        <v>2870</v>
      </c>
      <c r="B236" s="1" t="s">
        <v>2235</v>
      </c>
      <c r="C236" s="4" t="s">
        <v>2987</v>
      </c>
      <c r="G236" s="2">
        <v>6</v>
      </c>
      <c r="H236" s="2">
        <v>30</v>
      </c>
      <c r="I236" s="2">
        <v>2020</v>
      </c>
      <c r="J236" s="2">
        <v>77</v>
      </c>
      <c r="K236" s="2" t="s">
        <v>1449</v>
      </c>
      <c r="L236" s="1" t="s">
        <v>1030</v>
      </c>
      <c r="M236" s="2" t="s">
        <v>1393</v>
      </c>
      <c r="N236" s="2" t="s">
        <v>1447</v>
      </c>
    </row>
    <row r="237" spans="1:14" x14ac:dyDescent="0.2">
      <c r="A237" s="1" t="s">
        <v>2867</v>
      </c>
      <c r="B237" s="1" t="s">
        <v>2235</v>
      </c>
      <c r="C237" s="4" t="s">
        <v>2987</v>
      </c>
      <c r="G237" s="2">
        <v>7</v>
      </c>
      <c r="H237" s="2">
        <v>3</v>
      </c>
      <c r="I237" s="2">
        <v>2020</v>
      </c>
      <c r="J237" s="2">
        <v>83</v>
      </c>
      <c r="K237" s="2" t="s">
        <v>1449</v>
      </c>
      <c r="L237" s="1" t="s">
        <v>1979</v>
      </c>
      <c r="M237" s="2" t="s">
        <v>1389</v>
      </c>
      <c r="N237" s="2" t="s">
        <v>1447</v>
      </c>
    </row>
    <row r="238" spans="1:14" x14ac:dyDescent="0.2">
      <c r="A238" s="1" t="s">
        <v>2828</v>
      </c>
      <c r="B238" s="1" t="s">
        <v>2235</v>
      </c>
      <c r="C238" s="4" t="s">
        <v>2985</v>
      </c>
      <c r="G238" s="2">
        <v>7</v>
      </c>
      <c r="H238" s="2">
        <v>3</v>
      </c>
      <c r="I238" s="2">
        <v>2020</v>
      </c>
      <c r="J238" s="2">
        <v>85</v>
      </c>
      <c r="K238" s="2" t="s">
        <v>1449</v>
      </c>
      <c r="L238" s="1" t="s">
        <v>1395</v>
      </c>
      <c r="M238" s="2" t="s">
        <v>1394</v>
      </c>
      <c r="N238" s="2" t="s">
        <v>1447</v>
      </c>
    </row>
    <row r="239" spans="1:14" x14ac:dyDescent="0.2">
      <c r="A239" s="1" t="s">
        <v>2869</v>
      </c>
      <c r="B239" s="1" t="s">
        <v>2235</v>
      </c>
      <c r="C239" s="4" t="s">
        <v>2985</v>
      </c>
      <c r="G239" s="2">
        <v>7</v>
      </c>
      <c r="H239" s="2">
        <v>3</v>
      </c>
      <c r="I239" s="2">
        <v>2020</v>
      </c>
      <c r="J239" s="2">
        <v>77</v>
      </c>
      <c r="K239" s="2" t="s">
        <v>1449</v>
      </c>
      <c r="L239" s="1" t="s">
        <v>2536</v>
      </c>
      <c r="M239" s="2" t="s">
        <v>6515</v>
      </c>
      <c r="N239" s="2" t="s">
        <v>1447</v>
      </c>
    </row>
    <row r="240" spans="1:14" x14ac:dyDescent="0.2">
      <c r="A240" s="1" t="s">
        <v>2871</v>
      </c>
      <c r="B240" s="1" t="s">
        <v>2235</v>
      </c>
      <c r="C240" s="4" t="s">
        <v>2985</v>
      </c>
      <c r="G240" s="2">
        <v>7</v>
      </c>
      <c r="H240" s="2">
        <v>3</v>
      </c>
      <c r="I240" s="2">
        <v>2020</v>
      </c>
      <c r="J240" s="2">
        <v>75</v>
      </c>
      <c r="K240" s="2" t="s">
        <v>1449</v>
      </c>
      <c r="L240" s="1" t="s">
        <v>1412</v>
      </c>
      <c r="M240" s="2" t="s">
        <v>1407</v>
      </c>
      <c r="N240" s="2" t="s">
        <v>1447</v>
      </c>
    </row>
    <row r="241" spans="1:14" x14ac:dyDescent="0.2">
      <c r="A241" s="1" t="s">
        <v>2813</v>
      </c>
      <c r="B241" s="1" t="s">
        <v>2235</v>
      </c>
      <c r="C241" s="4" t="s">
        <v>2987</v>
      </c>
      <c r="G241" s="2">
        <v>7</v>
      </c>
      <c r="H241" s="2">
        <v>7</v>
      </c>
      <c r="I241" s="2">
        <v>2020</v>
      </c>
      <c r="J241" s="2">
        <v>95</v>
      </c>
      <c r="K241" s="2" t="s">
        <v>1449</v>
      </c>
      <c r="L241" s="1" t="s">
        <v>1978</v>
      </c>
      <c r="M241" s="2" t="s">
        <v>1393</v>
      </c>
      <c r="N241" s="2" t="s">
        <v>1447</v>
      </c>
    </row>
    <row r="242" spans="1:14" x14ac:dyDescent="0.2">
      <c r="A242" s="1" t="s">
        <v>2751</v>
      </c>
      <c r="B242" s="1" t="s">
        <v>3062</v>
      </c>
      <c r="C242" s="4" t="s">
        <v>2987</v>
      </c>
      <c r="G242" s="2">
        <v>7</v>
      </c>
      <c r="H242" s="2">
        <v>9</v>
      </c>
      <c r="I242" s="2">
        <v>2020</v>
      </c>
      <c r="J242" s="2">
        <v>91</v>
      </c>
      <c r="K242" s="2" t="s">
        <v>1449</v>
      </c>
      <c r="L242" s="1" t="s">
        <v>1395</v>
      </c>
      <c r="M242" s="2" t="s">
        <v>1394</v>
      </c>
      <c r="N242" s="2" t="s">
        <v>1447</v>
      </c>
    </row>
    <row r="243" spans="1:14" x14ac:dyDescent="0.2">
      <c r="A243" s="1" t="s">
        <v>2848</v>
      </c>
      <c r="B243" s="1" t="s">
        <v>2235</v>
      </c>
      <c r="C243" s="4" t="s">
        <v>2985</v>
      </c>
      <c r="G243" s="2">
        <v>7</v>
      </c>
      <c r="H243" s="2">
        <v>11</v>
      </c>
      <c r="I243" s="2">
        <v>2020</v>
      </c>
      <c r="J243" s="2">
        <v>88</v>
      </c>
      <c r="K243" s="2" t="s">
        <v>1449</v>
      </c>
      <c r="L243" s="1" t="s">
        <v>1424</v>
      </c>
      <c r="M243" s="2" t="s">
        <v>1394</v>
      </c>
      <c r="N243" s="2" t="s">
        <v>1447</v>
      </c>
    </row>
    <row r="244" spans="1:14" x14ac:dyDescent="0.2">
      <c r="A244" s="1" t="s">
        <v>2820</v>
      </c>
      <c r="B244" s="1" t="s">
        <v>2235</v>
      </c>
      <c r="C244" s="4" t="s">
        <v>2987</v>
      </c>
      <c r="G244" s="2">
        <v>7</v>
      </c>
      <c r="H244" s="2">
        <v>13</v>
      </c>
      <c r="I244" s="2">
        <v>2020</v>
      </c>
      <c r="J244" s="2">
        <v>83</v>
      </c>
      <c r="K244" s="2" t="s">
        <v>1449</v>
      </c>
      <c r="L244" s="1" t="s">
        <v>1638</v>
      </c>
      <c r="M244" s="2" t="s">
        <v>1441</v>
      </c>
      <c r="N244" s="2" t="s">
        <v>1447</v>
      </c>
    </row>
    <row r="245" spans="1:14" x14ac:dyDescent="0.2">
      <c r="A245" s="1" t="s">
        <v>2851</v>
      </c>
      <c r="B245" s="1" t="s">
        <v>3062</v>
      </c>
      <c r="C245" s="4" t="s">
        <v>2987</v>
      </c>
      <c r="G245" s="2">
        <v>7</v>
      </c>
      <c r="H245" s="2">
        <v>15</v>
      </c>
      <c r="I245" s="2">
        <v>2020</v>
      </c>
      <c r="J245" s="2">
        <v>84</v>
      </c>
      <c r="K245" s="2" t="s">
        <v>1449</v>
      </c>
      <c r="L245" s="1" t="s">
        <v>1410</v>
      </c>
      <c r="M245" s="2" t="s">
        <v>1394</v>
      </c>
      <c r="N245" s="2" t="s">
        <v>1447</v>
      </c>
    </row>
    <row r="246" spans="1:14" x14ac:dyDescent="0.2">
      <c r="A246" s="1" t="s">
        <v>2808</v>
      </c>
      <c r="B246" s="1" t="s">
        <v>2235</v>
      </c>
      <c r="C246" s="4" t="s">
        <v>2985</v>
      </c>
      <c r="G246" s="2">
        <v>7</v>
      </c>
      <c r="H246" s="2">
        <v>15</v>
      </c>
      <c r="I246" s="2">
        <v>2020</v>
      </c>
      <c r="J246" s="46">
        <v>52</v>
      </c>
      <c r="K246" s="2" t="s">
        <v>1449</v>
      </c>
      <c r="L246" s="1" t="s">
        <v>1400</v>
      </c>
      <c r="M246" s="2" t="s">
        <v>1401</v>
      </c>
      <c r="N246" s="2" t="s">
        <v>1447</v>
      </c>
    </row>
    <row r="247" spans="1:14" x14ac:dyDescent="0.2">
      <c r="A247" s="1" t="s">
        <v>2872</v>
      </c>
      <c r="B247" s="1" t="s">
        <v>2235</v>
      </c>
      <c r="C247" s="4" t="s">
        <v>2987</v>
      </c>
      <c r="G247" s="2">
        <v>7</v>
      </c>
      <c r="H247" s="2">
        <v>17</v>
      </c>
      <c r="I247" s="2">
        <v>2020</v>
      </c>
      <c r="J247" s="2">
        <v>68</v>
      </c>
      <c r="K247" s="2" t="s">
        <v>1449</v>
      </c>
      <c r="L247" s="1" t="s">
        <v>1406</v>
      </c>
      <c r="M247" s="2" t="s">
        <v>1407</v>
      </c>
      <c r="N247" s="2" t="s">
        <v>1447</v>
      </c>
    </row>
    <row r="248" spans="1:14" x14ac:dyDescent="0.2">
      <c r="A248" s="1" t="s">
        <v>3555</v>
      </c>
      <c r="B248" s="1" t="s">
        <v>2235</v>
      </c>
      <c r="C248" s="4" t="s">
        <v>2985</v>
      </c>
      <c r="G248" s="2">
        <v>7</v>
      </c>
      <c r="H248" s="2">
        <v>20</v>
      </c>
      <c r="I248" s="2">
        <v>2020</v>
      </c>
      <c r="J248" s="2">
        <v>89</v>
      </c>
      <c r="K248" s="2" t="s">
        <v>1449</v>
      </c>
      <c r="L248" s="1" t="s">
        <v>549</v>
      </c>
      <c r="M248" s="2" t="s">
        <v>1393</v>
      </c>
      <c r="N248" s="2" t="s">
        <v>1447</v>
      </c>
    </row>
    <row r="249" spans="1:14" x14ac:dyDescent="0.2">
      <c r="A249" s="1" t="s">
        <v>2635</v>
      </c>
      <c r="B249" s="1" t="s">
        <v>2235</v>
      </c>
      <c r="C249" s="4" t="s">
        <v>2985</v>
      </c>
      <c r="G249" s="2">
        <v>7</v>
      </c>
      <c r="H249" s="2">
        <v>25</v>
      </c>
      <c r="I249" s="2">
        <v>2020</v>
      </c>
      <c r="J249" s="2">
        <v>72</v>
      </c>
      <c r="K249" s="2" t="s">
        <v>1449</v>
      </c>
      <c r="L249" s="1" t="s">
        <v>1421</v>
      </c>
      <c r="M249" s="2" t="s">
        <v>6515</v>
      </c>
      <c r="N249" s="2" t="s">
        <v>1447</v>
      </c>
    </row>
    <row r="250" spans="1:14" x14ac:dyDescent="0.2">
      <c r="A250" s="1" t="s">
        <v>3556</v>
      </c>
      <c r="B250" s="1" t="s">
        <v>2235</v>
      </c>
      <c r="C250" s="4" t="s">
        <v>2987</v>
      </c>
      <c r="G250" s="2">
        <v>7</v>
      </c>
      <c r="H250" s="2">
        <v>25</v>
      </c>
      <c r="I250" s="2">
        <v>2020</v>
      </c>
      <c r="J250" s="2">
        <v>81</v>
      </c>
      <c r="K250" s="2" t="s">
        <v>1449</v>
      </c>
      <c r="L250" s="1" t="s">
        <v>1390</v>
      </c>
      <c r="M250" s="2" t="s">
        <v>1389</v>
      </c>
      <c r="N250" s="2" t="s">
        <v>1447</v>
      </c>
    </row>
    <row r="251" spans="1:14" x14ac:dyDescent="0.2">
      <c r="A251" s="1" t="s">
        <v>2843</v>
      </c>
      <c r="B251" s="1" t="s">
        <v>2235</v>
      </c>
      <c r="C251" s="4" t="s">
        <v>2985</v>
      </c>
      <c r="G251" s="2">
        <v>7</v>
      </c>
      <c r="H251" s="2">
        <v>26</v>
      </c>
      <c r="I251" s="2">
        <v>2020</v>
      </c>
      <c r="J251" s="2">
        <v>65</v>
      </c>
      <c r="K251" s="2" t="s">
        <v>1449</v>
      </c>
      <c r="L251" s="1" t="s">
        <v>3095</v>
      </c>
      <c r="M251" s="2" t="s">
        <v>3066</v>
      </c>
      <c r="N251" s="2" t="s">
        <v>1447</v>
      </c>
    </row>
    <row r="252" spans="1:14" x14ac:dyDescent="0.2">
      <c r="A252" s="1" t="s">
        <v>3560</v>
      </c>
      <c r="B252" s="1" t="s">
        <v>2235</v>
      </c>
      <c r="C252" s="4" t="s">
        <v>2987</v>
      </c>
      <c r="G252" s="2">
        <v>7</v>
      </c>
      <c r="H252" s="2">
        <v>28</v>
      </c>
      <c r="I252" s="2">
        <v>2020</v>
      </c>
      <c r="J252" s="2">
        <v>89</v>
      </c>
      <c r="K252" s="2" t="s">
        <v>1449</v>
      </c>
      <c r="L252" s="1" t="s">
        <v>1421</v>
      </c>
      <c r="M252" s="2" t="s">
        <v>6515</v>
      </c>
      <c r="N252" s="2" t="s">
        <v>1447</v>
      </c>
    </row>
    <row r="253" spans="1:14" x14ac:dyDescent="0.2">
      <c r="A253" s="1" t="s">
        <v>2860</v>
      </c>
      <c r="B253" s="1" t="s">
        <v>2235</v>
      </c>
      <c r="C253" s="4" t="s">
        <v>2987</v>
      </c>
      <c r="G253" s="2">
        <v>7</v>
      </c>
      <c r="H253" s="2">
        <v>31</v>
      </c>
      <c r="I253" s="2">
        <v>2020</v>
      </c>
      <c r="J253" s="2">
        <v>75</v>
      </c>
      <c r="K253" s="2" t="s">
        <v>1449</v>
      </c>
      <c r="L253" s="1" t="s">
        <v>1390</v>
      </c>
      <c r="M253" s="2" t="s">
        <v>1389</v>
      </c>
      <c r="N253" s="2" t="s">
        <v>1447</v>
      </c>
    </row>
    <row r="254" spans="1:14" x14ac:dyDescent="0.2">
      <c r="A254" s="1" t="s">
        <v>3161</v>
      </c>
      <c r="B254" s="1" t="s">
        <v>2235</v>
      </c>
      <c r="C254" s="4" t="s">
        <v>2987</v>
      </c>
      <c r="G254" s="2">
        <v>8</v>
      </c>
      <c r="H254" s="2">
        <v>10</v>
      </c>
      <c r="I254" s="2">
        <v>2020</v>
      </c>
      <c r="J254" s="2">
        <v>85</v>
      </c>
      <c r="K254" s="2" t="s">
        <v>1449</v>
      </c>
      <c r="L254" s="1" t="s">
        <v>1402</v>
      </c>
      <c r="M254" s="2" t="s">
        <v>1393</v>
      </c>
      <c r="N254" s="2" t="s">
        <v>1447</v>
      </c>
    </row>
    <row r="255" spans="1:14" x14ac:dyDescent="0.2">
      <c r="A255" s="1" t="s">
        <v>3050</v>
      </c>
      <c r="B255" s="1" t="s">
        <v>2235</v>
      </c>
      <c r="C255" s="4" t="s">
        <v>2987</v>
      </c>
      <c r="G255" s="2">
        <v>8</v>
      </c>
      <c r="H255" s="2">
        <v>14</v>
      </c>
      <c r="I255" s="2">
        <v>2020</v>
      </c>
      <c r="J255" s="2">
        <v>87</v>
      </c>
      <c r="K255" s="2" t="s">
        <v>1449</v>
      </c>
      <c r="L255" s="1" t="s">
        <v>1402</v>
      </c>
      <c r="M255" s="2" t="s">
        <v>1393</v>
      </c>
      <c r="N255" s="2" t="s">
        <v>1447</v>
      </c>
    </row>
    <row r="256" spans="1:14" x14ac:dyDescent="0.2">
      <c r="A256" s="1" t="s">
        <v>2779</v>
      </c>
      <c r="B256" s="1" t="s">
        <v>2235</v>
      </c>
      <c r="C256" s="4" t="s">
        <v>2985</v>
      </c>
      <c r="G256" s="2">
        <v>8</v>
      </c>
      <c r="H256" s="2">
        <v>15</v>
      </c>
      <c r="I256" s="2">
        <v>2020</v>
      </c>
      <c r="J256" s="2">
        <v>88</v>
      </c>
      <c r="K256" s="2" t="s">
        <v>1449</v>
      </c>
      <c r="L256" s="1" t="s">
        <v>1410</v>
      </c>
      <c r="M256" s="2" t="s">
        <v>1394</v>
      </c>
      <c r="N256" s="2" t="s">
        <v>1447</v>
      </c>
    </row>
    <row r="257" spans="1:14" x14ac:dyDescent="0.2">
      <c r="A257" s="1" t="s">
        <v>2784</v>
      </c>
      <c r="B257" s="1" t="s">
        <v>2235</v>
      </c>
      <c r="C257" s="4" t="s">
        <v>2985</v>
      </c>
      <c r="G257" s="2">
        <v>8</v>
      </c>
      <c r="H257" s="2">
        <v>26</v>
      </c>
      <c r="I257" s="2">
        <v>2020</v>
      </c>
      <c r="J257" s="2">
        <v>89</v>
      </c>
      <c r="K257" s="2" t="s">
        <v>1449</v>
      </c>
      <c r="L257" s="1" t="s">
        <v>1402</v>
      </c>
      <c r="M257" s="2" t="s">
        <v>1393</v>
      </c>
      <c r="N257" s="2" t="s">
        <v>1447</v>
      </c>
    </row>
    <row r="258" spans="1:14" x14ac:dyDescent="0.2">
      <c r="A258" s="1" t="s">
        <v>3565</v>
      </c>
      <c r="B258" s="1" t="s">
        <v>3062</v>
      </c>
      <c r="C258" s="4" t="s">
        <v>2987</v>
      </c>
      <c r="G258" s="2">
        <v>8</v>
      </c>
      <c r="H258" s="2">
        <v>27</v>
      </c>
      <c r="I258" s="2">
        <v>2020</v>
      </c>
      <c r="J258" s="2">
        <v>88</v>
      </c>
      <c r="K258" s="2" t="s">
        <v>1450</v>
      </c>
      <c r="L258" s="1" t="s">
        <v>1410</v>
      </c>
      <c r="M258" s="2" t="s">
        <v>1394</v>
      </c>
      <c r="N258" s="2" t="s">
        <v>1447</v>
      </c>
    </row>
    <row r="259" spans="1:14" x14ac:dyDescent="0.2">
      <c r="A259" s="1" t="s">
        <v>2844</v>
      </c>
      <c r="B259" s="1" t="s">
        <v>2235</v>
      </c>
      <c r="C259" s="4" t="s">
        <v>2985</v>
      </c>
      <c r="G259" s="2">
        <v>9</v>
      </c>
      <c r="H259" s="2">
        <v>3</v>
      </c>
      <c r="I259" s="2">
        <v>2020</v>
      </c>
      <c r="J259" s="2">
        <v>98</v>
      </c>
      <c r="K259" s="2" t="s">
        <v>1449</v>
      </c>
      <c r="L259" s="1" t="s">
        <v>1397</v>
      </c>
      <c r="M259" s="2" t="s">
        <v>1396</v>
      </c>
      <c r="N259" s="2" t="s">
        <v>1447</v>
      </c>
    </row>
    <row r="260" spans="1:14" x14ac:dyDescent="0.2">
      <c r="A260" s="1" t="s">
        <v>2824</v>
      </c>
      <c r="B260" s="1" t="s">
        <v>2235</v>
      </c>
      <c r="C260" s="4" t="s">
        <v>2987</v>
      </c>
      <c r="G260" s="2">
        <v>9</v>
      </c>
      <c r="H260" s="2">
        <v>9</v>
      </c>
      <c r="I260" s="2">
        <v>2020</v>
      </c>
      <c r="J260" s="2">
        <v>91</v>
      </c>
      <c r="K260" s="2" t="s">
        <v>1449</v>
      </c>
      <c r="L260" s="1" t="s">
        <v>1402</v>
      </c>
      <c r="M260" s="2" t="s">
        <v>1393</v>
      </c>
      <c r="N260" s="2" t="s">
        <v>1447</v>
      </c>
    </row>
    <row r="261" spans="1:14" x14ac:dyDescent="0.2">
      <c r="A261" s="1" t="s">
        <v>3570</v>
      </c>
      <c r="B261" s="1" t="s">
        <v>2235</v>
      </c>
      <c r="C261" s="4" t="s">
        <v>2987</v>
      </c>
      <c r="G261" s="2">
        <v>9</v>
      </c>
      <c r="H261" s="2">
        <v>11</v>
      </c>
      <c r="I261" s="2">
        <v>2020</v>
      </c>
      <c r="J261" s="2">
        <v>87</v>
      </c>
      <c r="K261" s="2" t="s">
        <v>1449</v>
      </c>
      <c r="L261" s="1" t="s">
        <v>1430</v>
      </c>
      <c r="M261" s="2" t="s">
        <v>1393</v>
      </c>
      <c r="N261" s="2" t="s">
        <v>1447</v>
      </c>
    </row>
    <row r="262" spans="1:14" x14ac:dyDescent="0.2">
      <c r="A262" s="1" t="s">
        <v>2850</v>
      </c>
      <c r="B262" s="1" t="s">
        <v>2235</v>
      </c>
      <c r="C262" s="4" t="s">
        <v>2987</v>
      </c>
      <c r="G262" s="2">
        <v>9</v>
      </c>
      <c r="H262" s="2">
        <v>11</v>
      </c>
      <c r="I262" s="2">
        <v>2020</v>
      </c>
      <c r="J262" s="2">
        <v>86</v>
      </c>
      <c r="K262" s="2" t="s">
        <v>1449</v>
      </c>
      <c r="L262" s="1" t="s">
        <v>1402</v>
      </c>
      <c r="M262" s="2" t="s">
        <v>1393</v>
      </c>
      <c r="N262" s="2" t="s">
        <v>1447</v>
      </c>
    </row>
    <row r="263" spans="1:14" x14ac:dyDescent="0.2">
      <c r="A263" s="1" t="s">
        <v>2834</v>
      </c>
      <c r="B263" s="1" t="s">
        <v>2235</v>
      </c>
      <c r="C263" s="4" t="s">
        <v>2987</v>
      </c>
      <c r="G263" s="2">
        <v>9</v>
      </c>
      <c r="H263" s="2">
        <v>14</v>
      </c>
      <c r="I263" s="2">
        <v>2020</v>
      </c>
      <c r="J263" s="2">
        <v>66</v>
      </c>
      <c r="K263" s="2" t="s">
        <v>1449</v>
      </c>
      <c r="L263" s="1" t="s">
        <v>1392</v>
      </c>
      <c r="M263" s="2" t="s">
        <v>1393</v>
      </c>
      <c r="N263" s="2" t="s">
        <v>1447</v>
      </c>
    </row>
    <row r="264" spans="1:14" x14ac:dyDescent="0.2">
      <c r="A264" s="1" t="s">
        <v>2830</v>
      </c>
      <c r="B264" s="1" t="s">
        <v>2235</v>
      </c>
      <c r="C264" s="4" t="s">
        <v>2985</v>
      </c>
      <c r="G264" s="2">
        <v>9</v>
      </c>
      <c r="H264" s="2">
        <v>15</v>
      </c>
      <c r="I264" s="2">
        <v>2020</v>
      </c>
      <c r="J264" s="2">
        <v>84</v>
      </c>
      <c r="K264" s="2" t="s">
        <v>1449</v>
      </c>
      <c r="L264" s="1" t="s">
        <v>1496</v>
      </c>
      <c r="M264" s="2" t="s">
        <v>1394</v>
      </c>
      <c r="N264" s="2" t="s">
        <v>1447</v>
      </c>
    </row>
    <row r="265" spans="1:14" x14ac:dyDescent="0.2">
      <c r="A265" s="1" t="s">
        <v>2849</v>
      </c>
      <c r="B265" s="1" t="s">
        <v>2235</v>
      </c>
      <c r="C265" s="4" t="s">
        <v>2987</v>
      </c>
      <c r="G265" s="2">
        <v>9</v>
      </c>
      <c r="H265" s="2">
        <v>15</v>
      </c>
      <c r="I265" s="2">
        <v>2020</v>
      </c>
      <c r="J265" s="2">
        <v>85</v>
      </c>
      <c r="K265" s="2" t="s">
        <v>1449</v>
      </c>
      <c r="L265" s="1" t="s">
        <v>1674</v>
      </c>
      <c r="M265" s="2" t="s">
        <v>1393</v>
      </c>
      <c r="N265" s="2" t="s">
        <v>1447</v>
      </c>
    </row>
    <row r="266" spans="1:14" x14ac:dyDescent="0.2">
      <c r="A266" s="1" t="s">
        <v>2852</v>
      </c>
      <c r="B266" s="1" t="s">
        <v>2235</v>
      </c>
      <c r="C266" s="4" t="s">
        <v>2985</v>
      </c>
      <c r="G266" s="2">
        <v>9</v>
      </c>
      <c r="H266" s="2">
        <v>16</v>
      </c>
      <c r="I266" s="2">
        <v>2020</v>
      </c>
      <c r="J266" s="2">
        <v>75</v>
      </c>
      <c r="K266" s="2" t="s">
        <v>1449</v>
      </c>
      <c r="L266" s="1" t="s">
        <v>1789</v>
      </c>
      <c r="M266" s="2" t="s">
        <v>1396</v>
      </c>
      <c r="N266" s="2" t="s">
        <v>1447</v>
      </c>
    </row>
    <row r="267" spans="1:14" x14ac:dyDescent="0.2">
      <c r="A267" s="1" t="s">
        <v>2826</v>
      </c>
      <c r="B267" s="1" t="s">
        <v>2235</v>
      </c>
      <c r="C267" s="4" t="s">
        <v>2987</v>
      </c>
      <c r="G267" s="2">
        <v>9</v>
      </c>
      <c r="H267" s="2">
        <v>18</v>
      </c>
      <c r="I267" s="2">
        <v>2020</v>
      </c>
      <c r="J267" s="2">
        <v>86</v>
      </c>
      <c r="K267" s="2" t="s">
        <v>1449</v>
      </c>
      <c r="L267" s="1" t="s">
        <v>1638</v>
      </c>
      <c r="M267" s="2" t="s">
        <v>1441</v>
      </c>
      <c r="N267" s="2" t="s">
        <v>1447</v>
      </c>
    </row>
    <row r="268" spans="1:14" x14ac:dyDescent="0.2">
      <c r="A268" s="1" t="s">
        <v>2789</v>
      </c>
      <c r="B268" s="1" t="s">
        <v>2235</v>
      </c>
      <c r="C268" s="4" t="s">
        <v>2987</v>
      </c>
      <c r="G268" s="2">
        <v>9</v>
      </c>
      <c r="H268" s="2">
        <v>20</v>
      </c>
      <c r="I268" s="2">
        <v>2020</v>
      </c>
      <c r="J268" s="46">
        <v>45</v>
      </c>
      <c r="K268" s="2" t="s">
        <v>1449</v>
      </c>
      <c r="L268" s="1" t="s">
        <v>1443</v>
      </c>
      <c r="M268" s="2" t="s">
        <v>1393</v>
      </c>
      <c r="N268" s="2" t="s">
        <v>1447</v>
      </c>
    </row>
    <row r="269" spans="1:14" x14ac:dyDescent="0.2">
      <c r="A269" s="1" t="s">
        <v>2815</v>
      </c>
      <c r="B269" s="1" t="s">
        <v>2235</v>
      </c>
      <c r="C269" s="4" t="s">
        <v>2987</v>
      </c>
      <c r="G269" s="2">
        <v>9</v>
      </c>
      <c r="H269" s="2">
        <v>28</v>
      </c>
      <c r="I269" s="2">
        <v>2020</v>
      </c>
      <c r="J269" s="2">
        <v>97</v>
      </c>
      <c r="K269" s="2" t="s">
        <v>1449</v>
      </c>
      <c r="L269" s="1" t="s">
        <v>1410</v>
      </c>
      <c r="M269" s="2" t="s">
        <v>1394</v>
      </c>
      <c r="N269" s="2" t="s">
        <v>1447</v>
      </c>
    </row>
    <row r="270" spans="1:14" x14ac:dyDescent="0.2">
      <c r="A270" s="1" t="s">
        <v>2839</v>
      </c>
      <c r="B270" s="1" t="s">
        <v>2235</v>
      </c>
      <c r="C270" s="4" t="s">
        <v>2985</v>
      </c>
      <c r="G270" s="2">
        <v>9</v>
      </c>
      <c r="H270" s="2">
        <v>28</v>
      </c>
      <c r="I270" s="2">
        <v>2020</v>
      </c>
      <c r="J270" s="46">
        <v>57</v>
      </c>
      <c r="K270" s="2" t="s">
        <v>1449</v>
      </c>
      <c r="L270" s="1" t="s">
        <v>6932</v>
      </c>
      <c r="M270" s="2" t="s">
        <v>3089</v>
      </c>
      <c r="N270" s="2" t="s">
        <v>1447</v>
      </c>
    </row>
    <row r="271" spans="1:14" x14ac:dyDescent="0.2">
      <c r="A271" s="1" t="s">
        <v>2827</v>
      </c>
      <c r="B271" s="1" t="s">
        <v>2235</v>
      </c>
      <c r="C271" s="4" t="s">
        <v>2987</v>
      </c>
      <c r="G271" s="2">
        <v>9</v>
      </c>
      <c r="H271" s="2">
        <v>29</v>
      </c>
      <c r="I271" s="2">
        <v>2020</v>
      </c>
      <c r="J271" s="2">
        <v>86</v>
      </c>
      <c r="K271" s="2" t="s">
        <v>1449</v>
      </c>
      <c r="L271" s="1" t="s">
        <v>1415</v>
      </c>
      <c r="M271" s="2" t="s">
        <v>6515</v>
      </c>
      <c r="N271" s="2" t="s">
        <v>1447</v>
      </c>
    </row>
    <row r="272" spans="1:14" x14ac:dyDescent="0.2">
      <c r="A272" s="1" t="s">
        <v>2756</v>
      </c>
      <c r="B272" s="1" t="s">
        <v>2235</v>
      </c>
      <c r="C272" s="4" t="s">
        <v>2987</v>
      </c>
      <c r="G272" s="2">
        <v>10</v>
      </c>
      <c r="H272" s="2">
        <v>1</v>
      </c>
      <c r="I272" s="2">
        <v>2020</v>
      </c>
      <c r="J272" s="46">
        <v>48</v>
      </c>
      <c r="K272" s="2" t="s">
        <v>1449</v>
      </c>
      <c r="L272" s="1" t="s">
        <v>1789</v>
      </c>
      <c r="M272" s="2" t="s">
        <v>1396</v>
      </c>
      <c r="N272" s="2" t="s">
        <v>1447</v>
      </c>
    </row>
    <row r="273" spans="1:14" x14ac:dyDescent="0.2">
      <c r="A273" s="1" t="s">
        <v>2829</v>
      </c>
      <c r="B273" s="1" t="s">
        <v>2235</v>
      </c>
      <c r="C273" s="4" t="s">
        <v>2985</v>
      </c>
      <c r="G273" s="2">
        <v>10</v>
      </c>
      <c r="H273" s="2">
        <v>3</v>
      </c>
      <c r="I273" s="2">
        <v>2020</v>
      </c>
      <c r="J273" s="2">
        <v>85</v>
      </c>
      <c r="K273" s="2" t="s">
        <v>1449</v>
      </c>
      <c r="L273" s="1" t="s">
        <v>1955</v>
      </c>
      <c r="M273" s="2" t="s">
        <v>6515</v>
      </c>
      <c r="N273" s="2" t="s">
        <v>1447</v>
      </c>
    </row>
    <row r="274" spans="1:14" x14ac:dyDescent="0.2">
      <c r="A274" s="1" t="s">
        <v>2817</v>
      </c>
      <c r="B274" s="1" t="s">
        <v>2235</v>
      </c>
      <c r="C274" s="4" t="s">
        <v>2985</v>
      </c>
      <c r="G274" s="2">
        <v>10</v>
      </c>
      <c r="H274" s="2">
        <v>5</v>
      </c>
      <c r="I274" s="2">
        <v>2020</v>
      </c>
      <c r="J274" s="2">
        <v>88</v>
      </c>
      <c r="K274" s="2" t="s">
        <v>1449</v>
      </c>
      <c r="L274" s="1" t="s">
        <v>2289</v>
      </c>
      <c r="M274" s="2" t="s">
        <v>1389</v>
      </c>
      <c r="N274" s="2" t="s">
        <v>1447</v>
      </c>
    </row>
    <row r="275" spans="1:14" x14ac:dyDescent="0.2">
      <c r="A275" s="1" t="s">
        <v>2838</v>
      </c>
      <c r="B275" s="1" t="s">
        <v>2235</v>
      </c>
      <c r="C275" s="4" t="s">
        <v>2987</v>
      </c>
      <c r="G275" s="2">
        <v>10</v>
      </c>
      <c r="H275" s="2">
        <v>9</v>
      </c>
      <c r="I275" s="2">
        <v>2020</v>
      </c>
      <c r="J275" s="2">
        <v>66</v>
      </c>
      <c r="K275" s="2" t="s">
        <v>1449</v>
      </c>
      <c r="L275" s="1" t="s">
        <v>1411</v>
      </c>
      <c r="M275" s="2" t="s">
        <v>1393</v>
      </c>
      <c r="N275" s="2" t="s">
        <v>1447</v>
      </c>
    </row>
    <row r="276" spans="1:14" x14ac:dyDescent="0.2">
      <c r="A276" s="1" t="s">
        <v>2773</v>
      </c>
      <c r="B276" s="1" t="s">
        <v>3061</v>
      </c>
      <c r="C276" s="4" t="s">
        <v>2987</v>
      </c>
      <c r="G276" s="2">
        <v>10</v>
      </c>
      <c r="H276" s="2">
        <v>15</v>
      </c>
      <c r="I276" s="2">
        <v>2020</v>
      </c>
      <c r="J276" s="2">
        <v>89</v>
      </c>
      <c r="K276" s="2" t="s">
        <v>1449</v>
      </c>
      <c r="L276" s="1" t="s">
        <v>3162</v>
      </c>
      <c r="M276" s="2" t="s">
        <v>1441</v>
      </c>
      <c r="N276" s="2" t="s">
        <v>1447</v>
      </c>
    </row>
    <row r="277" spans="1:14" x14ac:dyDescent="0.2">
      <c r="A277" s="1" t="s">
        <v>2793</v>
      </c>
      <c r="B277" s="1" t="s">
        <v>2235</v>
      </c>
      <c r="C277" s="4" t="s">
        <v>2985</v>
      </c>
      <c r="G277" s="2">
        <v>10</v>
      </c>
      <c r="H277" s="2">
        <v>15</v>
      </c>
      <c r="I277" s="2">
        <v>2020</v>
      </c>
      <c r="J277" s="46">
        <v>49</v>
      </c>
      <c r="K277" s="2" t="s">
        <v>1449</v>
      </c>
      <c r="L277" s="1" t="s">
        <v>1951</v>
      </c>
      <c r="M277" s="2" t="s">
        <v>1394</v>
      </c>
      <c r="N277" s="2" t="s">
        <v>1447</v>
      </c>
    </row>
    <row r="278" spans="1:14" x14ac:dyDescent="0.2">
      <c r="A278" s="1" t="s">
        <v>2837</v>
      </c>
      <c r="B278" s="1" t="s">
        <v>2235</v>
      </c>
      <c r="C278" s="4" t="s">
        <v>2987</v>
      </c>
      <c r="G278" s="2">
        <v>10</v>
      </c>
      <c r="H278" s="2">
        <v>16</v>
      </c>
      <c r="I278" s="2">
        <v>2020</v>
      </c>
      <c r="J278" s="2">
        <v>77</v>
      </c>
      <c r="K278" s="2" t="s">
        <v>1450</v>
      </c>
      <c r="L278" s="1" t="s">
        <v>1412</v>
      </c>
      <c r="M278" s="2" t="s">
        <v>1407</v>
      </c>
      <c r="N278" s="2" t="s">
        <v>1447</v>
      </c>
    </row>
    <row r="279" spans="1:14" x14ac:dyDescent="0.2">
      <c r="A279" s="1" t="s">
        <v>2831</v>
      </c>
      <c r="B279" s="1" t="s">
        <v>2235</v>
      </c>
      <c r="C279" s="4" t="s">
        <v>2985</v>
      </c>
      <c r="G279" s="2">
        <v>10</v>
      </c>
      <c r="H279" s="2">
        <v>23</v>
      </c>
      <c r="I279" s="2">
        <v>2020</v>
      </c>
      <c r="J279" s="2">
        <v>84</v>
      </c>
      <c r="K279" s="2" t="s">
        <v>1449</v>
      </c>
      <c r="L279" s="1" t="s">
        <v>1420</v>
      </c>
      <c r="M279" s="2" t="s">
        <v>1393</v>
      </c>
      <c r="N279" s="2" t="s">
        <v>1447</v>
      </c>
    </row>
    <row r="280" spans="1:14" x14ac:dyDescent="0.2">
      <c r="A280" s="1" t="s">
        <v>2833</v>
      </c>
      <c r="B280" s="1" t="s">
        <v>2235</v>
      </c>
      <c r="C280" s="4" t="s">
        <v>2985</v>
      </c>
      <c r="G280" s="2">
        <v>10</v>
      </c>
      <c r="H280" s="2">
        <v>27</v>
      </c>
      <c r="I280" s="2">
        <v>2020</v>
      </c>
      <c r="J280" s="2">
        <v>76</v>
      </c>
      <c r="K280" s="2" t="s">
        <v>1449</v>
      </c>
      <c r="L280" s="1" t="s">
        <v>2005</v>
      </c>
      <c r="M280" s="2" t="s">
        <v>6515</v>
      </c>
      <c r="N280" s="2" t="s">
        <v>1447</v>
      </c>
    </row>
    <row r="281" spans="1:14" x14ac:dyDescent="0.2">
      <c r="A281" s="1" t="s">
        <v>2794</v>
      </c>
      <c r="B281" s="1" t="s">
        <v>2235</v>
      </c>
      <c r="C281" s="4" t="s">
        <v>2987</v>
      </c>
      <c r="G281" s="2">
        <v>11</v>
      </c>
      <c r="H281" s="2">
        <v>2</v>
      </c>
      <c r="I281" s="2">
        <v>2020</v>
      </c>
      <c r="J281" s="2">
        <v>69</v>
      </c>
      <c r="K281" s="2" t="s">
        <v>1450</v>
      </c>
      <c r="L281" s="1" t="s">
        <v>1785</v>
      </c>
      <c r="M281" s="2" t="s">
        <v>6515</v>
      </c>
      <c r="N281" s="2" t="s">
        <v>1447</v>
      </c>
    </row>
    <row r="282" spans="1:14" x14ac:dyDescent="0.2">
      <c r="A282" s="1" t="s">
        <v>2821</v>
      </c>
      <c r="B282" s="1" t="s">
        <v>2235</v>
      </c>
      <c r="C282" s="4" t="s">
        <v>2985</v>
      </c>
      <c r="G282" s="2">
        <v>11</v>
      </c>
      <c r="H282" s="2">
        <v>6</v>
      </c>
      <c r="I282" s="2">
        <v>2020</v>
      </c>
      <c r="J282" s="2">
        <v>81</v>
      </c>
      <c r="K282" s="2" t="s">
        <v>1449</v>
      </c>
      <c r="L282" s="1" t="s">
        <v>1395</v>
      </c>
      <c r="M282" s="2" t="s">
        <v>1394</v>
      </c>
      <c r="N282" s="2" t="s">
        <v>1447</v>
      </c>
    </row>
    <row r="283" spans="1:14" x14ac:dyDescent="0.2">
      <c r="A283" s="1" t="s">
        <v>2825</v>
      </c>
      <c r="B283" s="1" t="s">
        <v>2235</v>
      </c>
      <c r="C283" s="4" t="s">
        <v>2985</v>
      </c>
      <c r="G283" s="2">
        <v>11</v>
      </c>
      <c r="H283" s="2">
        <v>7</v>
      </c>
      <c r="I283" s="2">
        <v>2020</v>
      </c>
      <c r="J283" s="2">
        <v>91</v>
      </c>
      <c r="K283" s="2" t="s">
        <v>1449</v>
      </c>
      <c r="L283" s="1" t="s">
        <v>1935</v>
      </c>
      <c r="M283" s="2" t="s">
        <v>6515</v>
      </c>
      <c r="N283" s="2" t="s">
        <v>1447</v>
      </c>
    </row>
    <row r="284" spans="1:14" x14ac:dyDescent="0.2">
      <c r="A284" s="1" t="s">
        <v>2846</v>
      </c>
      <c r="B284" s="1" t="s">
        <v>2235</v>
      </c>
      <c r="C284" s="4" t="s">
        <v>2987</v>
      </c>
      <c r="G284" s="2">
        <v>11</v>
      </c>
      <c r="H284" s="2">
        <v>16</v>
      </c>
      <c r="I284" s="2">
        <v>2020</v>
      </c>
      <c r="J284" s="2">
        <v>87</v>
      </c>
      <c r="K284" s="2" t="s">
        <v>1449</v>
      </c>
      <c r="L284" s="1" t="s">
        <v>1496</v>
      </c>
      <c r="M284" s="2" t="s">
        <v>1394</v>
      </c>
      <c r="N284" s="2" t="s">
        <v>1447</v>
      </c>
    </row>
    <row r="285" spans="1:14" x14ac:dyDescent="0.2">
      <c r="A285" s="1" t="s">
        <v>2818</v>
      </c>
      <c r="B285" s="1" t="s">
        <v>2235</v>
      </c>
      <c r="C285" s="4" t="s">
        <v>2985</v>
      </c>
      <c r="G285" s="2">
        <v>11</v>
      </c>
      <c r="H285" s="2">
        <v>23</v>
      </c>
      <c r="I285" s="2">
        <v>2020</v>
      </c>
      <c r="J285" s="2">
        <v>85</v>
      </c>
      <c r="K285" s="2" t="s">
        <v>1449</v>
      </c>
      <c r="L285" s="1" t="s">
        <v>1395</v>
      </c>
      <c r="M285" s="2" t="s">
        <v>1394</v>
      </c>
      <c r="N285" s="2" t="s">
        <v>1447</v>
      </c>
    </row>
    <row r="286" spans="1:14" x14ac:dyDescent="0.2">
      <c r="A286" s="1" t="s">
        <v>2845</v>
      </c>
      <c r="B286" s="1" t="s">
        <v>2235</v>
      </c>
      <c r="C286" s="4" t="s">
        <v>2985</v>
      </c>
      <c r="G286" s="2">
        <v>11</v>
      </c>
      <c r="H286" s="2">
        <v>23</v>
      </c>
      <c r="I286" s="2">
        <v>2020</v>
      </c>
      <c r="J286" s="2">
        <v>89</v>
      </c>
      <c r="K286" s="2" t="s">
        <v>1449</v>
      </c>
      <c r="L286" s="1" t="s">
        <v>1421</v>
      </c>
      <c r="M286" s="2" t="s">
        <v>6515</v>
      </c>
      <c r="N286" s="2" t="s">
        <v>1447</v>
      </c>
    </row>
    <row r="287" spans="1:14" x14ac:dyDescent="0.2">
      <c r="A287" s="1" t="s">
        <v>2816</v>
      </c>
      <c r="B287" s="1" t="s">
        <v>2235</v>
      </c>
      <c r="C287" s="4" t="s">
        <v>2985</v>
      </c>
      <c r="G287" s="2">
        <v>11</v>
      </c>
      <c r="H287" s="2">
        <v>25</v>
      </c>
      <c r="I287" s="2">
        <v>2020</v>
      </c>
      <c r="J287" s="2">
        <v>90</v>
      </c>
      <c r="K287" s="2" t="s">
        <v>1449</v>
      </c>
      <c r="L287" s="1" t="s">
        <v>3108</v>
      </c>
      <c r="M287" s="2" t="s">
        <v>3066</v>
      </c>
      <c r="N287" s="2" t="s">
        <v>1447</v>
      </c>
    </row>
    <row r="288" spans="1:14" x14ac:dyDescent="0.2">
      <c r="A288" s="1" t="s">
        <v>3327</v>
      </c>
      <c r="B288" s="1" t="s">
        <v>2235</v>
      </c>
      <c r="C288" s="4" t="s">
        <v>2985</v>
      </c>
      <c r="G288" s="2">
        <v>11</v>
      </c>
      <c r="H288" s="2">
        <v>29</v>
      </c>
      <c r="I288" s="2">
        <v>2020</v>
      </c>
      <c r="J288" s="2">
        <v>95</v>
      </c>
      <c r="K288" s="2" t="s">
        <v>1449</v>
      </c>
      <c r="L288" s="1" t="s">
        <v>1421</v>
      </c>
      <c r="M288" s="2" t="s">
        <v>6515</v>
      </c>
      <c r="N288" s="2" t="s">
        <v>1447</v>
      </c>
    </row>
    <row r="289" spans="1:14" x14ac:dyDescent="0.2">
      <c r="A289" s="1" t="s">
        <v>2790</v>
      </c>
      <c r="B289" s="1" t="s">
        <v>2235</v>
      </c>
      <c r="C289" s="4" t="s">
        <v>2985</v>
      </c>
      <c r="G289" s="2">
        <v>11</v>
      </c>
      <c r="H289" s="2">
        <v>29</v>
      </c>
      <c r="I289" s="2">
        <v>2020</v>
      </c>
      <c r="J289" s="2">
        <v>99</v>
      </c>
      <c r="K289" s="2" t="s">
        <v>1449</v>
      </c>
      <c r="L289" s="1" t="s">
        <v>3097</v>
      </c>
      <c r="M289" s="2" t="s">
        <v>1394</v>
      </c>
      <c r="N289" s="2" t="s">
        <v>1447</v>
      </c>
    </row>
    <row r="290" spans="1:14" x14ac:dyDescent="0.2">
      <c r="A290" s="1" t="s">
        <v>2807</v>
      </c>
      <c r="B290" s="1" t="s">
        <v>2235</v>
      </c>
      <c r="C290" s="4" t="s">
        <v>2987</v>
      </c>
      <c r="G290" s="2">
        <v>12</v>
      </c>
      <c r="H290" s="2">
        <v>4</v>
      </c>
      <c r="I290" s="2">
        <v>2020</v>
      </c>
      <c r="J290" s="2">
        <v>70</v>
      </c>
      <c r="K290" s="2" t="s">
        <v>1449</v>
      </c>
      <c r="L290" s="1" t="s">
        <v>1524</v>
      </c>
      <c r="M290" s="2" t="s">
        <v>1393</v>
      </c>
      <c r="N290" s="2" t="s">
        <v>1447</v>
      </c>
    </row>
    <row r="291" spans="1:14" x14ac:dyDescent="0.2">
      <c r="A291" s="1" t="s">
        <v>2814</v>
      </c>
      <c r="B291" s="1" t="s">
        <v>2235</v>
      </c>
      <c r="C291" s="4" t="s">
        <v>2987</v>
      </c>
      <c r="G291" s="2">
        <v>12</v>
      </c>
      <c r="H291" s="2">
        <v>8</v>
      </c>
      <c r="I291" s="2">
        <v>2020</v>
      </c>
      <c r="J291" s="2">
        <v>90</v>
      </c>
      <c r="K291" s="2" t="s">
        <v>1449</v>
      </c>
      <c r="L291" s="1" t="s">
        <v>1402</v>
      </c>
      <c r="M291" s="2" t="s">
        <v>1393</v>
      </c>
      <c r="N291" s="2" t="s">
        <v>1447</v>
      </c>
    </row>
    <row r="292" spans="1:14" x14ac:dyDescent="0.2">
      <c r="A292" s="1" t="s">
        <v>2785</v>
      </c>
      <c r="B292" s="1" t="s">
        <v>2235</v>
      </c>
      <c r="C292" s="4" t="s">
        <v>2985</v>
      </c>
      <c r="G292" s="2">
        <v>12</v>
      </c>
      <c r="H292" s="2">
        <v>14</v>
      </c>
      <c r="I292" s="2">
        <v>2020</v>
      </c>
      <c r="J292" s="2">
        <v>95</v>
      </c>
      <c r="K292" s="2" t="s">
        <v>1449</v>
      </c>
      <c r="L292" s="1" t="s">
        <v>1392</v>
      </c>
      <c r="M292" s="2" t="s">
        <v>1393</v>
      </c>
      <c r="N292" s="2" t="s">
        <v>1447</v>
      </c>
    </row>
    <row r="293" spans="1:14" x14ac:dyDescent="0.2">
      <c r="A293" s="1" t="s">
        <v>2835</v>
      </c>
      <c r="B293" s="1" t="s">
        <v>2235</v>
      </c>
      <c r="C293" s="4" t="s">
        <v>2985</v>
      </c>
      <c r="D293" s="1" t="s">
        <v>7582</v>
      </c>
      <c r="E293" s="1" t="s">
        <v>2836</v>
      </c>
      <c r="G293" s="2">
        <v>12</v>
      </c>
      <c r="H293" s="2">
        <v>15</v>
      </c>
      <c r="I293" s="2">
        <v>2020</v>
      </c>
      <c r="J293" s="2">
        <v>80</v>
      </c>
      <c r="K293" s="2" t="s">
        <v>1449</v>
      </c>
      <c r="L293" s="1" t="s">
        <v>1789</v>
      </c>
      <c r="M293" s="2" t="s">
        <v>1396</v>
      </c>
      <c r="N293" s="2" t="s">
        <v>1447</v>
      </c>
    </row>
    <row r="294" spans="1:14" x14ac:dyDescent="0.2">
      <c r="A294" s="1" t="s">
        <v>3603</v>
      </c>
      <c r="B294" s="1" t="s">
        <v>3063</v>
      </c>
      <c r="C294" s="4" t="s">
        <v>2987</v>
      </c>
      <c r="G294" s="2">
        <v>12</v>
      </c>
      <c r="H294" s="2">
        <v>16</v>
      </c>
      <c r="I294" s="2">
        <v>2020</v>
      </c>
      <c r="J294" s="2">
        <v>82</v>
      </c>
      <c r="K294" s="2" t="s">
        <v>1450</v>
      </c>
      <c r="L294" s="1" t="s">
        <v>1402</v>
      </c>
      <c r="M294" s="2" t="s">
        <v>1393</v>
      </c>
      <c r="N294" s="2" t="s">
        <v>1447</v>
      </c>
    </row>
    <row r="295" spans="1:14" x14ac:dyDescent="0.2">
      <c r="A295" s="1" t="s">
        <v>3150</v>
      </c>
      <c r="B295" s="1" t="s">
        <v>2235</v>
      </c>
      <c r="C295" s="4" t="s">
        <v>2985</v>
      </c>
      <c r="G295" s="2">
        <v>12</v>
      </c>
      <c r="H295" s="2">
        <v>16</v>
      </c>
      <c r="I295" s="2">
        <v>2020</v>
      </c>
      <c r="J295" s="2">
        <v>85</v>
      </c>
      <c r="K295" s="2" t="s">
        <v>1449</v>
      </c>
      <c r="L295" s="1" t="s">
        <v>821</v>
      </c>
      <c r="M295" s="2" t="s">
        <v>1393</v>
      </c>
      <c r="N295" s="2" t="s">
        <v>1447</v>
      </c>
    </row>
    <row r="296" spans="1:14" x14ac:dyDescent="0.2">
      <c r="A296" s="1" t="s">
        <v>2795</v>
      </c>
      <c r="B296" s="1" t="s">
        <v>2235</v>
      </c>
      <c r="C296" s="4" t="s">
        <v>2985</v>
      </c>
      <c r="G296" s="2">
        <v>12</v>
      </c>
      <c r="H296" s="2">
        <v>21</v>
      </c>
      <c r="I296" s="2">
        <v>2020</v>
      </c>
      <c r="J296" s="46">
        <v>48</v>
      </c>
      <c r="K296" s="2" t="s">
        <v>1449</v>
      </c>
      <c r="L296" s="1" t="s">
        <v>1410</v>
      </c>
      <c r="M296" s="2" t="s">
        <v>1394</v>
      </c>
      <c r="N296" s="2" t="s">
        <v>1447</v>
      </c>
    </row>
    <row r="297" spans="1:14" x14ac:dyDescent="0.2">
      <c r="A297" s="1" t="s">
        <v>2800</v>
      </c>
      <c r="B297" s="1" t="s">
        <v>2235</v>
      </c>
      <c r="C297" s="4" t="s">
        <v>2987</v>
      </c>
      <c r="G297" s="2">
        <v>12</v>
      </c>
      <c r="H297" s="2">
        <v>22</v>
      </c>
      <c r="I297" s="2">
        <v>2020</v>
      </c>
      <c r="J297" s="2">
        <v>96</v>
      </c>
      <c r="K297" s="2" t="s">
        <v>1449</v>
      </c>
      <c r="L297" s="1" t="s">
        <v>840</v>
      </c>
      <c r="M297" s="2" t="s">
        <v>1394</v>
      </c>
      <c r="N297" s="2" t="s">
        <v>1447</v>
      </c>
    </row>
    <row r="298" spans="1:14" x14ac:dyDescent="0.2">
      <c r="A298" s="1" t="s">
        <v>2801</v>
      </c>
      <c r="B298" s="1" t="s">
        <v>2235</v>
      </c>
      <c r="C298" s="4" t="s">
        <v>2985</v>
      </c>
      <c r="G298" s="2">
        <v>12</v>
      </c>
      <c r="H298" s="2">
        <v>22</v>
      </c>
      <c r="I298" s="2">
        <v>2020</v>
      </c>
      <c r="J298" s="2">
        <v>82</v>
      </c>
      <c r="K298" s="2" t="s">
        <v>1449</v>
      </c>
      <c r="L298" s="1" t="s">
        <v>1524</v>
      </c>
      <c r="M298" s="2" t="s">
        <v>1393</v>
      </c>
      <c r="N298" s="2" t="s">
        <v>1447</v>
      </c>
    </row>
    <row r="299" spans="1:14" x14ac:dyDescent="0.2">
      <c r="A299" s="1" t="s">
        <v>2743</v>
      </c>
      <c r="B299" s="1" t="s">
        <v>2235</v>
      </c>
      <c r="C299" s="4" t="s">
        <v>2987</v>
      </c>
      <c r="G299" s="2">
        <v>12</v>
      </c>
      <c r="H299" s="2">
        <v>23</v>
      </c>
      <c r="I299" s="2">
        <v>2020</v>
      </c>
      <c r="J299" s="2">
        <v>75</v>
      </c>
      <c r="K299" s="2" t="s">
        <v>1449</v>
      </c>
      <c r="L299" s="1" t="s">
        <v>1920</v>
      </c>
      <c r="M299" s="2" t="s">
        <v>6515</v>
      </c>
      <c r="N299" s="2" t="s">
        <v>1447</v>
      </c>
    </row>
    <row r="300" spans="1:14" x14ac:dyDescent="0.2">
      <c r="A300" s="1" t="s">
        <v>2744</v>
      </c>
      <c r="B300" s="1" t="s">
        <v>2235</v>
      </c>
      <c r="C300" s="4" t="s">
        <v>2987</v>
      </c>
      <c r="G300" s="2">
        <v>12</v>
      </c>
      <c r="H300" s="2">
        <v>25</v>
      </c>
      <c r="I300" s="2">
        <v>2020</v>
      </c>
      <c r="J300" s="2">
        <v>94</v>
      </c>
      <c r="K300" s="2" t="s">
        <v>1449</v>
      </c>
      <c r="L300" s="1" t="s">
        <v>3160</v>
      </c>
      <c r="M300" s="2" t="s">
        <v>3066</v>
      </c>
      <c r="N300" s="2" t="s">
        <v>1447</v>
      </c>
    </row>
    <row r="301" spans="1:14" x14ac:dyDescent="0.2">
      <c r="A301" s="1" t="s">
        <v>2714</v>
      </c>
      <c r="B301" s="1" t="s">
        <v>3062</v>
      </c>
      <c r="C301" s="4" t="s">
        <v>2985</v>
      </c>
      <c r="G301" s="2">
        <v>1</v>
      </c>
      <c r="H301" s="2">
        <v>1</v>
      </c>
      <c r="I301" s="2">
        <v>2021</v>
      </c>
      <c r="J301" s="2">
        <v>86</v>
      </c>
      <c r="K301" s="2" t="s">
        <v>1449</v>
      </c>
      <c r="L301" s="1" t="s">
        <v>549</v>
      </c>
      <c r="M301" s="2" t="s">
        <v>1393</v>
      </c>
      <c r="N301" s="2" t="s">
        <v>1447</v>
      </c>
    </row>
    <row r="302" spans="1:14" x14ac:dyDescent="0.2">
      <c r="A302" s="1" t="s">
        <v>6937</v>
      </c>
      <c r="B302" s="1" t="s">
        <v>3063</v>
      </c>
      <c r="C302" s="4" t="s">
        <v>2985</v>
      </c>
      <c r="G302" s="2">
        <v>1</v>
      </c>
      <c r="H302" s="2">
        <v>2</v>
      </c>
      <c r="I302" s="2">
        <v>2021</v>
      </c>
      <c r="J302" s="2">
        <v>71</v>
      </c>
      <c r="K302" s="2" t="s">
        <v>1449</v>
      </c>
      <c r="L302" s="1" t="s">
        <v>1437</v>
      </c>
      <c r="M302" s="2" t="s">
        <v>1391</v>
      </c>
      <c r="N302" s="2" t="s">
        <v>1447</v>
      </c>
    </row>
    <row r="303" spans="1:14" x14ac:dyDescent="0.2">
      <c r="A303" s="1" t="s">
        <v>3387</v>
      </c>
      <c r="B303" s="1" t="s">
        <v>2235</v>
      </c>
      <c r="C303" s="4" t="s">
        <v>2985</v>
      </c>
      <c r="G303" s="2">
        <v>1</v>
      </c>
      <c r="H303" s="2">
        <v>2</v>
      </c>
      <c r="I303" s="2">
        <v>2021</v>
      </c>
      <c r="J303" s="2">
        <v>90</v>
      </c>
      <c r="K303" s="2" t="s">
        <v>1449</v>
      </c>
      <c r="L303" s="1" t="s">
        <v>1402</v>
      </c>
      <c r="M303" s="2" t="s">
        <v>1393</v>
      </c>
      <c r="N303" s="2" t="s">
        <v>1447</v>
      </c>
    </row>
    <row r="304" spans="1:14" x14ac:dyDescent="0.2">
      <c r="A304" s="1" t="s">
        <v>2783</v>
      </c>
      <c r="B304" s="1" t="s">
        <v>2235</v>
      </c>
      <c r="C304" s="4" t="s">
        <v>2987</v>
      </c>
      <c r="G304" s="2">
        <v>1</v>
      </c>
      <c r="H304" s="2">
        <v>5</v>
      </c>
      <c r="I304" s="2">
        <v>2021</v>
      </c>
      <c r="J304" s="2">
        <v>90</v>
      </c>
      <c r="K304" s="2" t="s">
        <v>1449</v>
      </c>
      <c r="L304" s="1" t="s">
        <v>1440</v>
      </c>
      <c r="M304" s="2" t="s">
        <v>1407</v>
      </c>
      <c r="N304" s="2" t="s">
        <v>1447</v>
      </c>
    </row>
    <row r="305" spans="1:14" x14ac:dyDescent="0.2">
      <c r="A305" s="1" t="s">
        <v>2803</v>
      </c>
      <c r="B305" s="1" t="s">
        <v>2235</v>
      </c>
      <c r="C305" s="4" t="s">
        <v>2987</v>
      </c>
      <c r="G305" s="2">
        <v>1</v>
      </c>
      <c r="H305" s="2">
        <v>6</v>
      </c>
      <c r="I305" s="2">
        <v>2021</v>
      </c>
      <c r="J305" s="2">
        <v>79</v>
      </c>
      <c r="K305" s="2" t="s">
        <v>1449</v>
      </c>
      <c r="L305" s="1" t="s">
        <v>1392</v>
      </c>
      <c r="M305" s="2" t="s">
        <v>1393</v>
      </c>
      <c r="N305" s="2" t="s">
        <v>1447</v>
      </c>
    </row>
    <row r="306" spans="1:14" x14ac:dyDescent="0.2">
      <c r="A306" s="1" t="s">
        <v>2811</v>
      </c>
      <c r="B306" s="1" t="s">
        <v>2235</v>
      </c>
      <c r="C306" s="4" t="s">
        <v>2985</v>
      </c>
      <c r="G306" s="2">
        <v>1</v>
      </c>
      <c r="H306" s="2">
        <v>13</v>
      </c>
      <c r="I306" s="2">
        <v>2021</v>
      </c>
      <c r="J306" s="2">
        <v>94</v>
      </c>
      <c r="K306" s="2" t="s">
        <v>1449</v>
      </c>
      <c r="L306" s="1" t="s">
        <v>1411</v>
      </c>
      <c r="M306" s="2" t="s">
        <v>1393</v>
      </c>
      <c r="N306" s="2" t="s">
        <v>1447</v>
      </c>
    </row>
    <row r="307" spans="1:14" x14ac:dyDescent="0.2">
      <c r="A307" s="1" t="s">
        <v>2669</v>
      </c>
      <c r="B307" s="1" t="s">
        <v>2235</v>
      </c>
      <c r="C307" s="4" t="s">
        <v>2985</v>
      </c>
      <c r="G307" s="2">
        <v>1</v>
      </c>
      <c r="H307" s="2">
        <v>14</v>
      </c>
      <c r="I307" s="2">
        <v>2021</v>
      </c>
      <c r="J307" s="2">
        <v>66</v>
      </c>
      <c r="K307" s="2" t="s">
        <v>1449</v>
      </c>
      <c r="L307" s="1" t="s">
        <v>1440</v>
      </c>
      <c r="M307" s="2" t="s">
        <v>1407</v>
      </c>
      <c r="N307" s="2" t="s">
        <v>1447</v>
      </c>
    </row>
    <row r="308" spans="1:14" x14ac:dyDescent="0.2">
      <c r="A308" s="1" t="s">
        <v>2787</v>
      </c>
      <c r="B308" s="1" t="s">
        <v>2235</v>
      </c>
      <c r="C308" s="4" t="s">
        <v>2987</v>
      </c>
      <c r="G308" s="2">
        <v>1</v>
      </c>
      <c r="H308" s="2">
        <v>15</v>
      </c>
      <c r="I308" s="2">
        <v>2021</v>
      </c>
      <c r="J308" s="2">
        <v>90</v>
      </c>
      <c r="K308" s="2" t="s">
        <v>1449</v>
      </c>
      <c r="L308" s="1" t="s">
        <v>1402</v>
      </c>
      <c r="M308" s="2" t="s">
        <v>1393</v>
      </c>
      <c r="N308" s="2" t="s">
        <v>1447</v>
      </c>
    </row>
    <row r="309" spans="1:14" x14ac:dyDescent="0.2">
      <c r="A309" s="1" t="s">
        <v>2796</v>
      </c>
      <c r="B309" s="1" t="s">
        <v>2235</v>
      </c>
      <c r="C309" s="4" t="s">
        <v>2987</v>
      </c>
      <c r="G309" s="2">
        <v>1</v>
      </c>
      <c r="H309" s="2">
        <v>15</v>
      </c>
      <c r="I309" s="2">
        <v>2021</v>
      </c>
      <c r="J309" s="2">
        <v>63</v>
      </c>
      <c r="K309" s="2" t="s">
        <v>1449</v>
      </c>
      <c r="L309" s="1" t="s">
        <v>1528</v>
      </c>
      <c r="M309" s="2" t="s">
        <v>1389</v>
      </c>
      <c r="N309" s="2" t="s">
        <v>1447</v>
      </c>
    </row>
    <row r="310" spans="1:14" x14ac:dyDescent="0.2">
      <c r="A310" s="1" t="s">
        <v>2719</v>
      </c>
      <c r="B310" s="1" t="s">
        <v>2235</v>
      </c>
      <c r="C310" s="4" t="s">
        <v>2985</v>
      </c>
      <c r="G310" s="2">
        <v>1</v>
      </c>
      <c r="H310" s="2">
        <v>15</v>
      </c>
      <c r="I310" s="2">
        <v>2021</v>
      </c>
      <c r="J310" s="2">
        <v>74</v>
      </c>
      <c r="K310" s="2" t="s">
        <v>1449</v>
      </c>
      <c r="L310" s="1" t="s">
        <v>1402</v>
      </c>
      <c r="M310" s="2" t="s">
        <v>1393</v>
      </c>
      <c r="N310" s="2" t="s">
        <v>1447</v>
      </c>
    </row>
    <row r="311" spans="1:14" x14ac:dyDescent="0.2">
      <c r="A311" s="1" t="s">
        <v>2802</v>
      </c>
      <c r="B311" s="1" t="s">
        <v>2235</v>
      </c>
      <c r="C311" s="4" t="s">
        <v>2987</v>
      </c>
      <c r="G311" s="2">
        <v>1</v>
      </c>
      <c r="H311" s="2">
        <v>17</v>
      </c>
      <c r="I311" s="2">
        <v>2021</v>
      </c>
      <c r="J311" s="2">
        <v>88</v>
      </c>
      <c r="K311" s="2" t="s">
        <v>1449</v>
      </c>
      <c r="L311" s="1" t="s">
        <v>1410</v>
      </c>
      <c r="M311" s="2" t="s">
        <v>1394</v>
      </c>
      <c r="N311" s="2" t="s">
        <v>1447</v>
      </c>
    </row>
    <row r="312" spans="1:14" x14ac:dyDescent="0.2">
      <c r="A312" s="1" t="s">
        <v>2739</v>
      </c>
      <c r="B312" s="1" t="s">
        <v>2235</v>
      </c>
      <c r="C312" s="4" t="s">
        <v>2987</v>
      </c>
      <c r="G312" s="2">
        <v>1</v>
      </c>
      <c r="H312" s="2">
        <v>19</v>
      </c>
      <c r="I312" s="2">
        <v>2021</v>
      </c>
      <c r="J312" s="2">
        <v>73</v>
      </c>
      <c r="K312" s="2" t="s">
        <v>1449</v>
      </c>
      <c r="L312" s="1" t="s">
        <v>1437</v>
      </c>
      <c r="M312" s="2" t="s">
        <v>1391</v>
      </c>
      <c r="N312" s="2" t="s">
        <v>1447</v>
      </c>
    </row>
    <row r="313" spans="1:14" x14ac:dyDescent="0.2">
      <c r="A313" s="1" t="s">
        <v>2847</v>
      </c>
      <c r="B313" s="1" t="s">
        <v>2235</v>
      </c>
      <c r="C313" s="4" t="s">
        <v>2987</v>
      </c>
      <c r="G313" s="2">
        <v>1</v>
      </c>
      <c r="H313" s="2">
        <v>20</v>
      </c>
      <c r="I313" s="2">
        <v>2021</v>
      </c>
      <c r="J313" s="2">
        <v>92</v>
      </c>
      <c r="K313" s="2" t="s">
        <v>1449</v>
      </c>
      <c r="L313" s="1" t="s">
        <v>1404</v>
      </c>
      <c r="M313" s="2" t="s">
        <v>1393</v>
      </c>
      <c r="N313" s="2" t="s">
        <v>1447</v>
      </c>
    </row>
    <row r="314" spans="1:14" x14ac:dyDescent="0.2">
      <c r="A314" s="1" t="s">
        <v>2767</v>
      </c>
      <c r="B314" s="1" t="s">
        <v>2235</v>
      </c>
      <c r="C314" s="4" t="s">
        <v>2987</v>
      </c>
      <c r="G314" s="2">
        <v>1</v>
      </c>
      <c r="H314" s="2">
        <v>21</v>
      </c>
      <c r="I314" s="2">
        <v>2021</v>
      </c>
      <c r="J314" s="2">
        <v>85</v>
      </c>
      <c r="K314" s="2" t="s">
        <v>1449</v>
      </c>
      <c r="L314" s="1" t="s">
        <v>3096</v>
      </c>
      <c r="M314" s="2" t="s">
        <v>1407</v>
      </c>
      <c r="N314" s="2" t="s">
        <v>1447</v>
      </c>
    </row>
    <row r="315" spans="1:14" x14ac:dyDescent="0.2">
      <c r="A315" s="1" t="s">
        <v>3151</v>
      </c>
      <c r="B315" s="1" t="s">
        <v>2235</v>
      </c>
      <c r="C315" s="4" t="s">
        <v>2987</v>
      </c>
      <c r="G315" s="2">
        <v>1</v>
      </c>
      <c r="H315" s="2">
        <v>24</v>
      </c>
      <c r="I315" s="2">
        <v>2021</v>
      </c>
      <c r="J315" s="2">
        <v>88</v>
      </c>
      <c r="K315" s="2" t="s">
        <v>1449</v>
      </c>
      <c r="L315" s="1" t="s">
        <v>3082</v>
      </c>
      <c r="M315" s="2" t="s">
        <v>3091</v>
      </c>
      <c r="N315" s="2" t="s">
        <v>1447</v>
      </c>
    </row>
    <row r="316" spans="1:14" x14ac:dyDescent="0.2">
      <c r="A316" s="1" t="s">
        <v>2716</v>
      </c>
      <c r="B316" s="1" t="s">
        <v>2235</v>
      </c>
      <c r="C316" s="4" t="s">
        <v>2987</v>
      </c>
      <c r="G316" s="2">
        <v>1</v>
      </c>
      <c r="H316" s="2">
        <v>24</v>
      </c>
      <c r="I316" s="2">
        <v>2021</v>
      </c>
      <c r="J316" s="2">
        <v>74</v>
      </c>
      <c r="K316" s="2" t="s">
        <v>1449</v>
      </c>
      <c r="L316" s="1" t="s">
        <v>1410</v>
      </c>
      <c r="M316" s="2" t="s">
        <v>1394</v>
      </c>
      <c r="N316" s="2" t="s">
        <v>1447</v>
      </c>
    </row>
    <row r="317" spans="1:14" x14ac:dyDescent="0.2">
      <c r="A317" s="1" t="s">
        <v>2788</v>
      </c>
      <c r="B317" s="1" t="s">
        <v>2235</v>
      </c>
      <c r="C317" s="4" t="s">
        <v>2987</v>
      </c>
      <c r="G317" s="2">
        <v>1</v>
      </c>
      <c r="H317" s="2">
        <v>28</v>
      </c>
      <c r="I317" s="2">
        <v>2021</v>
      </c>
      <c r="J317" s="2">
        <v>95</v>
      </c>
      <c r="K317" s="2" t="s">
        <v>1449</v>
      </c>
      <c r="L317" s="1" t="s">
        <v>1463</v>
      </c>
      <c r="M317" s="2" t="s">
        <v>1393</v>
      </c>
      <c r="N317" s="2" t="s">
        <v>1447</v>
      </c>
    </row>
    <row r="318" spans="1:14" x14ac:dyDescent="0.2">
      <c r="A318" s="1" t="s">
        <v>3044</v>
      </c>
      <c r="B318" s="1" t="s">
        <v>3062</v>
      </c>
      <c r="C318" s="4" t="s">
        <v>2985</v>
      </c>
      <c r="G318" s="2">
        <v>2</v>
      </c>
      <c r="H318" s="2">
        <v>0</v>
      </c>
      <c r="I318" s="2">
        <v>2021</v>
      </c>
      <c r="J318" s="2">
        <v>73</v>
      </c>
      <c r="K318" s="2" t="s">
        <v>1449</v>
      </c>
      <c r="L318" s="1" t="s">
        <v>3060</v>
      </c>
      <c r="M318" s="2" t="s">
        <v>3090</v>
      </c>
      <c r="N318" s="2" t="s">
        <v>1447</v>
      </c>
    </row>
    <row r="319" spans="1:14" x14ac:dyDescent="0.2">
      <c r="A319" s="1" t="s">
        <v>3047</v>
      </c>
      <c r="B319" s="1" t="s">
        <v>2235</v>
      </c>
      <c r="C319" s="4" t="s">
        <v>2985</v>
      </c>
      <c r="G319" s="2">
        <v>2</v>
      </c>
      <c r="H319" s="2">
        <v>3</v>
      </c>
      <c r="I319" s="2">
        <v>2021</v>
      </c>
      <c r="J319" s="2">
        <v>87</v>
      </c>
      <c r="K319" s="2" t="s">
        <v>1449</v>
      </c>
      <c r="L319" s="1" t="s">
        <v>1534</v>
      </c>
      <c r="M319" s="2" t="s">
        <v>1391</v>
      </c>
      <c r="N319" s="2" t="s">
        <v>1447</v>
      </c>
    </row>
    <row r="320" spans="1:14" x14ac:dyDescent="0.2">
      <c r="A320" s="1" t="s">
        <v>2761</v>
      </c>
      <c r="B320" s="1" t="s">
        <v>3061</v>
      </c>
      <c r="C320" s="4" t="s">
        <v>2985</v>
      </c>
      <c r="G320" s="2">
        <v>2</v>
      </c>
      <c r="H320" s="2">
        <v>7</v>
      </c>
      <c r="I320" s="2">
        <v>2021</v>
      </c>
      <c r="J320" s="2">
        <v>90</v>
      </c>
      <c r="K320" s="2" t="s">
        <v>1449</v>
      </c>
      <c r="L320" s="1" t="s">
        <v>1421</v>
      </c>
      <c r="M320" s="2" t="s">
        <v>6515</v>
      </c>
      <c r="N320" s="2" t="s">
        <v>1447</v>
      </c>
    </row>
    <row r="321" spans="1:17" x14ac:dyDescent="0.2">
      <c r="A321" s="1" t="s">
        <v>2770</v>
      </c>
      <c r="B321" s="1" t="s">
        <v>3062</v>
      </c>
      <c r="C321" s="4" t="s">
        <v>2985</v>
      </c>
      <c r="G321" s="2">
        <v>2</v>
      </c>
      <c r="H321" s="2">
        <v>10</v>
      </c>
      <c r="I321" s="2">
        <v>2021</v>
      </c>
      <c r="J321" s="2">
        <v>79</v>
      </c>
      <c r="K321" s="2" t="s">
        <v>1449</v>
      </c>
      <c r="L321" s="1" t="s">
        <v>2653</v>
      </c>
      <c r="M321" s="2" t="s">
        <v>1393</v>
      </c>
      <c r="N321" s="2" t="s">
        <v>1447</v>
      </c>
    </row>
    <row r="322" spans="1:17" x14ac:dyDescent="0.2">
      <c r="A322" s="1" t="s">
        <v>2786</v>
      </c>
      <c r="B322" s="1" t="s">
        <v>2235</v>
      </c>
      <c r="C322" s="4" t="s">
        <v>2987</v>
      </c>
      <c r="G322" s="2">
        <v>2</v>
      </c>
      <c r="H322" s="2">
        <v>15</v>
      </c>
      <c r="I322" s="2">
        <v>2021</v>
      </c>
      <c r="J322" s="2">
        <v>90</v>
      </c>
      <c r="K322" s="2" t="s">
        <v>1449</v>
      </c>
      <c r="L322" s="1" t="s">
        <v>1443</v>
      </c>
      <c r="M322" s="2" t="s">
        <v>1393</v>
      </c>
      <c r="N322" s="2" t="s">
        <v>1447</v>
      </c>
    </row>
    <row r="323" spans="1:17" x14ac:dyDescent="0.2">
      <c r="A323" s="1" t="s">
        <v>2797</v>
      </c>
      <c r="B323" s="1" t="s">
        <v>2235</v>
      </c>
      <c r="C323" s="4" t="s">
        <v>2987</v>
      </c>
      <c r="G323" s="2">
        <v>2</v>
      </c>
      <c r="H323" s="2">
        <v>21</v>
      </c>
      <c r="I323" s="2">
        <v>2021</v>
      </c>
      <c r="J323" s="46">
        <v>44</v>
      </c>
      <c r="K323" s="2" t="s">
        <v>1449</v>
      </c>
      <c r="L323" s="1" t="s">
        <v>1544</v>
      </c>
      <c r="M323" s="2" t="s">
        <v>1393</v>
      </c>
      <c r="N323" s="2" t="s">
        <v>1447</v>
      </c>
    </row>
    <row r="324" spans="1:17" x14ac:dyDescent="0.2">
      <c r="A324" s="1" t="s">
        <v>2738</v>
      </c>
      <c r="B324" s="1" t="s">
        <v>2235</v>
      </c>
      <c r="C324" s="4" t="s">
        <v>2987</v>
      </c>
      <c r="G324" s="2">
        <v>2</v>
      </c>
      <c r="H324" s="2">
        <v>21</v>
      </c>
      <c r="I324" s="2">
        <v>2021</v>
      </c>
      <c r="J324" s="46">
        <v>52</v>
      </c>
      <c r="K324" s="2" t="s">
        <v>1449</v>
      </c>
      <c r="L324" s="1" t="s">
        <v>1410</v>
      </c>
      <c r="M324" s="2" t="s">
        <v>1394</v>
      </c>
      <c r="N324" s="2" t="s">
        <v>1447</v>
      </c>
    </row>
    <row r="325" spans="1:17" x14ac:dyDescent="0.2">
      <c r="A325" s="1" t="s">
        <v>2769</v>
      </c>
      <c r="B325" s="1" t="s">
        <v>3061</v>
      </c>
      <c r="C325" s="4" t="s">
        <v>2987</v>
      </c>
      <c r="G325" s="2">
        <v>2</v>
      </c>
      <c r="H325" s="2">
        <v>22</v>
      </c>
      <c r="I325" s="2">
        <v>2021</v>
      </c>
      <c r="J325" s="2">
        <v>90</v>
      </c>
      <c r="K325" s="2" t="s">
        <v>1449</v>
      </c>
      <c r="L325" s="1" t="s">
        <v>1443</v>
      </c>
      <c r="M325" s="2" t="s">
        <v>1393</v>
      </c>
      <c r="N325" s="2" t="s">
        <v>1447</v>
      </c>
    </row>
    <row r="326" spans="1:17" x14ac:dyDescent="0.2">
      <c r="A326" s="1" t="s">
        <v>2781</v>
      </c>
      <c r="B326" s="1" t="s">
        <v>3061</v>
      </c>
      <c r="C326" s="4" t="s">
        <v>2985</v>
      </c>
      <c r="G326" s="2">
        <v>2</v>
      </c>
      <c r="H326" s="2">
        <v>22</v>
      </c>
      <c r="I326" s="2">
        <v>2021</v>
      </c>
      <c r="J326" s="2">
        <v>96</v>
      </c>
      <c r="K326" s="2" t="s">
        <v>1449</v>
      </c>
      <c r="L326" s="1" t="s">
        <v>1402</v>
      </c>
      <c r="M326" s="2" t="s">
        <v>1393</v>
      </c>
      <c r="N326" s="2" t="s">
        <v>1447</v>
      </c>
    </row>
    <row r="327" spans="1:17" x14ac:dyDescent="0.2">
      <c r="A327" s="1" t="s">
        <v>2804</v>
      </c>
      <c r="B327" s="1" t="s">
        <v>2235</v>
      </c>
      <c r="C327" s="4" t="s">
        <v>2985</v>
      </c>
      <c r="G327" s="2">
        <v>2</v>
      </c>
      <c r="H327" s="2">
        <v>24</v>
      </c>
      <c r="I327" s="2">
        <v>2021</v>
      </c>
      <c r="J327" s="2">
        <v>88</v>
      </c>
      <c r="K327" s="2" t="s">
        <v>1449</v>
      </c>
      <c r="L327" s="1" t="s">
        <v>1781</v>
      </c>
      <c r="M327" s="2" t="s">
        <v>1389</v>
      </c>
      <c r="N327" s="2" t="s">
        <v>1447</v>
      </c>
    </row>
    <row r="328" spans="1:17" x14ac:dyDescent="0.2">
      <c r="A328" s="1" t="s">
        <v>2750</v>
      </c>
      <c r="B328" s="1" t="s">
        <v>3062</v>
      </c>
      <c r="C328" s="4" t="s">
        <v>2987</v>
      </c>
      <c r="G328" s="2">
        <v>2</v>
      </c>
      <c r="H328" s="2">
        <v>25</v>
      </c>
      <c r="I328" s="2">
        <v>2021</v>
      </c>
      <c r="J328" s="2">
        <v>69</v>
      </c>
      <c r="K328" s="2" t="s">
        <v>1449</v>
      </c>
      <c r="L328" s="1" t="s">
        <v>2382</v>
      </c>
      <c r="M328" s="2" t="s">
        <v>1393</v>
      </c>
      <c r="N328" s="2" t="s">
        <v>1447</v>
      </c>
    </row>
    <row r="329" spans="1:17" x14ac:dyDescent="0.2">
      <c r="A329" s="1" t="s">
        <v>12154</v>
      </c>
      <c r="B329" s="1" t="s">
        <v>3061</v>
      </c>
      <c r="C329" s="4" t="s">
        <v>2987</v>
      </c>
      <c r="G329" s="2">
        <v>2</v>
      </c>
      <c r="H329" s="2">
        <v>26</v>
      </c>
      <c r="I329" s="236">
        <v>2021</v>
      </c>
      <c r="J329" s="2">
        <v>98</v>
      </c>
      <c r="K329" s="2" t="s">
        <v>1449</v>
      </c>
      <c r="L329" s="4" t="s">
        <v>1395</v>
      </c>
      <c r="M329" s="2" t="s">
        <v>1394</v>
      </c>
      <c r="N329" s="2" t="s">
        <v>1447</v>
      </c>
    </row>
    <row r="330" spans="1:17" x14ac:dyDescent="0.2">
      <c r="A330" s="241" t="s">
        <v>12356</v>
      </c>
      <c r="B330" s="1" t="s">
        <v>2235</v>
      </c>
      <c r="C330" s="4" t="s">
        <v>2985</v>
      </c>
      <c r="F330" s="1"/>
      <c r="G330" s="2">
        <v>2</v>
      </c>
      <c r="H330" s="2">
        <v>26</v>
      </c>
      <c r="I330" s="2">
        <v>2021</v>
      </c>
      <c r="J330" s="2">
        <v>88</v>
      </c>
      <c r="K330" s="2" t="s">
        <v>1449</v>
      </c>
      <c r="L330" s="4" t="s">
        <v>1437</v>
      </c>
      <c r="M330" s="2" t="s">
        <v>1391</v>
      </c>
      <c r="N330" s="2" t="s">
        <v>1447</v>
      </c>
    </row>
    <row r="331" spans="1:17" x14ac:dyDescent="0.2">
      <c r="A331" s="1" t="s">
        <v>2778</v>
      </c>
      <c r="B331" s="1" t="s">
        <v>3061</v>
      </c>
      <c r="C331" s="4" t="s">
        <v>2987</v>
      </c>
      <c r="G331" s="2">
        <v>3</v>
      </c>
      <c r="H331" s="2">
        <v>11</v>
      </c>
      <c r="I331" s="2">
        <v>2021</v>
      </c>
      <c r="J331" s="2">
        <v>92</v>
      </c>
      <c r="K331" s="2" t="s">
        <v>1449</v>
      </c>
      <c r="L331" s="1" t="s">
        <v>1443</v>
      </c>
      <c r="M331" s="2" t="s">
        <v>1393</v>
      </c>
      <c r="N331" s="2" t="s">
        <v>1447</v>
      </c>
      <c r="O331" s="2"/>
      <c r="Q331" s="9"/>
    </row>
    <row r="332" spans="1:17" x14ac:dyDescent="0.2">
      <c r="A332" s="1" t="s">
        <v>2765</v>
      </c>
      <c r="B332" s="1" t="s">
        <v>2235</v>
      </c>
      <c r="C332" s="4" t="s">
        <v>2985</v>
      </c>
      <c r="G332" s="2">
        <v>3</v>
      </c>
      <c r="H332" s="2">
        <v>13</v>
      </c>
      <c r="I332" s="2">
        <v>2021</v>
      </c>
      <c r="J332" s="46">
        <v>50</v>
      </c>
      <c r="K332" s="2" t="s">
        <v>1449</v>
      </c>
      <c r="L332" s="1" t="s">
        <v>1440</v>
      </c>
      <c r="M332" s="2" t="s">
        <v>1407</v>
      </c>
      <c r="N332" s="2" t="s">
        <v>1447</v>
      </c>
    </row>
    <row r="333" spans="1:17" x14ac:dyDescent="0.2">
      <c r="A333" s="241" t="s">
        <v>12797</v>
      </c>
      <c r="B333" s="1" t="s">
        <v>2235</v>
      </c>
      <c r="C333" s="4" t="s">
        <v>2987</v>
      </c>
      <c r="G333" s="2">
        <v>3</v>
      </c>
      <c r="H333" s="2">
        <v>23</v>
      </c>
      <c r="I333" s="171">
        <v>2021</v>
      </c>
      <c r="J333" s="2">
        <v>88</v>
      </c>
      <c r="K333" s="2" t="s">
        <v>1449</v>
      </c>
      <c r="L333" s="4" t="s">
        <v>12802</v>
      </c>
      <c r="M333" s="2" t="s">
        <v>3066</v>
      </c>
      <c r="N333" s="289" t="s">
        <v>1447</v>
      </c>
    </row>
    <row r="334" spans="1:17" x14ac:dyDescent="0.2">
      <c r="A334" s="1" t="s">
        <v>2772</v>
      </c>
      <c r="B334" s="1" t="s">
        <v>2235</v>
      </c>
      <c r="C334" s="4" t="s">
        <v>2985</v>
      </c>
      <c r="G334" s="2">
        <v>3</v>
      </c>
      <c r="H334" s="2">
        <v>25</v>
      </c>
      <c r="I334" s="2">
        <v>2021</v>
      </c>
      <c r="J334" s="2">
        <v>81</v>
      </c>
      <c r="K334" s="2" t="s">
        <v>1449</v>
      </c>
      <c r="L334" s="1" t="s">
        <v>1390</v>
      </c>
      <c r="M334" s="2" t="s">
        <v>1389</v>
      </c>
      <c r="N334" s="2" t="s">
        <v>1447</v>
      </c>
    </row>
    <row r="335" spans="1:17" x14ac:dyDescent="0.2">
      <c r="A335" s="1" t="s">
        <v>2712</v>
      </c>
      <c r="B335" s="1" t="s">
        <v>2235</v>
      </c>
      <c r="C335" s="4" t="s">
        <v>2985</v>
      </c>
      <c r="G335" s="2">
        <v>3</v>
      </c>
      <c r="H335" s="2">
        <v>30</v>
      </c>
      <c r="I335" s="2">
        <v>2021</v>
      </c>
      <c r="J335" s="2">
        <v>94</v>
      </c>
      <c r="K335" s="2" t="s">
        <v>1449</v>
      </c>
      <c r="L335" s="1" t="s">
        <v>1398</v>
      </c>
      <c r="M335" s="2" t="s">
        <v>1393</v>
      </c>
      <c r="N335" s="2" t="s">
        <v>1447</v>
      </c>
    </row>
    <row r="336" spans="1:17" x14ac:dyDescent="0.2">
      <c r="A336" s="1" t="s">
        <v>2742</v>
      </c>
      <c r="B336" s="1" t="s">
        <v>2235</v>
      </c>
      <c r="C336" s="4" t="s">
        <v>2985</v>
      </c>
      <c r="G336" s="2">
        <v>4</v>
      </c>
      <c r="H336" s="2">
        <v>4</v>
      </c>
      <c r="I336" s="2">
        <v>2021</v>
      </c>
      <c r="J336" s="2">
        <v>68</v>
      </c>
      <c r="K336" s="2" t="s">
        <v>1449</v>
      </c>
      <c r="L336" s="1" t="s">
        <v>1602</v>
      </c>
      <c r="M336" s="2" t="s">
        <v>1407</v>
      </c>
      <c r="N336" s="2" t="s">
        <v>1447</v>
      </c>
    </row>
    <row r="337" spans="1:14" x14ac:dyDescent="0.2">
      <c r="A337" s="1" t="s">
        <v>2768</v>
      </c>
      <c r="B337" s="1" t="s">
        <v>2235</v>
      </c>
      <c r="C337" s="4" t="s">
        <v>2985</v>
      </c>
      <c r="G337" s="2">
        <v>4</v>
      </c>
      <c r="H337" s="2">
        <v>5</v>
      </c>
      <c r="I337" s="2">
        <v>2021</v>
      </c>
      <c r="J337" s="2">
        <v>90</v>
      </c>
      <c r="K337" s="2" t="s">
        <v>1449</v>
      </c>
      <c r="L337" s="1" t="s">
        <v>1402</v>
      </c>
      <c r="M337" s="2" t="s">
        <v>1393</v>
      </c>
      <c r="N337" s="2" t="s">
        <v>1447</v>
      </c>
    </row>
    <row r="338" spans="1:14" x14ac:dyDescent="0.2">
      <c r="A338" s="1" t="s">
        <v>2798</v>
      </c>
      <c r="B338" s="1" t="s">
        <v>2235</v>
      </c>
      <c r="C338" s="4" t="s">
        <v>2987</v>
      </c>
      <c r="G338" s="2">
        <v>4</v>
      </c>
      <c r="H338" s="2">
        <v>13</v>
      </c>
      <c r="I338" s="2">
        <v>2021</v>
      </c>
      <c r="J338" s="2">
        <v>66</v>
      </c>
      <c r="K338" s="2" t="s">
        <v>1449</v>
      </c>
      <c r="L338" s="1" t="s">
        <v>1602</v>
      </c>
      <c r="M338" s="2" t="s">
        <v>1407</v>
      </c>
      <c r="N338" s="2" t="s">
        <v>1447</v>
      </c>
    </row>
    <row r="339" spans="1:14" x14ac:dyDescent="0.2">
      <c r="A339" s="1" t="s">
        <v>2771</v>
      </c>
      <c r="B339" s="1" t="s">
        <v>2235</v>
      </c>
      <c r="C339" s="4" t="s">
        <v>2987</v>
      </c>
      <c r="G339" s="2">
        <v>4</v>
      </c>
      <c r="H339" s="2">
        <v>16</v>
      </c>
      <c r="I339" s="2">
        <v>2021</v>
      </c>
      <c r="J339" s="2">
        <v>78</v>
      </c>
      <c r="K339" s="2" t="s">
        <v>1449</v>
      </c>
      <c r="L339" s="1" t="s">
        <v>1482</v>
      </c>
      <c r="M339" s="2" t="s">
        <v>1393</v>
      </c>
      <c r="N339" s="2" t="s">
        <v>1447</v>
      </c>
    </row>
    <row r="340" spans="1:14" x14ac:dyDescent="0.2">
      <c r="A340" s="1" t="s">
        <v>3045</v>
      </c>
      <c r="B340" s="1" t="s">
        <v>2235</v>
      </c>
      <c r="C340" s="4" t="s">
        <v>2985</v>
      </c>
      <c r="G340" s="2">
        <v>4</v>
      </c>
      <c r="H340" s="2">
        <v>16</v>
      </c>
      <c r="I340" s="2">
        <v>2021</v>
      </c>
      <c r="J340" s="2">
        <v>75</v>
      </c>
      <c r="K340" s="2" t="s">
        <v>1449</v>
      </c>
      <c r="L340" s="1" t="s">
        <v>1638</v>
      </c>
      <c r="M340" s="2" t="s">
        <v>3067</v>
      </c>
      <c r="N340" s="2" t="s">
        <v>1447</v>
      </c>
    </row>
    <row r="341" spans="1:14" x14ac:dyDescent="0.2">
      <c r="A341" s="1" t="s">
        <v>2774</v>
      </c>
      <c r="B341" s="1" t="s">
        <v>2235</v>
      </c>
      <c r="C341" s="4" t="s">
        <v>2987</v>
      </c>
      <c r="G341" s="2">
        <v>4</v>
      </c>
      <c r="H341" s="2">
        <v>28</v>
      </c>
      <c r="I341" s="2">
        <v>2021</v>
      </c>
      <c r="J341" s="2">
        <v>74</v>
      </c>
      <c r="K341" s="2" t="s">
        <v>1449</v>
      </c>
      <c r="L341" s="1" t="s">
        <v>1392</v>
      </c>
      <c r="M341" s="2" t="s">
        <v>1393</v>
      </c>
      <c r="N341" s="2" t="s">
        <v>1447</v>
      </c>
    </row>
    <row r="342" spans="1:14" x14ac:dyDescent="0.2">
      <c r="A342" s="241" t="s">
        <v>12796</v>
      </c>
      <c r="B342" s="1" t="s">
        <v>2235</v>
      </c>
      <c r="C342" s="4" t="s">
        <v>2987</v>
      </c>
      <c r="G342" s="2">
        <v>4</v>
      </c>
      <c r="H342" s="2">
        <v>30</v>
      </c>
      <c r="I342" s="171">
        <v>2021</v>
      </c>
      <c r="J342" s="2">
        <v>89</v>
      </c>
      <c r="K342" s="2" t="s">
        <v>1449</v>
      </c>
      <c r="L342" s="4" t="s">
        <v>12800</v>
      </c>
      <c r="M342" s="2" t="s">
        <v>3066</v>
      </c>
      <c r="N342" s="289" t="s">
        <v>1447</v>
      </c>
    </row>
    <row r="343" spans="1:14" x14ac:dyDescent="0.2">
      <c r="A343" s="1" t="s">
        <v>2799</v>
      </c>
      <c r="B343" s="1" t="s">
        <v>2235</v>
      </c>
      <c r="C343" s="4" t="s">
        <v>2987</v>
      </c>
      <c r="G343" s="2">
        <v>5</v>
      </c>
      <c r="H343" s="2">
        <v>5</v>
      </c>
      <c r="I343" s="2">
        <v>2021</v>
      </c>
      <c r="J343" s="2">
        <v>70</v>
      </c>
      <c r="K343" s="2" t="s">
        <v>1449</v>
      </c>
      <c r="L343" s="1" t="s">
        <v>1802</v>
      </c>
      <c r="M343" s="2" t="s">
        <v>1393</v>
      </c>
      <c r="N343" s="2" t="s">
        <v>1447</v>
      </c>
    </row>
    <row r="344" spans="1:14" x14ac:dyDescent="0.2">
      <c r="A344" s="1" t="s">
        <v>2780</v>
      </c>
      <c r="B344" s="1" t="s">
        <v>2235</v>
      </c>
      <c r="C344" s="4" t="s">
        <v>2987</v>
      </c>
      <c r="G344" s="2">
        <v>5</v>
      </c>
      <c r="H344" s="2">
        <v>11</v>
      </c>
      <c r="I344" s="2">
        <v>2021</v>
      </c>
      <c r="J344" s="46">
        <v>47</v>
      </c>
      <c r="K344" s="2" t="s">
        <v>1449</v>
      </c>
      <c r="L344" s="1" t="s">
        <v>1581</v>
      </c>
      <c r="M344" s="2" t="s">
        <v>1393</v>
      </c>
      <c r="N344" s="2" t="s">
        <v>1447</v>
      </c>
    </row>
    <row r="345" spans="1:14" x14ac:dyDescent="0.2">
      <c r="A345" s="1" t="s">
        <v>10911</v>
      </c>
      <c r="B345" s="1" t="s">
        <v>2235</v>
      </c>
      <c r="C345" s="1" t="s">
        <v>2987</v>
      </c>
      <c r="G345" s="2">
        <v>5</v>
      </c>
      <c r="H345" s="2">
        <v>15</v>
      </c>
      <c r="I345" s="236">
        <v>2021</v>
      </c>
      <c r="J345" s="2">
        <v>87</v>
      </c>
      <c r="K345" s="2" t="s">
        <v>1449</v>
      </c>
      <c r="L345" s="4" t="s">
        <v>1410</v>
      </c>
      <c r="M345" s="2" t="s">
        <v>1394</v>
      </c>
      <c r="N345" s="2" t="s">
        <v>1447</v>
      </c>
    </row>
    <row r="346" spans="1:14" x14ac:dyDescent="0.2">
      <c r="A346" s="1" t="s">
        <v>2777</v>
      </c>
      <c r="B346" s="1" t="s">
        <v>3061</v>
      </c>
      <c r="C346" s="4" t="s">
        <v>2985</v>
      </c>
      <c r="G346" s="2">
        <v>5</v>
      </c>
      <c r="H346" s="2">
        <v>16</v>
      </c>
      <c r="I346" s="2">
        <v>2021</v>
      </c>
      <c r="J346" s="2">
        <v>86</v>
      </c>
      <c r="K346" s="2" t="s">
        <v>1449</v>
      </c>
      <c r="L346" s="1" t="s">
        <v>1463</v>
      </c>
      <c r="M346" s="2" t="s">
        <v>1393</v>
      </c>
      <c r="N346" s="2" t="s">
        <v>1447</v>
      </c>
    </row>
    <row r="347" spans="1:14" x14ac:dyDescent="0.2">
      <c r="A347" s="1" t="s">
        <v>2766</v>
      </c>
      <c r="B347" s="1" t="s">
        <v>3061</v>
      </c>
      <c r="C347" s="4" t="s">
        <v>2987</v>
      </c>
      <c r="G347" s="2">
        <v>5</v>
      </c>
      <c r="H347" s="2">
        <v>25</v>
      </c>
      <c r="I347" s="2">
        <v>2021</v>
      </c>
      <c r="J347" s="2">
        <v>78</v>
      </c>
      <c r="K347" s="2" t="s">
        <v>1449</v>
      </c>
      <c r="L347" s="1" t="s">
        <v>1402</v>
      </c>
      <c r="M347" s="2" t="s">
        <v>1393</v>
      </c>
      <c r="N347" s="2" t="s">
        <v>1447</v>
      </c>
    </row>
    <row r="348" spans="1:14" x14ac:dyDescent="0.2">
      <c r="A348" s="1" t="s">
        <v>2782</v>
      </c>
      <c r="B348" s="1" t="s">
        <v>3063</v>
      </c>
      <c r="C348" s="4" t="s">
        <v>2985</v>
      </c>
      <c r="G348" s="2">
        <v>5</v>
      </c>
      <c r="H348" s="2">
        <v>26</v>
      </c>
      <c r="I348" s="2">
        <v>2021</v>
      </c>
      <c r="J348" s="2">
        <v>86</v>
      </c>
      <c r="K348" s="2" t="s">
        <v>1449</v>
      </c>
      <c r="L348" s="1" t="s">
        <v>1433</v>
      </c>
      <c r="M348" s="2" t="s">
        <v>1434</v>
      </c>
      <c r="N348" s="2" t="s">
        <v>1447</v>
      </c>
    </row>
    <row r="349" spans="1:14" x14ac:dyDescent="0.2">
      <c r="A349" s="1" t="s">
        <v>2763</v>
      </c>
      <c r="B349" s="1" t="s">
        <v>2235</v>
      </c>
      <c r="C349" s="4" t="s">
        <v>2987</v>
      </c>
      <c r="G349" s="2">
        <v>6</v>
      </c>
      <c r="H349" s="2">
        <v>1</v>
      </c>
      <c r="I349" s="2">
        <v>2021</v>
      </c>
      <c r="J349" s="2">
        <v>88</v>
      </c>
      <c r="K349" s="2" t="s">
        <v>1449</v>
      </c>
      <c r="L349" s="1" t="s">
        <v>3169</v>
      </c>
      <c r="M349" s="2" t="s">
        <v>3066</v>
      </c>
      <c r="N349" s="2" t="s">
        <v>1447</v>
      </c>
    </row>
    <row r="350" spans="1:14" x14ac:dyDescent="0.2">
      <c r="A350" s="1" t="s">
        <v>2758</v>
      </c>
      <c r="B350" s="1" t="s">
        <v>2235</v>
      </c>
      <c r="C350" s="4" t="s">
        <v>2987</v>
      </c>
      <c r="G350" s="2">
        <v>6</v>
      </c>
      <c r="H350" s="2">
        <v>2</v>
      </c>
      <c r="I350" s="2">
        <v>2021</v>
      </c>
      <c r="J350" s="46">
        <v>57</v>
      </c>
      <c r="K350" s="2" t="s">
        <v>1449</v>
      </c>
      <c r="L350" s="1" t="s">
        <v>1532</v>
      </c>
      <c r="M350" s="2" t="s">
        <v>1394</v>
      </c>
      <c r="N350" s="2" t="s">
        <v>1447</v>
      </c>
    </row>
    <row r="351" spans="1:14" x14ac:dyDescent="0.2">
      <c r="A351" s="1" t="s">
        <v>2776</v>
      </c>
      <c r="B351" s="1" t="s">
        <v>3063</v>
      </c>
      <c r="C351" s="4" t="s">
        <v>2987</v>
      </c>
      <c r="G351" s="2">
        <v>6</v>
      </c>
      <c r="H351" s="2">
        <v>3</v>
      </c>
      <c r="I351" s="2">
        <v>2021</v>
      </c>
      <c r="J351" s="2">
        <v>78</v>
      </c>
      <c r="K351" s="2" t="s">
        <v>1449</v>
      </c>
      <c r="L351" s="1" t="s">
        <v>1818</v>
      </c>
      <c r="M351" s="2" t="s">
        <v>1393</v>
      </c>
      <c r="N351" s="2" t="s">
        <v>1447</v>
      </c>
    </row>
    <row r="352" spans="1:14" x14ac:dyDescent="0.2">
      <c r="A352" s="1" t="s">
        <v>2668</v>
      </c>
      <c r="B352" s="1" t="s">
        <v>2235</v>
      </c>
      <c r="C352" s="4" t="s">
        <v>2987</v>
      </c>
      <c r="G352" s="2">
        <v>6</v>
      </c>
      <c r="H352" s="2">
        <v>18</v>
      </c>
      <c r="I352" s="2">
        <v>2021</v>
      </c>
      <c r="J352" s="2">
        <v>76</v>
      </c>
      <c r="K352" s="2" t="s">
        <v>1449</v>
      </c>
      <c r="L352" s="1" t="s">
        <v>1425</v>
      </c>
      <c r="M352" s="2" t="s">
        <v>1393</v>
      </c>
      <c r="N352" s="2" t="s">
        <v>1447</v>
      </c>
    </row>
    <row r="353" spans="1:17" x14ac:dyDescent="0.2">
      <c r="A353" s="1" t="s">
        <v>2710</v>
      </c>
      <c r="B353" s="1" t="s">
        <v>3063</v>
      </c>
      <c r="C353" s="4" t="s">
        <v>2985</v>
      </c>
      <c r="G353" s="2">
        <v>6</v>
      </c>
      <c r="H353" s="2">
        <v>19</v>
      </c>
      <c r="I353" s="2">
        <v>2021</v>
      </c>
      <c r="J353" s="2">
        <v>84</v>
      </c>
      <c r="K353" s="2" t="s">
        <v>1449</v>
      </c>
      <c r="L353" s="1" t="s">
        <v>1390</v>
      </c>
      <c r="M353" s="2" t="s">
        <v>1389</v>
      </c>
      <c r="N353" s="2" t="s">
        <v>1447</v>
      </c>
    </row>
    <row r="354" spans="1:17" x14ac:dyDescent="0.2">
      <c r="A354" s="1" t="s">
        <v>2740</v>
      </c>
      <c r="B354" s="1" t="s">
        <v>2235</v>
      </c>
      <c r="C354" s="4" t="s">
        <v>2987</v>
      </c>
      <c r="G354" s="2">
        <v>6</v>
      </c>
      <c r="H354" s="2">
        <v>20</v>
      </c>
      <c r="I354" s="2">
        <v>2021</v>
      </c>
      <c r="J354" s="46">
        <v>42</v>
      </c>
      <c r="K354" s="2" t="s">
        <v>1450</v>
      </c>
      <c r="L354" s="1" t="s">
        <v>1410</v>
      </c>
      <c r="M354" s="2" t="s">
        <v>1394</v>
      </c>
      <c r="N354" s="2" t="s">
        <v>1447</v>
      </c>
      <c r="O354" s="2"/>
      <c r="Q354" s="9"/>
    </row>
    <row r="355" spans="1:17" x14ac:dyDescent="0.2">
      <c r="A355" s="1" t="s">
        <v>11293</v>
      </c>
      <c r="B355" s="1" t="s">
        <v>2235</v>
      </c>
      <c r="C355" t="s">
        <v>2987</v>
      </c>
      <c r="F355" s="1"/>
      <c r="G355" s="2">
        <v>6</v>
      </c>
      <c r="H355" s="2">
        <v>21</v>
      </c>
      <c r="I355" s="236">
        <v>2021</v>
      </c>
      <c r="J355" s="2">
        <v>90</v>
      </c>
      <c r="K355" s="2" t="s">
        <v>1449</v>
      </c>
      <c r="L355" s="4" t="s">
        <v>11269</v>
      </c>
      <c r="M355" s="2" t="s">
        <v>3066</v>
      </c>
      <c r="N355" s="2" t="s">
        <v>1447</v>
      </c>
    </row>
    <row r="356" spans="1:17" x14ac:dyDescent="0.2">
      <c r="A356" s="1" t="s">
        <v>2747</v>
      </c>
      <c r="B356" s="1" t="s">
        <v>2235</v>
      </c>
      <c r="C356" s="4" t="s">
        <v>2987</v>
      </c>
      <c r="G356" s="2">
        <v>6</v>
      </c>
      <c r="H356" s="2">
        <v>23</v>
      </c>
      <c r="I356" s="2">
        <v>2021</v>
      </c>
      <c r="J356" s="2">
        <v>60</v>
      </c>
      <c r="K356" s="2" t="s">
        <v>1449</v>
      </c>
      <c r="L356" s="1" t="s">
        <v>1638</v>
      </c>
      <c r="M356" s="2" t="s">
        <v>1441</v>
      </c>
      <c r="N356" s="2" t="s">
        <v>1447</v>
      </c>
    </row>
    <row r="357" spans="1:17" x14ac:dyDescent="0.2">
      <c r="A357" s="1" t="s">
        <v>2746</v>
      </c>
      <c r="B357" s="1" t="s">
        <v>2235</v>
      </c>
      <c r="C357" s="4" t="s">
        <v>2987</v>
      </c>
      <c r="G357" s="2">
        <v>6</v>
      </c>
      <c r="H357" s="2">
        <v>23</v>
      </c>
      <c r="I357" s="2">
        <v>2021</v>
      </c>
      <c r="J357" s="2">
        <v>72</v>
      </c>
      <c r="K357" s="2" t="s">
        <v>1449</v>
      </c>
      <c r="L357" s="1" t="s">
        <v>1600</v>
      </c>
      <c r="M357" s="2" t="s">
        <v>1407</v>
      </c>
      <c r="N357" s="2" t="s">
        <v>1447</v>
      </c>
    </row>
    <row r="358" spans="1:17" x14ac:dyDescent="0.2">
      <c r="A358" s="1" t="s">
        <v>2752</v>
      </c>
      <c r="B358" s="1" t="s">
        <v>3065</v>
      </c>
      <c r="C358" s="4" t="s">
        <v>2987</v>
      </c>
      <c r="G358" s="2">
        <v>6</v>
      </c>
      <c r="H358" s="2">
        <v>29</v>
      </c>
      <c r="I358" s="2">
        <v>2021</v>
      </c>
      <c r="J358" s="46">
        <v>44</v>
      </c>
      <c r="K358" s="2" t="s">
        <v>1450</v>
      </c>
      <c r="L358" s="1" t="s">
        <v>1410</v>
      </c>
      <c r="M358" s="2" t="s">
        <v>1394</v>
      </c>
      <c r="N358" s="2" t="s">
        <v>1447</v>
      </c>
    </row>
    <row r="359" spans="1:17" x14ac:dyDescent="0.2">
      <c r="A359" s="241" t="s">
        <v>12794</v>
      </c>
      <c r="B359" s="1" t="s">
        <v>2235</v>
      </c>
      <c r="C359" s="4" t="s">
        <v>2987</v>
      </c>
      <c r="D359" s="1" t="s">
        <v>12795</v>
      </c>
      <c r="G359" s="2">
        <v>7</v>
      </c>
      <c r="H359" s="2">
        <v>9</v>
      </c>
      <c r="I359" s="171">
        <v>2021</v>
      </c>
      <c r="J359" s="2">
        <v>90</v>
      </c>
      <c r="K359" s="2" t="s">
        <v>1450</v>
      </c>
      <c r="L359" s="4" t="s">
        <v>12799</v>
      </c>
      <c r="M359" s="2" t="s">
        <v>1393</v>
      </c>
      <c r="N359" s="289" t="s">
        <v>1447</v>
      </c>
    </row>
    <row r="360" spans="1:17" x14ac:dyDescent="0.2">
      <c r="A360" s="1" t="s">
        <v>2726</v>
      </c>
      <c r="B360" s="1" t="s">
        <v>3061</v>
      </c>
      <c r="C360" s="4" t="s">
        <v>2985</v>
      </c>
      <c r="G360" s="2">
        <v>8</v>
      </c>
      <c r="H360" s="2">
        <v>1</v>
      </c>
      <c r="I360" s="2">
        <v>2021</v>
      </c>
      <c r="J360" s="2">
        <v>87</v>
      </c>
      <c r="K360" s="2" t="s">
        <v>1449</v>
      </c>
      <c r="L360" s="1" t="s">
        <v>1390</v>
      </c>
      <c r="M360" s="2" t="s">
        <v>1389</v>
      </c>
      <c r="N360" s="2" t="s">
        <v>1447</v>
      </c>
    </row>
    <row r="361" spans="1:17" x14ac:dyDescent="0.2">
      <c r="A361" s="1" t="s">
        <v>2764</v>
      </c>
      <c r="B361" s="1" t="s">
        <v>2235</v>
      </c>
      <c r="C361" s="4" t="s">
        <v>2987</v>
      </c>
      <c r="G361" s="2">
        <v>8</v>
      </c>
      <c r="H361" s="2">
        <v>3</v>
      </c>
      <c r="I361" s="2">
        <v>2021</v>
      </c>
      <c r="J361" s="2">
        <v>84</v>
      </c>
      <c r="K361" s="2" t="s">
        <v>1449</v>
      </c>
      <c r="L361" s="1" t="s">
        <v>1402</v>
      </c>
      <c r="M361" s="2" t="s">
        <v>1393</v>
      </c>
      <c r="N361" s="2" t="s">
        <v>1447</v>
      </c>
    </row>
    <row r="362" spans="1:17" x14ac:dyDescent="0.2">
      <c r="A362" s="1" t="s">
        <v>2755</v>
      </c>
      <c r="B362" s="1" t="s">
        <v>2235</v>
      </c>
      <c r="C362" s="4" t="s">
        <v>2987</v>
      </c>
      <c r="G362" s="2">
        <v>8</v>
      </c>
      <c r="H362" s="2">
        <v>7</v>
      </c>
      <c r="I362" s="2">
        <v>2021</v>
      </c>
      <c r="J362" s="2">
        <v>77</v>
      </c>
      <c r="K362" s="2" t="s">
        <v>1449</v>
      </c>
      <c r="L362" s="1" t="s">
        <v>1839</v>
      </c>
      <c r="M362" s="2" t="s">
        <v>1393</v>
      </c>
      <c r="N362" s="2" t="s">
        <v>1447</v>
      </c>
    </row>
    <row r="363" spans="1:17" x14ac:dyDescent="0.2">
      <c r="A363" s="1" t="s">
        <v>2762</v>
      </c>
      <c r="B363" s="1" t="s">
        <v>2235</v>
      </c>
      <c r="C363" s="4" t="s">
        <v>2987</v>
      </c>
      <c r="G363" s="2">
        <v>8</v>
      </c>
      <c r="H363" s="2">
        <v>9</v>
      </c>
      <c r="I363" s="2">
        <v>2021</v>
      </c>
      <c r="J363" s="2">
        <v>74</v>
      </c>
      <c r="K363" s="2" t="s">
        <v>1449</v>
      </c>
      <c r="L363" s="1" t="s">
        <v>1532</v>
      </c>
      <c r="M363" s="2" t="s">
        <v>1394</v>
      </c>
      <c r="N363" s="2" t="s">
        <v>1447</v>
      </c>
    </row>
    <row r="364" spans="1:17" x14ac:dyDescent="0.2">
      <c r="A364" s="1" t="s">
        <v>2760</v>
      </c>
      <c r="B364" s="1" t="s">
        <v>2235</v>
      </c>
      <c r="C364" s="4" t="s">
        <v>2985</v>
      </c>
      <c r="G364" s="2">
        <v>8</v>
      </c>
      <c r="H364" s="2">
        <v>12</v>
      </c>
      <c r="I364" s="2">
        <v>2021</v>
      </c>
      <c r="J364" s="2">
        <v>93</v>
      </c>
      <c r="K364" s="2" t="s">
        <v>1449</v>
      </c>
      <c r="L364" s="1" t="s">
        <v>1492</v>
      </c>
      <c r="M364" s="2" t="s">
        <v>1393</v>
      </c>
      <c r="N364" s="2" t="s">
        <v>1447</v>
      </c>
      <c r="O364" s="54"/>
    </row>
    <row r="365" spans="1:17" x14ac:dyDescent="0.2">
      <c r="A365" s="1" t="s">
        <v>2757</v>
      </c>
      <c r="B365" s="1" t="s">
        <v>3061</v>
      </c>
      <c r="C365" s="4" t="s">
        <v>2987</v>
      </c>
      <c r="G365" s="2">
        <v>8</v>
      </c>
      <c r="H365" s="2">
        <v>23</v>
      </c>
      <c r="I365" s="2">
        <v>2021</v>
      </c>
      <c r="J365" s="2">
        <v>88</v>
      </c>
      <c r="K365" s="2" t="s">
        <v>1449</v>
      </c>
      <c r="L365" s="4" t="s">
        <v>1421</v>
      </c>
      <c r="M365" s="2" t="s">
        <v>6515</v>
      </c>
      <c r="N365" s="2" t="s">
        <v>1447</v>
      </c>
    </row>
    <row r="366" spans="1:17" x14ac:dyDescent="0.2">
      <c r="A366" s="1" t="s">
        <v>2749</v>
      </c>
      <c r="B366" s="1" t="s">
        <v>2235</v>
      </c>
      <c r="C366" s="4" t="s">
        <v>2987</v>
      </c>
      <c r="G366" s="2">
        <v>8</v>
      </c>
      <c r="H366" s="2">
        <v>28</v>
      </c>
      <c r="I366" s="2">
        <v>2021</v>
      </c>
      <c r="J366" s="2">
        <v>66</v>
      </c>
      <c r="K366" s="2" t="s">
        <v>1449</v>
      </c>
      <c r="L366" s="1" t="s">
        <v>1390</v>
      </c>
      <c r="M366" s="2" t="s">
        <v>1389</v>
      </c>
      <c r="N366" s="2" t="s">
        <v>1447</v>
      </c>
    </row>
    <row r="367" spans="1:17" x14ac:dyDescent="0.2">
      <c r="A367" s="1" t="s">
        <v>2759</v>
      </c>
      <c r="B367" s="1" t="s">
        <v>2235</v>
      </c>
      <c r="C367" s="4" t="s">
        <v>2985</v>
      </c>
      <c r="G367" s="2">
        <v>8</v>
      </c>
      <c r="H367" s="2">
        <v>28</v>
      </c>
      <c r="I367" s="2">
        <v>2021</v>
      </c>
      <c r="J367" s="2">
        <v>86</v>
      </c>
      <c r="K367" s="2" t="s">
        <v>1449</v>
      </c>
      <c r="L367" s="1" t="s">
        <v>1544</v>
      </c>
      <c r="M367" s="2" t="s">
        <v>1393</v>
      </c>
      <c r="N367" s="2" t="s">
        <v>1447</v>
      </c>
    </row>
    <row r="368" spans="1:17" x14ac:dyDescent="0.2">
      <c r="A368" s="1" t="s">
        <v>2733</v>
      </c>
      <c r="B368" s="1" t="s">
        <v>2235</v>
      </c>
      <c r="C368" s="4" t="s">
        <v>2985</v>
      </c>
      <c r="G368" s="2">
        <v>8</v>
      </c>
      <c r="H368" s="2">
        <v>30</v>
      </c>
      <c r="I368" s="2">
        <v>2021</v>
      </c>
      <c r="J368" s="46">
        <v>48</v>
      </c>
      <c r="K368" s="2" t="s">
        <v>1449</v>
      </c>
      <c r="L368" s="1" t="s">
        <v>1412</v>
      </c>
      <c r="M368" s="2" t="s">
        <v>1407</v>
      </c>
      <c r="N368" s="2" t="s">
        <v>1447</v>
      </c>
    </row>
    <row r="369" spans="1:17" x14ac:dyDescent="0.2">
      <c r="A369" s="1" t="s">
        <v>2690</v>
      </c>
      <c r="B369" s="1" t="s">
        <v>3063</v>
      </c>
      <c r="C369" s="4" t="s">
        <v>2987</v>
      </c>
      <c r="G369" s="2">
        <v>9</v>
      </c>
      <c r="H369" s="2">
        <v>2</v>
      </c>
      <c r="I369" s="2">
        <v>2021</v>
      </c>
      <c r="J369" s="2">
        <v>84</v>
      </c>
      <c r="K369" s="2" t="s">
        <v>1449</v>
      </c>
      <c r="L369" s="1" t="s">
        <v>1402</v>
      </c>
      <c r="M369" s="2" t="s">
        <v>1393</v>
      </c>
      <c r="N369" s="2" t="s">
        <v>1447</v>
      </c>
    </row>
    <row r="370" spans="1:17" x14ac:dyDescent="0.2">
      <c r="A370" s="1" t="s">
        <v>2754</v>
      </c>
      <c r="B370" s="1" t="s">
        <v>2235</v>
      </c>
      <c r="C370" s="4" t="s">
        <v>2987</v>
      </c>
      <c r="G370" s="2">
        <v>9</v>
      </c>
      <c r="H370" s="2">
        <v>4</v>
      </c>
      <c r="I370" s="2">
        <v>2021</v>
      </c>
      <c r="J370" s="2">
        <v>63</v>
      </c>
      <c r="K370" s="2" t="s">
        <v>1449</v>
      </c>
      <c r="L370" s="1" t="s">
        <v>1443</v>
      </c>
      <c r="M370" s="2" t="s">
        <v>1393</v>
      </c>
      <c r="N370" s="2" t="s">
        <v>1447</v>
      </c>
    </row>
    <row r="371" spans="1:17" x14ac:dyDescent="0.2">
      <c r="A371" s="1" t="s">
        <v>2735</v>
      </c>
      <c r="B371" s="1" t="s">
        <v>2235</v>
      </c>
      <c r="C371" s="4" t="s">
        <v>2987</v>
      </c>
      <c r="G371" s="2">
        <v>9</v>
      </c>
      <c r="H371" s="2">
        <v>8</v>
      </c>
      <c r="I371" s="2">
        <v>2021</v>
      </c>
      <c r="J371" s="2">
        <v>80</v>
      </c>
      <c r="K371" s="2" t="s">
        <v>1449</v>
      </c>
      <c r="L371" s="1" t="s">
        <v>1402</v>
      </c>
      <c r="M371" s="2" t="s">
        <v>1393</v>
      </c>
      <c r="N371" s="2" t="s">
        <v>1447</v>
      </c>
    </row>
    <row r="372" spans="1:17" x14ac:dyDescent="0.2">
      <c r="A372" s="1" t="s">
        <v>2753</v>
      </c>
      <c r="B372" s="1" t="s">
        <v>3062</v>
      </c>
      <c r="C372" s="4" t="s">
        <v>2987</v>
      </c>
      <c r="G372" s="2">
        <v>9</v>
      </c>
      <c r="H372" s="2">
        <v>9</v>
      </c>
      <c r="I372" s="2">
        <v>2021</v>
      </c>
      <c r="J372" s="2">
        <v>64</v>
      </c>
      <c r="K372" s="2" t="s">
        <v>1449</v>
      </c>
      <c r="L372" s="1" t="s">
        <v>1568</v>
      </c>
      <c r="M372" s="2" t="s">
        <v>1393</v>
      </c>
      <c r="N372" s="2" t="s">
        <v>1447</v>
      </c>
    </row>
    <row r="373" spans="1:17" x14ac:dyDescent="0.2">
      <c r="A373" s="1" t="s">
        <v>2707</v>
      </c>
      <c r="B373" s="1" t="s">
        <v>2235</v>
      </c>
      <c r="C373" s="4" t="s">
        <v>2987</v>
      </c>
      <c r="G373" s="2">
        <v>9</v>
      </c>
      <c r="H373" s="2">
        <v>10</v>
      </c>
      <c r="I373" s="2">
        <v>2021</v>
      </c>
      <c r="J373" s="2">
        <v>84</v>
      </c>
      <c r="K373" s="2" t="s">
        <v>1449</v>
      </c>
      <c r="L373" s="1" t="s">
        <v>1523</v>
      </c>
      <c r="M373" s="2" t="s">
        <v>1393</v>
      </c>
      <c r="N373" s="2" t="s">
        <v>1447</v>
      </c>
    </row>
    <row r="374" spans="1:17" x14ac:dyDescent="0.2">
      <c r="A374" s="1" t="s">
        <v>6949</v>
      </c>
      <c r="B374" s="1" t="s">
        <v>3061</v>
      </c>
      <c r="C374" s="4" t="s">
        <v>2987</v>
      </c>
      <c r="G374" s="2">
        <v>9</v>
      </c>
      <c r="H374" s="2">
        <v>13</v>
      </c>
      <c r="I374" s="2">
        <v>2021</v>
      </c>
      <c r="J374" s="2">
        <v>86</v>
      </c>
      <c r="K374" s="2" t="s">
        <v>1449</v>
      </c>
      <c r="L374" s="1" t="s">
        <v>1430</v>
      </c>
      <c r="M374" s="2" t="s">
        <v>1393</v>
      </c>
      <c r="N374" s="2" t="s">
        <v>1447</v>
      </c>
    </row>
    <row r="375" spans="1:17" x14ac:dyDescent="0.2">
      <c r="A375" s="1" t="s">
        <v>2736</v>
      </c>
      <c r="B375" s="1" t="s">
        <v>2235</v>
      </c>
      <c r="C375" s="4" t="s">
        <v>2985</v>
      </c>
      <c r="G375" s="2">
        <v>9</v>
      </c>
      <c r="H375" s="2">
        <v>19</v>
      </c>
      <c r="I375" s="2">
        <v>2021</v>
      </c>
      <c r="J375" s="2">
        <v>77</v>
      </c>
      <c r="K375" s="2" t="s">
        <v>1449</v>
      </c>
      <c r="L375" s="1" t="s">
        <v>3112</v>
      </c>
      <c r="M375" s="2" t="s">
        <v>3066</v>
      </c>
      <c r="N375" s="2" t="s">
        <v>1447</v>
      </c>
    </row>
    <row r="376" spans="1:17" x14ac:dyDescent="0.2">
      <c r="A376" s="1" t="s">
        <v>2703</v>
      </c>
      <c r="B376" s="1" t="s">
        <v>3061</v>
      </c>
      <c r="C376" s="4" t="s">
        <v>2985</v>
      </c>
      <c r="G376" s="2">
        <v>9</v>
      </c>
      <c r="H376" s="2">
        <v>22</v>
      </c>
      <c r="I376" s="2">
        <v>2021</v>
      </c>
      <c r="J376" s="2">
        <v>88</v>
      </c>
      <c r="K376" s="2" t="s">
        <v>1449</v>
      </c>
      <c r="L376" s="1" t="s">
        <v>549</v>
      </c>
      <c r="M376" s="2" t="s">
        <v>1393</v>
      </c>
      <c r="N376" s="2" t="s">
        <v>1447</v>
      </c>
    </row>
    <row r="377" spans="1:17" x14ac:dyDescent="0.2">
      <c r="A377" s="1" t="s">
        <v>10124</v>
      </c>
      <c r="B377" s="1" t="s">
        <v>3061</v>
      </c>
      <c r="C377" s="4" t="s">
        <v>2987</v>
      </c>
      <c r="G377" s="2">
        <v>9</v>
      </c>
      <c r="H377" s="2">
        <v>25</v>
      </c>
      <c r="I377" s="2">
        <v>2021</v>
      </c>
      <c r="J377" s="2">
        <v>85</v>
      </c>
      <c r="K377" s="2" t="s">
        <v>1449</v>
      </c>
      <c r="L377" s="1" t="s">
        <v>549</v>
      </c>
      <c r="M377" s="2" t="s">
        <v>1393</v>
      </c>
      <c r="N377" s="2" t="s">
        <v>1447</v>
      </c>
    </row>
    <row r="378" spans="1:17" x14ac:dyDescent="0.2">
      <c r="A378" s="1" t="s">
        <v>2737</v>
      </c>
      <c r="B378" s="1" t="s">
        <v>2235</v>
      </c>
      <c r="C378" s="4" t="s">
        <v>2985</v>
      </c>
      <c r="G378" s="2">
        <v>9</v>
      </c>
      <c r="H378" s="2">
        <v>30</v>
      </c>
      <c r="I378" s="2">
        <v>2021</v>
      </c>
      <c r="J378" s="2">
        <v>86</v>
      </c>
      <c r="K378" s="2" t="s">
        <v>1449</v>
      </c>
      <c r="L378" s="1" t="s">
        <v>821</v>
      </c>
      <c r="M378" s="2" t="s">
        <v>1393</v>
      </c>
      <c r="N378" s="2" t="s">
        <v>1447</v>
      </c>
    </row>
    <row r="379" spans="1:17" x14ac:dyDescent="0.2">
      <c r="A379" s="1" t="s">
        <v>2745</v>
      </c>
      <c r="B379" s="1" t="s">
        <v>2235</v>
      </c>
      <c r="C379" s="4" t="s">
        <v>2985</v>
      </c>
      <c r="G379" s="2">
        <v>10</v>
      </c>
      <c r="H379" s="2">
        <v>2</v>
      </c>
      <c r="I379" s="2">
        <v>2021</v>
      </c>
      <c r="J379" s="2">
        <v>95</v>
      </c>
      <c r="K379" s="2" t="s">
        <v>1449</v>
      </c>
      <c r="L379" s="1" t="s">
        <v>698</v>
      </c>
      <c r="M379" s="2" t="s">
        <v>1393</v>
      </c>
      <c r="N379" s="2" t="s">
        <v>1447</v>
      </c>
    </row>
    <row r="380" spans="1:17" x14ac:dyDescent="0.2">
      <c r="A380" s="1" t="s">
        <v>2705</v>
      </c>
      <c r="B380" s="1" t="s">
        <v>2235</v>
      </c>
      <c r="C380" s="4" t="s">
        <v>2987</v>
      </c>
      <c r="G380" s="2">
        <v>10</v>
      </c>
      <c r="H380" s="2">
        <v>4</v>
      </c>
      <c r="I380" s="2">
        <v>2021</v>
      </c>
      <c r="J380" s="2">
        <v>101</v>
      </c>
      <c r="K380" s="2" t="s">
        <v>1449</v>
      </c>
      <c r="L380" s="1" t="s">
        <v>1463</v>
      </c>
      <c r="M380" s="2" t="s">
        <v>1393</v>
      </c>
      <c r="N380" s="2" t="s">
        <v>1447</v>
      </c>
    </row>
    <row r="381" spans="1:17" x14ac:dyDescent="0.2">
      <c r="A381" s="1" t="s">
        <v>12153</v>
      </c>
      <c r="B381" s="1" t="s">
        <v>2235</v>
      </c>
      <c r="C381" s="4" t="s">
        <v>2985</v>
      </c>
      <c r="G381" s="2">
        <v>10</v>
      </c>
      <c r="H381" s="2">
        <v>9</v>
      </c>
      <c r="I381" s="236">
        <v>2021</v>
      </c>
      <c r="J381" s="2">
        <v>67</v>
      </c>
      <c r="K381" s="2" t="s">
        <v>1449</v>
      </c>
      <c r="L381" s="4" t="s">
        <v>1402</v>
      </c>
      <c r="M381" s="2" t="s">
        <v>1393</v>
      </c>
      <c r="N381" s="2" t="s">
        <v>1447</v>
      </c>
      <c r="O381" s="2"/>
      <c r="Q381" s="9"/>
    </row>
    <row r="382" spans="1:17" x14ac:dyDescent="0.2">
      <c r="A382" s="1" t="s">
        <v>2723</v>
      </c>
      <c r="B382" s="1" t="s">
        <v>2235</v>
      </c>
      <c r="C382" s="4" t="s">
        <v>2987</v>
      </c>
      <c r="G382" s="2">
        <v>10</v>
      </c>
      <c r="H382" s="2">
        <v>14</v>
      </c>
      <c r="I382" s="2">
        <v>2021</v>
      </c>
      <c r="J382" s="2">
        <v>71</v>
      </c>
      <c r="K382" s="2" t="s">
        <v>1449</v>
      </c>
      <c r="L382" s="1" t="s">
        <v>1402</v>
      </c>
      <c r="M382" s="2" t="s">
        <v>1393</v>
      </c>
      <c r="N382" s="2" t="s">
        <v>1447</v>
      </c>
    </row>
    <row r="383" spans="1:17" x14ac:dyDescent="0.2">
      <c r="A383" s="1" t="s">
        <v>2667</v>
      </c>
      <c r="B383" s="1" t="s">
        <v>2235</v>
      </c>
      <c r="C383" s="4" t="s">
        <v>2987</v>
      </c>
      <c r="G383" s="2">
        <v>10</v>
      </c>
      <c r="H383" s="2">
        <v>16</v>
      </c>
      <c r="I383" s="2">
        <v>2021</v>
      </c>
      <c r="J383" s="46">
        <v>43</v>
      </c>
      <c r="K383" s="2" t="s">
        <v>1449</v>
      </c>
      <c r="L383" s="1" t="s">
        <v>1527</v>
      </c>
      <c r="M383" s="2" t="s">
        <v>6515</v>
      </c>
      <c r="N383" s="2" t="s">
        <v>1447</v>
      </c>
    </row>
    <row r="384" spans="1:17" x14ac:dyDescent="0.2">
      <c r="A384" s="1" t="s">
        <v>11295</v>
      </c>
      <c r="B384" s="1" t="s">
        <v>2235</v>
      </c>
      <c r="C384" t="s">
        <v>2985</v>
      </c>
      <c r="F384" s="1"/>
      <c r="G384" s="2">
        <v>10</v>
      </c>
      <c r="H384" s="2">
        <v>19</v>
      </c>
      <c r="I384" s="236">
        <v>2021</v>
      </c>
      <c r="J384" s="2">
        <v>88</v>
      </c>
      <c r="K384" s="2" t="s">
        <v>1449</v>
      </c>
      <c r="L384" s="4" t="s">
        <v>1421</v>
      </c>
      <c r="M384" s="2" t="s">
        <v>6515</v>
      </c>
      <c r="N384" s="2" t="s">
        <v>1447</v>
      </c>
    </row>
    <row r="385" spans="1:14" x14ac:dyDescent="0.2">
      <c r="A385" s="1" t="s">
        <v>2693</v>
      </c>
      <c r="B385" s="1" t="s">
        <v>2235</v>
      </c>
      <c r="C385" s="4" t="s">
        <v>2987</v>
      </c>
      <c r="G385" s="2">
        <v>10</v>
      </c>
      <c r="H385" s="2">
        <v>21</v>
      </c>
      <c r="I385" s="2">
        <v>2021</v>
      </c>
      <c r="J385" s="2">
        <v>89</v>
      </c>
      <c r="K385" s="2" t="s">
        <v>1449</v>
      </c>
      <c r="L385" s="1" t="s">
        <v>1785</v>
      </c>
      <c r="M385" s="2" t="s">
        <v>6515</v>
      </c>
      <c r="N385" s="2" t="s">
        <v>1447</v>
      </c>
    </row>
    <row r="386" spans="1:14" x14ac:dyDescent="0.2">
      <c r="A386" s="1" t="s">
        <v>2748</v>
      </c>
      <c r="B386" s="1" t="s">
        <v>2235</v>
      </c>
      <c r="C386" s="4" t="s">
        <v>2987</v>
      </c>
      <c r="G386" s="2">
        <v>10</v>
      </c>
      <c r="H386" s="2">
        <v>21</v>
      </c>
      <c r="I386" s="2">
        <v>2021</v>
      </c>
      <c r="J386" s="2">
        <v>67</v>
      </c>
      <c r="K386" s="2" t="s">
        <v>1450</v>
      </c>
      <c r="L386" s="4" t="s">
        <v>1497</v>
      </c>
      <c r="M386" s="2" t="s">
        <v>1393</v>
      </c>
      <c r="N386" s="2" t="s">
        <v>1447</v>
      </c>
    </row>
    <row r="387" spans="1:14" x14ac:dyDescent="0.2">
      <c r="A387" s="1" t="s">
        <v>2695</v>
      </c>
      <c r="B387" s="1" t="s">
        <v>2235</v>
      </c>
      <c r="C387" s="4" t="s">
        <v>2987</v>
      </c>
      <c r="G387" s="2">
        <v>10</v>
      </c>
      <c r="H387" s="2">
        <v>23</v>
      </c>
      <c r="I387" s="2">
        <v>2021</v>
      </c>
      <c r="J387" s="2">
        <v>93</v>
      </c>
      <c r="K387" s="2" t="s">
        <v>1449</v>
      </c>
      <c r="L387" s="1" t="s">
        <v>1899</v>
      </c>
      <c r="M387" s="2" t="s">
        <v>1393</v>
      </c>
      <c r="N387" s="2" t="s">
        <v>1447</v>
      </c>
    </row>
    <row r="388" spans="1:14" x14ac:dyDescent="0.2">
      <c r="A388" s="1" t="s">
        <v>2701</v>
      </c>
      <c r="B388" s="1" t="s">
        <v>3061</v>
      </c>
      <c r="C388" s="4" t="s">
        <v>2987</v>
      </c>
      <c r="G388" s="2">
        <v>10</v>
      </c>
      <c r="H388" s="2">
        <v>28</v>
      </c>
      <c r="I388" s="2">
        <v>2021</v>
      </c>
      <c r="J388" s="2">
        <v>83</v>
      </c>
      <c r="K388" s="2" t="s">
        <v>1449</v>
      </c>
      <c r="L388" s="1" t="s">
        <v>1390</v>
      </c>
      <c r="M388" s="2" t="s">
        <v>1389</v>
      </c>
      <c r="N388" s="2" t="s">
        <v>1447</v>
      </c>
    </row>
    <row r="389" spans="1:14" x14ac:dyDescent="0.2">
      <c r="A389" s="1" t="s">
        <v>3173</v>
      </c>
      <c r="B389" s="1" t="s">
        <v>2235</v>
      </c>
      <c r="C389" s="4" t="s">
        <v>2985</v>
      </c>
      <c r="G389" s="2">
        <v>10</v>
      </c>
      <c r="H389" s="2">
        <v>29</v>
      </c>
      <c r="I389" s="2">
        <v>2021</v>
      </c>
      <c r="J389" s="2">
        <v>82</v>
      </c>
      <c r="K389" s="2" t="s">
        <v>1449</v>
      </c>
      <c r="L389" s="1" t="s">
        <v>1496</v>
      </c>
      <c r="M389" s="2" t="s">
        <v>1394</v>
      </c>
      <c r="N389" s="2" t="s">
        <v>1447</v>
      </c>
    </row>
    <row r="390" spans="1:14" x14ac:dyDescent="0.2">
      <c r="A390" s="1" t="s">
        <v>2709</v>
      </c>
      <c r="B390" s="1" t="s">
        <v>3062</v>
      </c>
      <c r="C390" s="4" t="s">
        <v>2987</v>
      </c>
      <c r="G390" s="2">
        <v>11</v>
      </c>
      <c r="H390" s="2">
        <v>3</v>
      </c>
      <c r="I390" s="2">
        <v>2021</v>
      </c>
      <c r="J390" s="2">
        <v>95</v>
      </c>
      <c r="K390" s="2" t="s">
        <v>1449</v>
      </c>
      <c r="L390" s="1" t="s">
        <v>1499</v>
      </c>
      <c r="M390" s="2" t="s">
        <v>1393</v>
      </c>
      <c r="N390" s="2" t="s">
        <v>1447</v>
      </c>
    </row>
    <row r="391" spans="1:14" x14ac:dyDescent="0.2">
      <c r="A391" s="1" t="s">
        <v>3152</v>
      </c>
      <c r="B391" s="1" t="s">
        <v>2235</v>
      </c>
      <c r="C391" s="4" t="s">
        <v>2985</v>
      </c>
      <c r="G391" s="2">
        <v>11</v>
      </c>
      <c r="H391" s="2">
        <v>5</v>
      </c>
      <c r="I391" s="2">
        <v>2021</v>
      </c>
      <c r="J391" s="2">
        <v>81</v>
      </c>
      <c r="K391" s="2" t="s">
        <v>1449</v>
      </c>
      <c r="L391" s="1" t="s">
        <v>1440</v>
      </c>
      <c r="M391" s="2" t="s">
        <v>1407</v>
      </c>
      <c r="N391" s="2" t="s">
        <v>1447</v>
      </c>
    </row>
    <row r="392" spans="1:14" x14ac:dyDescent="0.2">
      <c r="A392" s="1" t="s">
        <v>2704</v>
      </c>
      <c r="B392" s="1" t="s">
        <v>3062</v>
      </c>
      <c r="C392" s="4" t="s">
        <v>2985</v>
      </c>
      <c r="G392" s="2">
        <v>11</v>
      </c>
      <c r="H392" s="2">
        <v>8</v>
      </c>
      <c r="I392" s="2">
        <v>2021</v>
      </c>
      <c r="J392" s="2">
        <v>80</v>
      </c>
      <c r="K392" s="2" t="s">
        <v>1449</v>
      </c>
      <c r="L392" s="1" t="s">
        <v>1437</v>
      </c>
      <c r="M392" s="2" t="s">
        <v>1391</v>
      </c>
      <c r="N392" s="2" t="s">
        <v>1447</v>
      </c>
    </row>
    <row r="393" spans="1:14" x14ac:dyDescent="0.2">
      <c r="A393" s="1" t="s">
        <v>2734</v>
      </c>
      <c r="B393" s="1" t="s">
        <v>3061</v>
      </c>
      <c r="C393" s="4" t="s">
        <v>2987</v>
      </c>
      <c r="G393" s="2">
        <v>11</v>
      </c>
      <c r="H393" s="2">
        <v>8</v>
      </c>
      <c r="I393" s="2">
        <v>2021</v>
      </c>
      <c r="J393" s="46">
        <v>52</v>
      </c>
      <c r="K393" s="2" t="s">
        <v>1449</v>
      </c>
      <c r="L393" s="1" t="s">
        <v>1486</v>
      </c>
      <c r="M393" s="2" t="s">
        <v>1434</v>
      </c>
      <c r="N393" s="2" t="s">
        <v>1447</v>
      </c>
    </row>
    <row r="394" spans="1:14" x14ac:dyDescent="0.2">
      <c r="A394" s="1" t="s">
        <v>2731</v>
      </c>
      <c r="B394" s="1" t="s">
        <v>2235</v>
      </c>
      <c r="C394" s="4" t="s">
        <v>2987</v>
      </c>
      <c r="G394" s="2">
        <v>11</v>
      </c>
      <c r="H394" s="2">
        <v>9</v>
      </c>
      <c r="I394" s="2">
        <v>2021</v>
      </c>
      <c r="J394" s="2">
        <v>74</v>
      </c>
      <c r="K394" s="2" t="s">
        <v>1449</v>
      </c>
      <c r="L394" s="1" t="s">
        <v>1392</v>
      </c>
      <c r="M394" s="2" t="s">
        <v>1393</v>
      </c>
      <c r="N394" s="2" t="s">
        <v>1447</v>
      </c>
    </row>
    <row r="395" spans="1:14" x14ac:dyDescent="0.2">
      <c r="A395" s="1" t="s">
        <v>6944</v>
      </c>
      <c r="B395" s="1" t="s">
        <v>2235</v>
      </c>
      <c r="C395" s="4" t="s">
        <v>2985</v>
      </c>
      <c r="G395" s="2">
        <v>11</v>
      </c>
      <c r="H395" s="2">
        <v>12</v>
      </c>
      <c r="I395" s="2">
        <v>2021</v>
      </c>
      <c r="J395" s="2">
        <v>68</v>
      </c>
      <c r="K395" s="2" t="s">
        <v>1449</v>
      </c>
      <c r="L395" s="1" t="s">
        <v>1824</v>
      </c>
      <c r="M395" s="2" t="s">
        <v>6515</v>
      </c>
      <c r="N395" s="2" t="s">
        <v>1447</v>
      </c>
    </row>
    <row r="396" spans="1:14" x14ac:dyDescent="0.2">
      <c r="A396" s="241" t="s">
        <v>12792</v>
      </c>
      <c r="B396" s="1" t="s">
        <v>2235</v>
      </c>
      <c r="C396" s="4" t="s">
        <v>2987</v>
      </c>
      <c r="G396" s="2">
        <v>11</v>
      </c>
      <c r="H396" s="2">
        <v>17</v>
      </c>
      <c r="I396" s="171">
        <v>2021</v>
      </c>
      <c r="J396" s="2">
        <v>89</v>
      </c>
      <c r="K396" s="2" t="s">
        <v>1449</v>
      </c>
      <c r="L396" s="4" t="s">
        <v>1786</v>
      </c>
      <c r="M396" s="2" t="s">
        <v>1394</v>
      </c>
      <c r="N396" s="289" t="s">
        <v>1447</v>
      </c>
    </row>
    <row r="397" spans="1:14" x14ac:dyDescent="0.2">
      <c r="A397" s="1" t="s">
        <v>2698</v>
      </c>
      <c r="B397" s="1" t="s">
        <v>3064</v>
      </c>
      <c r="C397" s="4" t="s">
        <v>3061</v>
      </c>
      <c r="D397" s="1" t="s">
        <v>2987</v>
      </c>
      <c r="G397" s="2">
        <v>11</v>
      </c>
      <c r="H397" s="2">
        <v>18</v>
      </c>
      <c r="I397" s="2">
        <v>2021</v>
      </c>
      <c r="J397" s="2">
        <v>96</v>
      </c>
      <c r="K397" s="2" t="s">
        <v>1449</v>
      </c>
      <c r="L397" s="1" t="s">
        <v>1390</v>
      </c>
      <c r="M397" s="2" t="s">
        <v>1389</v>
      </c>
      <c r="N397" s="2" t="s">
        <v>1447</v>
      </c>
    </row>
    <row r="398" spans="1:14" x14ac:dyDescent="0.2">
      <c r="A398" s="1" t="s">
        <v>2728</v>
      </c>
      <c r="B398" s="1" t="s">
        <v>2235</v>
      </c>
      <c r="C398" s="4" t="s">
        <v>2987</v>
      </c>
      <c r="G398" s="2">
        <v>11</v>
      </c>
      <c r="H398" s="2">
        <v>24</v>
      </c>
      <c r="I398" s="2">
        <v>2021</v>
      </c>
      <c r="J398" s="2">
        <v>77</v>
      </c>
      <c r="K398" s="2" t="s">
        <v>1449</v>
      </c>
      <c r="L398" s="1" t="s">
        <v>1403</v>
      </c>
      <c r="M398" s="2" t="s">
        <v>1394</v>
      </c>
      <c r="N398" s="2" t="s">
        <v>1447</v>
      </c>
    </row>
    <row r="399" spans="1:14" x14ac:dyDescent="0.2">
      <c r="A399" s="1" t="s">
        <v>2732</v>
      </c>
      <c r="B399" s="1" t="s">
        <v>3062</v>
      </c>
      <c r="C399" s="4" t="s">
        <v>2985</v>
      </c>
      <c r="G399" s="2">
        <v>11</v>
      </c>
      <c r="H399" s="2">
        <v>24</v>
      </c>
      <c r="I399" s="2">
        <v>2021</v>
      </c>
      <c r="J399" s="2">
        <v>79</v>
      </c>
      <c r="K399" s="2" t="s">
        <v>1449</v>
      </c>
      <c r="L399" s="1" t="s">
        <v>1763</v>
      </c>
      <c r="M399" s="2" t="s">
        <v>1407</v>
      </c>
      <c r="N399" s="2" t="s">
        <v>1447</v>
      </c>
    </row>
    <row r="400" spans="1:14" x14ac:dyDescent="0.2">
      <c r="A400" s="241" t="s">
        <v>12791</v>
      </c>
      <c r="B400" s="1" t="s">
        <v>2235</v>
      </c>
      <c r="C400" s="4" t="s">
        <v>2987</v>
      </c>
      <c r="G400" s="2">
        <v>11</v>
      </c>
      <c r="H400" s="2">
        <v>25</v>
      </c>
      <c r="I400" s="171">
        <v>2021</v>
      </c>
      <c r="J400" s="2">
        <v>89</v>
      </c>
      <c r="K400" s="2" t="s">
        <v>1449</v>
      </c>
      <c r="L400" s="4" t="s">
        <v>5569</v>
      </c>
      <c r="M400" s="2" t="s">
        <v>1434</v>
      </c>
      <c r="N400" s="289" t="s">
        <v>1447</v>
      </c>
    </row>
    <row r="401" spans="1:17" x14ac:dyDescent="0.2">
      <c r="A401" s="1" t="s">
        <v>2713</v>
      </c>
      <c r="B401" s="1" t="s">
        <v>2235</v>
      </c>
      <c r="C401" s="4" t="s">
        <v>2987</v>
      </c>
      <c r="G401" s="2">
        <v>11</v>
      </c>
      <c r="H401" s="2">
        <v>26</v>
      </c>
      <c r="I401" s="2">
        <v>2021</v>
      </c>
      <c r="J401" s="2">
        <v>72</v>
      </c>
      <c r="K401" s="2" t="s">
        <v>1449</v>
      </c>
      <c r="L401" s="1" t="s">
        <v>1418</v>
      </c>
      <c r="M401" s="2" t="s">
        <v>1393</v>
      </c>
      <c r="N401" s="2" t="s">
        <v>1447</v>
      </c>
    </row>
    <row r="402" spans="1:17" x14ac:dyDescent="0.2">
      <c r="A402" s="1" t="s">
        <v>2717</v>
      </c>
      <c r="B402" s="1" t="s">
        <v>2235</v>
      </c>
      <c r="C402" s="4" t="s">
        <v>2987</v>
      </c>
      <c r="G402" s="2">
        <v>11</v>
      </c>
      <c r="H402" s="2">
        <v>26</v>
      </c>
      <c r="I402" s="2">
        <v>2021</v>
      </c>
      <c r="J402" s="2">
        <v>87</v>
      </c>
      <c r="K402" s="2" t="s">
        <v>1449</v>
      </c>
      <c r="L402" s="1" t="s">
        <v>1740</v>
      </c>
      <c r="M402" s="2" t="s">
        <v>1393</v>
      </c>
      <c r="N402" s="2" t="s">
        <v>1447</v>
      </c>
    </row>
    <row r="403" spans="1:17" x14ac:dyDescent="0.2">
      <c r="A403" s="1" t="s">
        <v>2711</v>
      </c>
      <c r="B403" s="1" t="s">
        <v>2235</v>
      </c>
      <c r="C403" s="4" t="s">
        <v>2987</v>
      </c>
      <c r="G403" s="2">
        <v>11</v>
      </c>
      <c r="H403" s="2">
        <v>28</v>
      </c>
      <c r="I403" s="2">
        <v>2021</v>
      </c>
      <c r="J403" s="2">
        <v>74</v>
      </c>
      <c r="K403" s="2" t="s">
        <v>1449</v>
      </c>
      <c r="L403" s="1" t="s">
        <v>2396</v>
      </c>
      <c r="M403" s="2" t="s">
        <v>6515</v>
      </c>
      <c r="N403" s="2" t="s">
        <v>1447</v>
      </c>
    </row>
    <row r="404" spans="1:17" x14ac:dyDescent="0.2">
      <c r="A404" s="1" t="s">
        <v>2741</v>
      </c>
      <c r="B404" s="1" t="s">
        <v>2235</v>
      </c>
      <c r="C404" s="4" t="s">
        <v>2987</v>
      </c>
      <c r="G404" s="2">
        <v>11</v>
      </c>
      <c r="H404" s="2">
        <v>28</v>
      </c>
      <c r="I404" s="2">
        <v>2021</v>
      </c>
      <c r="J404" s="46">
        <v>54</v>
      </c>
      <c r="K404" s="2" t="s">
        <v>1449</v>
      </c>
      <c r="L404" s="1" t="s">
        <v>1402</v>
      </c>
      <c r="M404" s="2" t="s">
        <v>1393</v>
      </c>
      <c r="N404" s="2" t="s">
        <v>1447</v>
      </c>
    </row>
    <row r="405" spans="1:17" x14ac:dyDescent="0.2">
      <c r="A405" s="1" t="s">
        <v>2729</v>
      </c>
      <c r="B405" s="1" t="s">
        <v>2235</v>
      </c>
      <c r="C405" s="4" t="s">
        <v>2987</v>
      </c>
      <c r="G405" s="2">
        <v>12</v>
      </c>
      <c r="H405" s="2">
        <v>4</v>
      </c>
      <c r="I405" s="2">
        <v>2021</v>
      </c>
      <c r="J405" s="2">
        <v>63</v>
      </c>
      <c r="K405" s="2" t="s">
        <v>1449</v>
      </c>
      <c r="L405" s="1" t="s">
        <v>1412</v>
      </c>
      <c r="M405" s="2" t="s">
        <v>1407</v>
      </c>
      <c r="N405" s="2" t="s">
        <v>1447</v>
      </c>
      <c r="Q405" s="9"/>
    </row>
    <row r="406" spans="1:17" x14ac:dyDescent="0.2">
      <c r="A406" s="1" t="s">
        <v>3043</v>
      </c>
      <c r="B406" s="1" t="s">
        <v>2235</v>
      </c>
      <c r="C406" s="4" t="s">
        <v>2985</v>
      </c>
      <c r="G406" s="2">
        <v>12</v>
      </c>
      <c r="H406" s="2">
        <v>6</v>
      </c>
      <c r="I406" s="2">
        <v>2021</v>
      </c>
      <c r="J406" s="2">
        <v>85</v>
      </c>
      <c r="K406" s="2" t="s">
        <v>1449</v>
      </c>
      <c r="L406" s="1" t="s">
        <v>1759</v>
      </c>
      <c r="M406" s="2" t="s">
        <v>1393</v>
      </c>
      <c r="N406" s="2" t="s">
        <v>1447</v>
      </c>
    </row>
    <row r="407" spans="1:17" x14ac:dyDescent="0.2">
      <c r="A407" s="1" t="s">
        <v>2702</v>
      </c>
      <c r="B407" s="1" t="s">
        <v>2235</v>
      </c>
      <c r="C407" s="4" t="s">
        <v>2987</v>
      </c>
      <c r="G407" s="2">
        <v>12</v>
      </c>
      <c r="H407" s="2">
        <v>7</v>
      </c>
      <c r="I407" s="2">
        <v>2021</v>
      </c>
      <c r="J407" s="2">
        <v>85</v>
      </c>
      <c r="K407" s="2" t="s">
        <v>1449</v>
      </c>
      <c r="L407" s="1" t="s">
        <v>1410</v>
      </c>
      <c r="M407" s="2" t="s">
        <v>1394</v>
      </c>
      <c r="N407" s="2" t="s">
        <v>1447</v>
      </c>
    </row>
    <row r="408" spans="1:17" x14ac:dyDescent="0.2">
      <c r="A408" s="1" t="s">
        <v>2694</v>
      </c>
      <c r="B408" s="1" t="s">
        <v>2235</v>
      </c>
      <c r="C408" s="4" t="s">
        <v>2987</v>
      </c>
      <c r="G408" s="2">
        <v>12</v>
      </c>
      <c r="H408" s="2">
        <v>7</v>
      </c>
      <c r="I408" s="2">
        <v>2021</v>
      </c>
      <c r="J408" s="2">
        <v>96</v>
      </c>
      <c r="K408" s="2" t="s">
        <v>1449</v>
      </c>
      <c r="L408" s="1" t="s">
        <v>1440</v>
      </c>
      <c r="M408" s="2" t="s">
        <v>1407</v>
      </c>
      <c r="N408" s="2" t="s">
        <v>1447</v>
      </c>
    </row>
    <row r="409" spans="1:17" x14ac:dyDescent="0.2">
      <c r="A409" s="1" t="s">
        <v>11294</v>
      </c>
      <c r="B409" s="1" t="s">
        <v>3063</v>
      </c>
      <c r="C409" t="s">
        <v>2985</v>
      </c>
      <c r="F409" s="1"/>
      <c r="G409" s="2">
        <v>12</v>
      </c>
      <c r="H409" s="2">
        <v>9</v>
      </c>
      <c r="I409" s="236">
        <v>2021</v>
      </c>
      <c r="J409" s="2">
        <v>88</v>
      </c>
      <c r="K409" s="2" t="s">
        <v>1449</v>
      </c>
      <c r="L409" s="4" t="s">
        <v>1430</v>
      </c>
      <c r="M409" s="2" t="s">
        <v>1393</v>
      </c>
      <c r="N409" s="2" t="s">
        <v>1447</v>
      </c>
    </row>
    <row r="410" spans="1:17" x14ac:dyDescent="0.2">
      <c r="A410" s="1" t="s">
        <v>2722</v>
      </c>
      <c r="B410" s="1" t="s">
        <v>2235</v>
      </c>
      <c r="C410" s="4" t="s">
        <v>2985</v>
      </c>
      <c r="G410" s="2">
        <v>12</v>
      </c>
      <c r="H410" s="2">
        <v>10</v>
      </c>
      <c r="I410" s="2">
        <v>2021</v>
      </c>
      <c r="J410" s="2">
        <v>87</v>
      </c>
      <c r="K410" s="2" t="s">
        <v>1449</v>
      </c>
      <c r="L410" s="1" t="s">
        <v>1438</v>
      </c>
      <c r="M410" s="2" t="s">
        <v>6515</v>
      </c>
      <c r="N410" s="2" t="s">
        <v>1447</v>
      </c>
    </row>
    <row r="411" spans="1:17" x14ac:dyDescent="0.2">
      <c r="A411" s="1" t="s">
        <v>2696</v>
      </c>
      <c r="B411" s="1" t="s">
        <v>2235</v>
      </c>
      <c r="C411" s="4" t="s">
        <v>2985</v>
      </c>
      <c r="G411" s="2">
        <v>12</v>
      </c>
      <c r="H411" s="2">
        <v>11</v>
      </c>
      <c r="I411" s="2">
        <v>2021</v>
      </c>
      <c r="J411" s="2">
        <v>84</v>
      </c>
      <c r="K411" s="2" t="s">
        <v>1449</v>
      </c>
      <c r="L411" s="1" t="s">
        <v>1402</v>
      </c>
      <c r="M411" s="2" t="s">
        <v>1393</v>
      </c>
      <c r="N411" s="2" t="s">
        <v>1447</v>
      </c>
    </row>
    <row r="412" spans="1:17" x14ac:dyDescent="0.2">
      <c r="A412" s="1" t="s">
        <v>2692</v>
      </c>
      <c r="B412" s="1" t="s">
        <v>2235</v>
      </c>
      <c r="C412" s="4" t="s">
        <v>2985</v>
      </c>
      <c r="G412" s="2">
        <v>12</v>
      </c>
      <c r="H412" s="2">
        <v>14</v>
      </c>
      <c r="I412" s="2">
        <v>2021</v>
      </c>
      <c r="J412" s="2">
        <v>99</v>
      </c>
      <c r="K412" s="2" t="s">
        <v>1449</v>
      </c>
      <c r="L412" s="1" t="s">
        <v>1757</v>
      </c>
      <c r="M412" s="2" t="s">
        <v>1394</v>
      </c>
      <c r="N412" s="2" t="s">
        <v>1447</v>
      </c>
    </row>
    <row r="413" spans="1:17" x14ac:dyDescent="0.2">
      <c r="A413" s="1" t="s">
        <v>2725</v>
      </c>
      <c r="B413" s="1" t="s">
        <v>3061</v>
      </c>
      <c r="C413" s="4" t="s">
        <v>2987</v>
      </c>
      <c r="G413" s="2">
        <v>12</v>
      </c>
      <c r="H413" s="2">
        <v>14</v>
      </c>
      <c r="I413" s="2">
        <v>2021</v>
      </c>
      <c r="J413" s="2">
        <v>94</v>
      </c>
      <c r="K413" s="2" t="s">
        <v>1449</v>
      </c>
      <c r="L413" s="1" t="s">
        <v>1402</v>
      </c>
      <c r="M413" s="2" t="s">
        <v>1393</v>
      </c>
      <c r="N413" s="2" t="s">
        <v>1447</v>
      </c>
    </row>
    <row r="414" spans="1:17" x14ac:dyDescent="0.2">
      <c r="A414" s="1" t="s">
        <v>2724</v>
      </c>
      <c r="B414" s="1" t="s">
        <v>2235</v>
      </c>
      <c r="C414" s="4" t="s">
        <v>2987</v>
      </c>
      <c r="G414" s="2">
        <v>12</v>
      </c>
      <c r="H414" s="2">
        <v>16</v>
      </c>
      <c r="I414" s="2">
        <v>2021</v>
      </c>
      <c r="J414" s="2">
        <v>84</v>
      </c>
      <c r="K414" s="2" t="s">
        <v>1449</v>
      </c>
      <c r="L414" s="1" t="s">
        <v>3113</v>
      </c>
      <c r="M414" s="2" t="s">
        <v>3066</v>
      </c>
      <c r="N414" s="2" t="s">
        <v>1447</v>
      </c>
    </row>
    <row r="415" spans="1:17" x14ac:dyDescent="0.2">
      <c r="A415" s="1" t="s">
        <v>2697</v>
      </c>
      <c r="B415" s="1" t="s">
        <v>2235</v>
      </c>
      <c r="C415" s="4" t="s">
        <v>2987</v>
      </c>
      <c r="G415" s="2">
        <v>12</v>
      </c>
      <c r="H415" s="2">
        <v>17</v>
      </c>
      <c r="I415" s="2">
        <v>2021</v>
      </c>
      <c r="J415" s="46">
        <v>59</v>
      </c>
      <c r="K415" s="2" t="s">
        <v>1449</v>
      </c>
      <c r="L415" s="1" t="s">
        <v>1545</v>
      </c>
      <c r="M415" s="2" t="s">
        <v>1394</v>
      </c>
      <c r="N415" s="2" t="s">
        <v>1447</v>
      </c>
    </row>
    <row r="416" spans="1:17" x14ac:dyDescent="0.2">
      <c r="A416" s="1" t="s">
        <v>3329</v>
      </c>
      <c r="B416" s="1" t="s">
        <v>2235</v>
      </c>
      <c r="C416" s="4" t="s">
        <v>2987</v>
      </c>
      <c r="G416" s="2">
        <v>12</v>
      </c>
      <c r="H416" s="2">
        <v>17</v>
      </c>
      <c r="I416" s="2">
        <v>2021</v>
      </c>
      <c r="J416" s="2">
        <v>98</v>
      </c>
      <c r="K416" s="2" t="s">
        <v>1449</v>
      </c>
      <c r="L416" s="1" t="s">
        <v>1402</v>
      </c>
      <c r="M416" s="2" t="s">
        <v>1393</v>
      </c>
      <c r="N416" s="2" t="s">
        <v>1447</v>
      </c>
    </row>
    <row r="417" spans="1:14" x14ac:dyDescent="0.2">
      <c r="A417" s="1" t="s">
        <v>6945</v>
      </c>
      <c r="B417" s="1" t="s">
        <v>2235</v>
      </c>
      <c r="C417" s="4" t="s">
        <v>2987</v>
      </c>
      <c r="G417" s="2">
        <v>12</v>
      </c>
      <c r="H417" s="2">
        <v>21</v>
      </c>
      <c r="I417" s="2">
        <v>2021</v>
      </c>
      <c r="J417" s="46">
        <v>44</v>
      </c>
      <c r="K417" s="2" t="s">
        <v>1449</v>
      </c>
      <c r="L417" s="1" t="s">
        <v>1402</v>
      </c>
      <c r="M417" s="2" t="s">
        <v>1393</v>
      </c>
      <c r="N417" s="2" t="s">
        <v>1447</v>
      </c>
    </row>
    <row r="418" spans="1:14" x14ac:dyDescent="0.2">
      <c r="A418" s="241" t="s">
        <v>12793</v>
      </c>
      <c r="B418" s="1" t="s">
        <v>3061</v>
      </c>
      <c r="C418" s="4" t="s">
        <v>2987</v>
      </c>
      <c r="G418" s="2">
        <v>12</v>
      </c>
      <c r="H418" s="2">
        <v>24</v>
      </c>
      <c r="I418" s="171">
        <v>2021</v>
      </c>
      <c r="J418" s="2">
        <v>89</v>
      </c>
      <c r="K418" s="2" t="s">
        <v>1450</v>
      </c>
      <c r="L418" s="4" t="s">
        <v>1402</v>
      </c>
      <c r="M418" s="2" t="s">
        <v>1393</v>
      </c>
      <c r="N418" s="289" t="s">
        <v>1447</v>
      </c>
    </row>
    <row r="419" spans="1:14" x14ac:dyDescent="0.2">
      <c r="A419" s="1" t="s">
        <v>2715</v>
      </c>
      <c r="B419" s="1" t="s">
        <v>2235</v>
      </c>
      <c r="C419" s="4" t="s">
        <v>2985</v>
      </c>
      <c r="G419" s="2">
        <v>12</v>
      </c>
      <c r="H419" s="2">
        <v>28</v>
      </c>
      <c r="I419" s="2">
        <v>2021</v>
      </c>
      <c r="J419" s="2">
        <v>81</v>
      </c>
      <c r="K419" s="2" t="s">
        <v>1449</v>
      </c>
      <c r="L419" s="1" t="s">
        <v>1395</v>
      </c>
      <c r="M419" s="2" t="s">
        <v>1394</v>
      </c>
      <c r="N419" s="2" t="s">
        <v>1447</v>
      </c>
    </row>
    <row r="420" spans="1:14" x14ac:dyDescent="0.2">
      <c r="A420" s="1" t="s">
        <v>2727</v>
      </c>
      <c r="B420" s="1" t="s">
        <v>2235</v>
      </c>
      <c r="C420" s="4" t="s">
        <v>2987</v>
      </c>
      <c r="G420" s="2">
        <v>12</v>
      </c>
      <c r="H420" s="2">
        <v>28</v>
      </c>
      <c r="I420" s="2">
        <v>2021</v>
      </c>
      <c r="J420" s="2">
        <v>75</v>
      </c>
      <c r="K420" s="2" t="s">
        <v>1449</v>
      </c>
      <c r="L420" s="1" t="s">
        <v>1748</v>
      </c>
      <c r="M420" s="2" t="s">
        <v>1393</v>
      </c>
      <c r="N420" s="2" t="s">
        <v>1447</v>
      </c>
    </row>
    <row r="421" spans="1:14" x14ac:dyDescent="0.2">
      <c r="A421" s="1" t="s">
        <v>3042</v>
      </c>
      <c r="B421" s="1" t="s">
        <v>3062</v>
      </c>
      <c r="C421" s="4" t="s">
        <v>2985</v>
      </c>
      <c r="G421" s="2">
        <v>12</v>
      </c>
      <c r="H421" s="2">
        <v>31</v>
      </c>
      <c r="I421" s="2">
        <v>2021</v>
      </c>
      <c r="J421" s="2">
        <v>84</v>
      </c>
      <c r="K421" s="2" t="s">
        <v>1449</v>
      </c>
      <c r="L421" s="1" t="s">
        <v>1440</v>
      </c>
      <c r="M421" s="2" t="s">
        <v>1407</v>
      </c>
      <c r="N421" s="2" t="s">
        <v>1447</v>
      </c>
    </row>
    <row r="422" spans="1:14" x14ac:dyDescent="0.2">
      <c r="A422" s="1" t="s">
        <v>2730</v>
      </c>
      <c r="B422" s="1" t="s">
        <v>2235</v>
      </c>
      <c r="C422" s="4" t="s">
        <v>2987</v>
      </c>
      <c r="G422" s="2">
        <v>1</v>
      </c>
      <c r="H422" s="2">
        <v>6</v>
      </c>
      <c r="I422" s="2">
        <v>2022</v>
      </c>
      <c r="J422" s="2">
        <v>80</v>
      </c>
      <c r="K422" s="2" t="s">
        <v>1449</v>
      </c>
      <c r="L422" s="1" t="s">
        <v>1406</v>
      </c>
      <c r="M422" s="2" t="s">
        <v>1407</v>
      </c>
      <c r="N422" s="2" t="s">
        <v>1447</v>
      </c>
    </row>
    <row r="423" spans="1:14" x14ac:dyDescent="0.2">
      <c r="A423" s="1" t="s">
        <v>2671</v>
      </c>
      <c r="B423" s="1" t="s">
        <v>2235</v>
      </c>
      <c r="C423" s="4" t="s">
        <v>2987</v>
      </c>
      <c r="G423" s="2">
        <v>1</v>
      </c>
      <c r="H423" s="2">
        <v>6</v>
      </c>
      <c r="I423" s="2">
        <v>2022</v>
      </c>
      <c r="J423" s="2">
        <v>94</v>
      </c>
      <c r="K423" s="2" t="s">
        <v>1449</v>
      </c>
      <c r="L423" s="1" t="s">
        <v>1410</v>
      </c>
      <c r="M423" s="2" t="s">
        <v>1394</v>
      </c>
      <c r="N423" s="2" t="s">
        <v>1447</v>
      </c>
    </row>
    <row r="424" spans="1:14" x14ac:dyDescent="0.2">
      <c r="A424" s="1" t="s">
        <v>3263</v>
      </c>
      <c r="B424" s="1" t="s">
        <v>2235</v>
      </c>
      <c r="C424" s="4" t="s">
        <v>2987</v>
      </c>
      <c r="G424" s="2">
        <v>1</v>
      </c>
      <c r="H424" s="2">
        <v>7</v>
      </c>
      <c r="I424" s="2">
        <v>2022</v>
      </c>
      <c r="J424" s="2">
        <v>86</v>
      </c>
      <c r="K424" s="2" t="s">
        <v>1449</v>
      </c>
      <c r="L424" s="1" t="s">
        <v>1402</v>
      </c>
      <c r="M424" s="2" t="s">
        <v>1393</v>
      </c>
      <c r="N424" s="2" t="s">
        <v>1447</v>
      </c>
    </row>
    <row r="425" spans="1:14" x14ac:dyDescent="0.2">
      <c r="A425" s="1" t="s">
        <v>3263</v>
      </c>
      <c r="B425" s="1" t="s">
        <v>2235</v>
      </c>
      <c r="C425" s="4" t="s">
        <v>2987</v>
      </c>
      <c r="G425" s="2">
        <v>1</v>
      </c>
      <c r="H425" s="2">
        <v>7</v>
      </c>
      <c r="I425" s="2">
        <v>2022</v>
      </c>
      <c r="J425" s="2">
        <v>79</v>
      </c>
      <c r="K425" s="2" t="s">
        <v>1449</v>
      </c>
      <c r="L425" s="1" t="s">
        <v>1437</v>
      </c>
      <c r="M425" s="2" t="s">
        <v>1391</v>
      </c>
      <c r="N425" s="2" t="s">
        <v>1447</v>
      </c>
    </row>
    <row r="426" spans="1:14" x14ac:dyDescent="0.2">
      <c r="A426" s="1" t="s">
        <v>3037</v>
      </c>
      <c r="B426" s="1" t="s">
        <v>2235</v>
      </c>
      <c r="C426" s="4" t="s">
        <v>2987</v>
      </c>
      <c r="G426" s="2">
        <v>1</v>
      </c>
      <c r="H426" s="2">
        <v>11</v>
      </c>
      <c r="I426" s="2">
        <v>2022</v>
      </c>
      <c r="J426" s="2">
        <v>100</v>
      </c>
      <c r="K426" s="2" t="s">
        <v>1450</v>
      </c>
      <c r="L426" s="1" t="s">
        <v>1402</v>
      </c>
      <c r="M426" s="2" t="s">
        <v>1393</v>
      </c>
      <c r="N426" s="2" t="s">
        <v>1447</v>
      </c>
    </row>
    <row r="427" spans="1:14" x14ac:dyDescent="0.2">
      <c r="A427" s="1" t="s">
        <v>2680</v>
      </c>
      <c r="B427" s="1" t="s">
        <v>2235</v>
      </c>
      <c r="C427" s="4" t="s">
        <v>2987</v>
      </c>
      <c r="G427" s="2">
        <v>1</v>
      </c>
      <c r="H427" s="2">
        <v>11</v>
      </c>
      <c r="I427" s="2">
        <v>2022</v>
      </c>
      <c r="J427" s="2">
        <v>81</v>
      </c>
      <c r="K427" s="2" t="s">
        <v>1449</v>
      </c>
      <c r="L427" s="1" t="s">
        <v>1486</v>
      </c>
      <c r="M427" s="2" t="s">
        <v>1434</v>
      </c>
      <c r="N427" s="2" t="s">
        <v>1447</v>
      </c>
    </row>
    <row r="428" spans="1:14" x14ac:dyDescent="0.2">
      <c r="A428" s="1" t="s">
        <v>2721</v>
      </c>
      <c r="B428" s="1" t="s">
        <v>2235</v>
      </c>
      <c r="C428" s="4" t="s">
        <v>2985</v>
      </c>
      <c r="G428" s="2">
        <v>1</v>
      </c>
      <c r="H428" s="2">
        <v>15</v>
      </c>
      <c r="I428" s="2">
        <v>2022</v>
      </c>
      <c r="J428" s="2">
        <v>91</v>
      </c>
      <c r="K428" s="2" t="s">
        <v>1449</v>
      </c>
      <c r="L428" s="1" t="s">
        <v>1423</v>
      </c>
      <c r="M428" s="2" t="s">
        <v>1393</v>
      </c>
      <c r="N428" s="2" t="s">
        <v>1447</v>
      </c>
    </row>
    <row r="429" spans="1:14" x14ac:dyDescent="0.2">
      <c r="A429" s="1" t="s">
        <v>2675</v>
      </c>
      <c r="B429" s="1" t="s">
        <v>3062</v>
      </c>
      <c r="C429" s="4" t="s">
        <v>2987</v>
      </c>
      <c r="G429" s="2">
        <v>1</v>
      </c>
      <c r="H429" s="2">
        <v>17</v>
      </c>
      <c r="I429" s="2">
        <v>2022</v>
      </c>
      <c r="J429" s="2">
        <v>76</v>
      </c>
      <c r="K429" s="2" t="s">
        <v>1449</v>
      </c>
      <c r="L429" s="1" t="s">
        <v>821</v>
      </c>
      <c r="M429" s="2" t="s">
        <v>1393</v>
      </c>
      <c r="N429" s="2" t="s">
        <v>1447</v>
      </c>
    </row>
    <row r="430" spans="1:14" x14ac:dyDescent="0.2">
      <c r="A430" s="1" t="s">
        <v>2672</v>
      </c>
      <c r="B430" s="1" t="s">
        <v>2235</v>
      </c>
      <c r="C430" s="4" t="s">
        <v>2985</v>
      </c>
      <c r="G430" s="2">
        <v>1</v>
      </c>
      <c r="H430" s="2">
        <v>17</v>
      </c>
      <c r="I430" s="2">
        <v>2022</v>
      </c>
      <c r="J430" s="2">
        <v>73</v>
      </c>
      <c r="K430" s="2" t="s">
        <v>1449</v>
      </c>
      <c r="L430" s="1" t="s">
        <v>1466</v>
      </c>
      <c r="M430" s="2" t="s">
        <v>1434</v>
      </c>
      <c r="N430" s="2" t="s">
        <v>1447</v>
      </c>
    </row>
    <row r="431" spans="1:14" x14ac:dyDescent="0.2">
      <c r="A431" s="1" t="s">
        <v>2673</v>
      </c>
      <c r="B431" s="1" t="s">
        <v>2235</v>
      </c>
      <c r="C431" s="4" t="s">
        <v>2987</v>
      </c>
      <c r="G431" s="2">
        <v>1</v>
      </c>
      <c r="H431" s="2">
        <v>18</v>
      </c>
      <c r="I431" s="2">
        <v>2022</v>
      </c>
      <c r="J431" s="2">
        <v>86</v>
      </c>
      <c r="K431" s="2" t="s">
        <v>1449</v>
      </c>
      <c r="L431" s="1" t="s">
        <v>1402</v>
      </c>
      <c r="M431" s="2" t="s">
        <v>1393</v>
      </c>
      <c r="N431" s="2" t="s">
        <v>1447</v>
      </c>
    </row>
    <row r="432" spans="1:14" x14ac:dyDescent="0.2">
      <c r="A432" s="1" t="s">
        <v>3039</v>
      </c>
      <c r="B432" s="1" t="s">
        <v>2235</v>
      </c>
      <c r="C432" s="4" t="s">
        <v>2985</v>
      </c>
      <c r="G432" s="2">
        <v>1</v>
      </c>
      <c r="H432" s="2">
        <v>18</v>
      </c>
      <c r="I432" s="2">
        <v>2022</v>
      </c>
      <c r="J432" s="2">
        <v>79</v>
      </c>
      <c r="K432" s="2" t="s">
        <v>1449</v>
      </c>
      <c r="L432" s="1" t="s">
        <v>1825</v>
      </c>
      <c r="M432" s="2" t="s">
        <v>6515</v>
      </c>
      <c r="N432" s="2" t="s">
        <v>1447</v>
      </c>
    </row>
    <row r="433" spans="1:17" x14ac:dyDescent="0.2">
      <c r="A433" s="1" t="s">
        <v>2718</v>
      </c>
      <c r="B433" s="1" t="s">
        <v>3063</v>
      </c>
      <c r="C433" s="4" t="s">
        <v>2987</v>
      </c>
      <c r="G433" s="2">
        <v>1</v>
      </c>
      <c r="H433" s="2">
        <v>18</v>
      </c>
      <c r="I433" s="2">
        <v>2022</v>
      </c>
      <c r="J433" s="2">
        <v>66</v>
      </c>
      <c r="K433" s="2" t="s">
        <v>1449</v>
      </c>
      <c r="L433" s="1" t="s">
        <v>1410</v>
      </c>
      <c r="M433" s="2" t="s">
        <v>1394</v>
      </c>
      <c r="N433" s="2" t="s">
        <v>1447</v>
      </c>
    </row>
    <row r="434" spans="1:17" x14ac:dyDescent="0.2">
      <c r="A434" s="1" t="s">
        <v>2683</v>
      </c>
      <c r="B434" s="1" t="s">
        <v>2235</v>
      </c>
      <c r="C434" s="4" t="s">
        <v>2987</v>
      </c>
      <c r="G434" s="2">
        <v>1</v>
      </c>
      <c r="H434" s="2">
        <v>19</v>
      </c>
      <c r="I434" s="2">
        <v>2022</v>
      </c>
      <c r="J434" s="2">
        <v>77</v>
      </c>
      <c r="K434" s="2" t="s">
        <v>1449</v>
      </c>
      <c r="L434" s="1" t="s">
        <v>1402</v>
      </c>
      <c r="M434" s="2" t="s">
        <v>1393</v>
      </c>
      <c r="N434" s="2" t="s">
        <v>1447</v>
      </c>
    </row>
    <row r="435" spans="1:17" x14ac:dyDescent="0.2">
      <c r="A435" s="1" t="s">
        <v>2681</v>
      </c>
      <c r="B435" s="1" t="s">
        <v>2235</v>
      </c>
      <c r="C435" s="4" t="s">
        <v>2985</v>
      </c>
      <c r="G435" s="2">
        <v>1</v>
      </c>
      <c r="H435" s="2">
        <v>20</v>
      </c>
      <c r="I435" s="2">
        <v>2022</v>
      </c>
      <c r="J435" s="2">
        <v>83</v>
      </c>
      <c r="K435" s="2" t="s">
        <v>1449</v>
      </c>
      <c r="L435" s="1" t="s">
        <v>1421</v>
      </c>
      <c r="M435" s="2" t="s">
        <v>6515</v>
      </c>
      <c r="N435" s="2" t="s">
        <v>1447</v>
      </c>
    </row>
    <row r="436" spans="1:17" x14ac:dyDescent="0.2">
      <c r="A436" s="1" t="s">
        <v>2666</v>
      </c>
      <c r="B436" s="1" t="s">
        <v>2235</v>
      </c>
      <c r="C436" s="4" t="s">
        <v>2987</v>
      </c>
      <c r="G436" s="2">
        <v>1</v>
      </c>
      <c r="H436" s="2">
        <v>29</v>
      </c>
      <c r="I436" s="2">
        <v>2022</v>
      </c>
      <c r="J436" s="2">
        <v>81</v>
      </c>
      <c r="K436" s="2" t="s">
        <v>1449</v>
      </c>
      <c r="L436" s="1" t="s">
        <v>3110</v>
      </c>
      <c r="M436" s="2" t="s">
        <v>3066</v>
      </c>
      <c r="N436" s="2" t="s">
        <v>1447</v>
      </c>
    </row>
    <row r="437" spans="1:17" x14ac:dyDescent="0.2">
      <c r="A437" s="1" t="s">
        <v>2674</v>
      </c>
      <c r="B437" s="1" t="s">
        <v>2235</v>
      </c>
      <c r="C437" s="4" t="s">
        <v>2987</v>
      </c>
      <c r="G437" s="2">
        <v>1</v>
      </c>
      <c r="H437" s="2">
        <v>30</v>
      </c>
      <c r="I437" s="2">
        <v>2022</v>
      </c>
      <c r="J437" s="2">
        <v>87</v>
      </c>
      <c r="K437" s="2" t="s">
        <v>1449</v>
      </c>
      <c r="L437" s="1" t="s">
        <v>1437</v>
      </c>
      <c r="M437" s="2" t="s">
        <v>1391</v>
      </c>
      <c r="N437" s="2" t="s">
        <v>1447</v>
      </c>
    </row>
    <row r="438" spans="1:17" x14ac:dyDescent="0.2">
      <c r="A438" s="1" t="s">
        <v>2682</v>
      </c>
      <c r="B438" s="1" t="s">
        <v>2235</v>
      </c>
      <c r="C438" s="4" t="s">
        <v>2987</v>
      </c>
      <c r="G438" s="2">
        <v>1</v>
      </c>
      <c r="H438" s="2">
        <v>31</v>
      </c>
      <c r="I438" s="2">
        <v>2022</v>
      </c>
      <c r="J438" s="2">
        <v>71</v>
      </c>
      <c r="K438" s="2" t="s">
        <v>1449</v>
      </c>
      <c r="L438" s="1" t="s">
        <v>1410</v>
      </c>
      <c r="M438" s="2" t="s">
        <v>1394</v>
      </c>
      <c r="N438" s="2" t="s">
        <v>1447</v>
      </c>
    </row>
    <row r="439" spans="1:17" x14ac:dyDescent="0.2">
      <c r="A439" s="1" t="s">
        <v>2720</v>
      </c>
      <c r="B439" s="1" t="s">
        <v>2235</v>
      </c>
      <c r="C439" s="4" t="s">
        <v>2985</v>
      </c>
      <c r="G439" s="2">
        <v>2</v>
      </c>
      <c r="H439" s="2">
        <v>4</v>
      </c>
      <c r="I439" s="2">
        <v>2022</v>
      </c>
      <c r="J439" s="2">
        <v>78</v>
      </c>
      <c r="K439" s="2" t="s">
        <v>1449</v>
      </c>
      <c r="L439" s="1" t="s">
        <v>1402</v>
      </c>
      <c r="M439" s="2" t="s">
        <v>1393</v>
      </c>
      <c r="N439" s="2" t="s">
        <v>1447</v>
      </c>
    </row>
    <row r="440" spans="1:17" x14ac:dyDescent="0.2">
      <c r="A440" s="1" t="s">
        <v>2670</v>
      </c>
      <c r="B440" s="1" t="s">
        <v>2235</v>
      </c>
      <c r="C440" s="4" t="s">
        <v>2987</v>
      </c>
      <c r="G440" s="2">
        <v>2</v>
      </c>
      <c r="H440" s="2">
        <v>4</v>
      </c>
      <c r="I440" s="2">
        <v>2022</v>
      </c>
      <c r="J440" s="2">
        <v>92</v>
      </c>
      <c r="K440" s="2" t="s">
        <v>1449</v>
      </c>
      <c r="L440" s="1" t="s">
        <v>1402</v>
      </c>
      <c r="M440" s="2" t="s">
        <v>1393</v>
      </c>
      <c r="N440" s="2" t="s">
        <v>1447</v>
      </c>
    </row>
    <row r="441" spans="1:17" x14ac:dyDescent="0.2">
      <c r="A441" s="1" t="s">
        <v>3038</v>
      </c>
      <c r="B441" s="1" t="s">
        <v>3062</v>
      </c>
      <c r="C441" s="4" t="s">
        <v>2987</v>
      </c>
      <c r="G441" s="2">
        <v>2</v>
      </c>
      <c r="H441" s="2">
        <v>5</v>
      </c>
      <c r="I441" s="2">
        <v>2022</v>
      </c>
      <c r="J441" s="2">
        <v>83</v>
      </c>
      <c r="K441" s="2" t="s">
        <v>1449</v>
      </c>
      <c r="L441" s="1" t="s">
        <v>1499</v>
      </c>
      <c r="M441" s="2" t="s">
        <v>1393</v>
      </c>
      <c r="N441" s="2" t="s">
        <v>1447</v>
      </c>
    </row>
    <row r="442" spans="1:17" x14ac:dyDescent="0.2">
      <c r="A442" s="1" t="s">
        <v>2700</v>
      </c>
      <c r="B442" s="1" t="s">
        <v>2235</v>
      </c>
      <c r="C442" s="4" t="s">
        <v>2987</v>
      </c>
      <c r="G442" s="2">
        <v>2</v>
      </c>
      <c r="H442" s="2">
        <v>12</v>
      </c>
      <c r="I442" s="2">
        <v>2022</v>
      </c>
      <c r="J442" s="2">
        <v>94</v>
      </c>
      <c r="K442" s="2" t="s">
        <v>1449</v>
      </c>
      <c r="L442" s="1" t="s">
        <v>1443</v>
      </c>
      <c r="M442" s="2" t="s">
        <v>1393</v>
      </c>
      <c r="N442" s="2" t="s">
        <v>1447</v>
      </c>
    </row>
    <row r="443" spans="1:17" x14ac:dyDescent="0.2">
      <c r="A443" s="1" t="s">
        <v>2706</v>
      </c>
      <c r="B443" s="1" t="s">
        <v>2235</v>
      </c>
      <c r="C443" s="4" t="s">
        <v>2987</v>
      </c>
      <c r="G443" s="2">
        <v>2</v>
      </c>
      <c r="H443" s="2">
        <v>13</v>
      </c>
      <c r="I443" s="2">
        <v>2022</v>
      </c>
      <c r="J443" s="46">
        <v>50</v>
      </c>
      <c r="K443" s="2" t="s">
        <v>1449</v>
      </c>
      <c r="L443" s="1" t="s">
        <v>1414</v>
      </c>
      <c r="M443" s="2" t="s">
        <v>1393</v>
      </c>
      <c r="N443" s="2" t="s">
        <v>1447</v>
      </c>
    </row>
    <row r="444" spans="1:17" x14ac:dyDescent="0.2">
      <c r="A444" s="1" t="s">
        <v>2699</v>
      </c>
      <c r="B444" s="1" t="s">
        <v>2235</v>
      </c>
      <c r="C444" s="4" t="s">
        <v>2985</v>
      </c>
      <c r="G444" s="2">
        <v>2</v>
      </c>
      <c r="H444" s="2">
        <v>15</v>
      </c>
      <c r="I444" s="2">
        <v>2022</v>
      </c>
      <c r="J444" s="2">
        <v>90</v>
      </c>
      <c r="K444" s="2" t="s">
        <v>1449</v>
      </c>
      <c r="L444" s="1" t="s">
        <v>1524</v>
      </c>
      <c r="M444" s="2" t="s">
        <v>1393</v>
      </c>
      <c r="N444" s="2" t="s">
        <v>1447</v>
      </c>
    </row>
    <row r="445" spans="1:17" ht="17" customHeight="1" x14ac:dyDescent="0.2">
      <c r="A445" s="1" t="s">
        <v>2708</v>
      </c>
      <c r="B445" s="1" t="s">
        <v>3061</v>
      </c>
      <c r="C445" s="4" t="s">
        <v>2985</v>
      </c>
      <c r="G445" s="2">
        <v>2</v>
      </c>
      <c r="H445" s="2">
        <v>16</v>
      </c>
      <c r="I445" s="2">
        <v>2022</v>
      </c>
      <c r="J445" s="2">
        <v>93</v>
      </c>
      <c r="K445" s="2" t="s">
        <v>1449</v>
      </c>
      <c r="L445" s="1" t="s">
        <v>1431</v>
      </c>
      <c r="M445" s="2" t="s">
        <v>1393</v>
      </c>
      <c r="N445" s="2" t="s">
        <v>1447</v>
      </c>
      <c r="O445" s="2"/>
      <c r="Q445" s="9"/>
    </row>
    <row r="446" spans="1:17" x14ac:dyDescent="0.2">
      <c r="A446" s="1" t="s">
        <v>4106</v>
      </c>
      <c r="B446" s="1" t="s">
        <v>2235</v>
      </c>
      <c r="C446" s="4" t="s">
        <v>2987</v>
      </c>
      <c r="G446" s="2">
        <v>2</v>
      </c>
      <c r="H446" s="2">
        <v>18</v>
      </c>
      <c r="I446" s="2">
        <v>2022</v>
      </c>
      <c r="J446" s="2">
        <v>79</v>
      </c>
      <c r="K446" s="2" t="s">
        <v>1449</v>
      </c>
      <c r="L446" s="1" t="s">
        <v>4108</v>
      </c>
      <c r="M446" s="2" t="s">
        <v>3089</v>
      </c>
      <c r="N446" s="2" t="s">
        <v>1447</v>
      </c>
    </row>
    <row r="447" spans="1:17" x14ac:dyDescent="0.2">
      <c r="A447" s="1" t="s">
        <v>3041</v>
      </c>
      <c r="B447" s="1" t="s">
        <v>2235</v>
      </c>
      <c r="C447" s="4" t="s">
        <v>2985</v>
      </c>
      <c r="G447" s="2">
        <v>2</v>
      </c>
      <c r="H447" s="2">
        <v>26</v>
      </c>
      <c r="I447" s="2">
        <v>2022</v>
      </c>
      <c r="J447" s="2">
        <v>72</v>
      </c>
      <c r="K447" s="2" t="s">
        <v>1449</v>
      </c>
      <c r="L447" s="1" t="s">
        <v>1395</v>
      </c>
      <c r="M447" s="2" t="s">
        <v>1394</v>
      </c>
      <c r="N447" s="2" t="s">
        <v>1447</v>
      </c>
    </row>
    <row r="448" spans="1:17" x14ac:dyDescent="0.2">
      <c r="A448" s="1" t="s">
        <v>2691</v>
      </c>
      <c r="B448" s="1" t="s">
        <v>2235</v>
      </c>
      <c r="C448" s="4" t="s">
        <v>2985</v>
      </c>
      <c r="G448" s="2">
        <v>3</v>
      </c>
      <c r="H448" s="2">
        <v>1</v>
      </c>
      <c r="I448" s="2">
        <v>2022</v>
      </c>
      <c r="J448" s="2">
        <v>89</v>
      </c>
      <c r="K448" s="2" t="s">
        <v>1449</v>
      </c>
      <c r="L448" s="1" t="s">
        <v>1463</v>
      </c>
      <c r="M448" s="2" t="s">
        <v>1393</v>
      </c>
      <c r="N448" s="2" t="s">
        <v>1447</v>
      </c>
    </row>
    <row r="449" spans="1:17" x14ac:dyDescent="0.2">
      <c r="A449" s="1" t="s">
        <v>12147</v>
      </c>
      <c r="B449" s="1" t="s">
        <v>3063</v>
      </c>
      <c r="C449" s="4" t="s">
        <v>2987</v>
      </c>
      <c r="G449" s="2">
        <v>3</v>
      </c>
      <c r="H449" s="2">
        <v>5</v>
      </c>
      <c r="I449" s="236">
        <v>2022</v>
      </c>
      <c r="J449" s="2">
        <v>83</v>
      </c>
      <c r="K449" s="2" t="s">
        <v>1449</v>
      </c>
      <c r="L449" s="4" t="s">
        <v>1402</v>
      </c>
      <c r="M449" s="2" t="s">
        <v>1393</v>
      </c>
      <c r="N449" s="2" t="s">
        <v>1447</v>
      </c>
    </row>
    <row r="450" spans="1:17" x14ac:dyDescent="0.2">
      <c r="A450" s="1" t="s">
        <v>10133</v>
      </c>
      <c r="B450" s="1" t="s">
        <v>3063</v>
      </c>
      <c r="C450" t="s">
        <v>2987</v>
      </c>
      <c r="F450" s="1"/>
      <c r="G450" s="2">
        <v>3</v>
      </c>
      <c r="H450" s="2">
        <v>10</v>
      </c>
      <c r="I450" s="236">
        <v>2022</v>
      </c>
      <c r="J450" s="2">
        <v>94</v>
      </c>
      <c r="K450" s="2" t="s">
        <v>1450</v>
      </c>
      <c r="L450" s="4" t="s">
        <v>1440</v>
      </c>
      <c r="M450" s="2" t="s">
        <v>1407</v>
      </c>
      <c r="N450" s="2" t="s">
        <v>1447</v>
      </c>
    </row>
    <row r="451" spans="1:17" x14ac:dyDescent="0.2">
      <c r="A451" s="1" t="s">
        <v>12148</v>
      </c>
      <c r="B451" s="1" t="s">
        <v>3062</v>
      </c>
      <c r="C451" s="4" t="s">
        <v>2985</v>
      </c>
      <c r="G451" s="2">
        <v>3</v>
      </c>
      <c r="H451" s="2">
        <v>13</v>
      </c>
      <c r="I451" s="236">
        <v>2022</v>
      </c>
      <c r="J451" s="2">
        <v>82</v>
      </c>
      <c r="K451" s="2" t="s">
        <v>1449</v>
      </c>
      <c r="L451" s="4" t="s">
        <v>1437</v>
      </c>
      <c r="M451" s="2" t="s">
        <v>1391</v>
      </c>
      <c r="N451" s="2" t="s">
        <v>1447</v>
      </c>
    </row>
    <row r="452" spans="1:17" x14ac:dyDescent="0.2">
      <c r="A452" s="1" t="s">
        <v>2686</v>
      </c>
      <c r="B452" s="1" t="s">
        <v>3061</v>
      </c>
      <c r="C452" s="4" t="s">
        <v>2987</v>
      </c>
      <c r="G452" s="2">
        <v>3</v>
      </c>
      <c r="H452" s="2">
        <v>18</v>
      </c>
      <c r="I452" s="2">
        <v>2022</v>
      </c>
      <c r="J452" s="2">
        <v>86</v>
      </c>
      <c r="K452" s="2" t="s">
        <v>1449</v>
      </c>
      <c r="L452" s="1" t="s">
        <v>1412</v>
      </c>
      <c r="M452" s="2" t="s">
        <v>1407</v>
      </c>
      <c r="N452" s="2" t="s">
        <v>1447</v>
      </c>
    </row>
    <row r="453" spans="1:17" x14ac:dyDescent="0.2">
      <c r="A453" s="1" t="s">
        <v>2687</v>
      </c>
      <c r="B453" s="1" t="s">
        <v>2235</v>
      </c>
      <c r="C453" s="4" t="s">
        <v>2987</v>
      </c>
      <c r="G453" s="2">
        <v>3</v>
      </c>
      <c r="H453" s="2">
        <v>22</v>
      </c>
      <c r="I453" s="2">
        <v>2022</v>
      </c>
      <c r="J453" s="2">
        <v>97</v>
      </c>
      <c r="K453" s="2" t="s">
        <v>1449</v>
      </c>
      <c r="L453" s="1" t="s">
        <v>1428</v>
      </c>
      <c r="M453" s="2" t="s">
        <v>1393</v>
      </c>
      <c r="N453" s="2" t="s">
        <v>1447</v>
      </c>
    </row>
    <row r="454" spans="1:17" x14ac:dyDescent="0.2">
      <c r="A454" s="1" t="s">
        <v>2689</v>
      </c>
      <c r="B454" s="1" t="s">
        <v>2235</v>
      </c>
      <c r="C454" s="4" t="s">
        <v>2987</v>
      </c>
      <c r="G454" s="2">
        <v>3</v>
      </c>
      <c r="H454" s="2">
        <v>24</v>
      </c>
      <c r="I454" s="2">
        <v>2022</v>
      </c>
      <c r="J454" s="2">
        <v>89</v>
      </c>
      <c r="K454" s="2" t="s">
        <v>1449</v>
      </c>
      <c r="L454" s="1" t="s">
        <v>1425</v>
      </c>
      <c r="M454" s="2" t="s">
        <v>1393</v>
      </c>
      <c r="N454" s="2" t="s">
        <v>1447</v>
      </c>
    </row>
    <row r="455" spans="1:17" x14ac:dyDescent="0.2">
      <c r="A455" s="241" t="s">
        <v>12789</v>
      </c>
      <c r="B455" s="1" t="s">
        <v>3063</v>
      </c>
      <c r="C455" s="4" t="s">
        <v>2987</v>
      </c>
      <c r="G455" s="2">
        <v>4</v>
      </c>
      <c r="H455" s="2">
        <v>1</v>
      </c>
      <c r="I455" s="171">
        <v>2022</v>
      </c>
      <c r="J455" s="2">
        <v>90</v>
      </c>
      <c r="K455" s="2" t="s">
        <v>1449</v>
      </c>
      <c r="L455" s="4" t="s">
        <v>1412</v>
      </c>
      <c r="M455" s="2" t="s">
        <v>1407</v>
      </c>
      <c r="N455" s="289" t="s">
        <v>1447</v>
      </c>
    </row>
    <row r="456" spans="1:17" x14ac:dyDescent="0.2">
      <c r="A456" s="241" t="s">
        <v>12790</v>
      </c>
      <c r="B456" s="1" t="s">
        <v>3062</v>
      </c>
      <c r="C456" s="4" t="s">
        <v>2987</v>
      </c>
      <c r="G456" s="2">
        <v>4</v>
      </c>
      <c r="H456" s="2">
        <v>1</v>
      </c>
      <c r="I456" s="171">
        <v>2022</v>
      </c>
      <c r="J456" s="2">
        <v>90</v>
      </c>
      <c r="K456" s="2" t="s">
        <v>1449</v>
      </c>
      <c r="L456" s="4" t="s">
        <v>12801</v>
      </c>
      <c r="M456" s="2" t="s">
        <v>3066</v>
      </c>
      <c r="N456" s="289" t="s">
        <v>1447</v>
      </c>
    </row>
    <row r="457" spans="1:17" x14ac:dyDescent="0.2">
      <c r="A457" s="1" t="s">
        <v>2676</v>
      </c>
      <c r="B457" s="1" t="s">
        <v>2235</v>
      </c>
      <c r="C457" s="4" t="s">
        <v>2985</v>
      </c>
      <c r="G457" s="2">
        <v>4</v>
      </c>
      <c r="H457" s="2">
        <v>7</v>
      </c>
      <c r="I457" s="2">
        <v>2022</v>
      </c>
      <c r="J457" s="2">
        <v>83</v>
      </c>
      <c r="K457" s="2" t="s">
        <v>1449</v>
      </c>
      <c r="L457" s="1" t="s">
        <v>1402</v>
      </c>
      <c r="M457" s="2" t="s">
        <v>1393</v>
      </c>
      <c r="N457" s="2" t="s">
        <v>1447</v>
      </c>
      <c r="O457" s="2"/>
      <c r="Q457" s="9"/>
    </row>
    <row r="458" spans="1:17" x14ac:dyDescent="0.2">
      <c r="A458" t="s">
        <v>7569</v>
      </c>
      <c r="B458" t="s">
        <v>2235</v>
      </c>
      <c r="C458" t="s">
        <v>2987</v>
      </c>
      <c r="D458"/>
      <c r="E458"/>
      <c r="G458" s="171">
        <v>4</v>
      </c>
      <c r="H458" s="171">
        <v>7</v>
      </c>
      <c r="I458" s="171">
        <v>2022</v>
      </c>
      <c r="J458" s="2">
        <v>73</v>
      </c>
      <c r="K458" s="2" t="s">
        <v>1449</v>
      </c>
      <c r="L458" t="s">
        <v>11296</v>
      </c>
      <c r="M458" s="171" t="s">
        <v>6515</v>
      </c>
      <c r="N458" s="2" t="s">
        <v>1447</v>
      </c>
    </row>
    <row r="459" spans="1:17" x14ac:dyDescent="0.2">
      <c r="A459" s="1" t="s">
        <v>3040</v>
      </c>
      <c r="B459" s="1" t="s">
        <v>2235</v>
      </c>
      <c r="C459" s="4" t="s">
        <v>2987</v>
      </c>
      <c r="G459" s="2">
        <v>4</v>
      </c>
      <c r="H459" s="2">
        <v>8</v>
      </c>
      <c r="I459" s="2">
        <v>2022</v>
      </c>
      <c r="J459" s="2">
        <v>67</v>
      </c>
      <c r="K459" s="2" t="s">
        <v>1449</v>
      </c>
      <c r="L459" s="1" t="s">
        <v>1392</v>
      </c>
      <c r="M459" s="2" t="s">
        <v>1393</v>
      </c>
      <c r="N459" s="2" t="s">
        <v>1447</v>
      </c>
    </row>
    <row r="460" spans="1:17" x14ac:dyDescent="0.2">
      <c r="A460" s="1" t="s">
        <v>2688</v>
      </c>
      <c r="B460" s="1" t="s">
        <v>3061</v>
      </c>
      <c r="C460" s="4" t="s">
        <v>2987</v>
      </c>
      <c r="G460" s="2">
        <v>4</v>
      </c>
      <c r="H460" s="2">
        <v>8</v>
      </c>
      <c r="I460" s="2">
        <v>2022</v>
      </c>
      <c r="J460" s="2">
        <v>64</v>
      </c>
      <c r="K460" s="2" t="s">
        <v>1449</v>
      </c>
      <c r="L460" s="1" t="s">
        <v>3111</v>
      </c>
      <c r="M460" s="2" t="s">
        <v>3066</v>
      </c>
      <c r="N460" s="2" t="s">
        <v>1447</v>
      </c>
    </row>
    <row r="461" spans="1:17" x14ac:dyDescent="0.2">
      <c r="A461" t="s">
        <v>7571</v>
      </c>
      <c r="B461" t="s">
        <v>2235</v>
      </c>
      <c r="C461" t="s">
        <v>2987</v>
      </c>
      <c r="D461"/>
      <c r="E461"/>
      <c r="G461" s="171">
        <v>4</v>
      </c>
      <c r="H461" s="171">
        <v>14</v>
      </c>
      <c r="I461" s="171">
        <v>2022</v>
      </c>
      <c r="J461" s="2">
        <v>94</v>
      </c>
      <c r="K461" s="2" t="s">
        <v>1449</v>
      </c>
      <c r="L461" t="s">
        <v>7573</v>
      </c>
      <c r="M461" s="171" t="s">
        <v>6515</v>
      </c>
      <c r="N461" s="2" t="s">
        <v>1447</v>
      </c>
    </row>
    <row r="462" spans="1:17" x14ac:dyDescent="0.2">
      <c r="A462" s="1" t="s">
        <v>2678</v>
      </c>
      <c r="B462" s="1" t="s">
        <v>2235</v>
      </c>
      <c r="C462" s="4" t="s">
        <v>2987</v>
      </c>
      <c r="G462" s="2">
        <v>4</v>
      </c>
      <c r="H462" s="2">
        <v>15</v>
      </c>
      <c r="I462" s="2">
        <v>2022</v>
      </c>
      <c r="J462" s="2">
        <v>95</v>
      </c>
      <c r="K462" s="2" t="s">
        <v>1450</v>
      </c>
      <c r="L462" s="1" t="s">
        <v>1415</v>
      </c>
      <c r="M462" s="2" t="s">
        <v>6515</v>
      </c>
      <c r="N462" s="2" t="s">
        <v>1447</v>
      </c>
    </row>
    <row r="463" spans="1:17" x14ac:dyDescent="0.2">
      <c r="A463" s="1" t="s">
        <v>2679</v>
      </c>
      <c r="B463" s="1" t="s">
        <v>2235</v>
      </c>
      <c r="C463" s="1" t="s">
        <v>2987</v>
      </c>
      <c r="G463" s="2">
        <v>4</v>
      </c>
      <c r="H463" s="2">
        <v>15</v>
      </c>
      <c r="I463" s="2">
        <v>2022</v>
      </c>
      <c r="J463" s="2">
        <v>77</v>
      </c>
      <c r="K463" s="2" t="s">
        <v>1449</v>
      </c>
      <c r="L463" s="1" t="s">
        <v>1412</v>
      </c>
      <c r="M463" s="2" t="s">
        <v>1407</v>
      </c>
      <c r="N463" s="2" t="s">
        <v>1447</v>
      </c>
    </row>
    <row r="464" spans="1:17" x14ac:dyDescent="0.2">
      <c r="A464" s="1" t="s">
        <v>10123</v>
      </c>
      <c r="B464" t="s">
        <v>2235</v>
      </c>
      <c r="C464" t="s">
        <v>2987</v>
      </c>
      <c r="F464" s="1"/>
      <c r="G464" s="2">
        <v>4</v>
      </c>
      <c r="H464" s="2">
        <v>18</v>
      </c>
      <c r="I464" s="236">
        <v>2022</v>
      </c>
      <c r="J464" s="2">
        <v>87</v>
      </c>
      <c r="K464" s="2" t="s">
        <v>1449</v>
      </c>
      <c r="L464" s="4" t="s">
        <v>1430</v>
      </c>
      <c r="M464" s="2" t="s">
        <v>1393</v>
      </c>
      <c r="N464" s="2" t="s">
        <v>1447</v>
      </c>
    </row>
    <row r="465" spans="1:17" x14ac:dyDescent="0.2">
      <c r="A465" s="1" t="s">
        <v>2684</v>
      </c>
      <c r="B465" s="1" t="s">
        <v>2235</v>
      </c>
      <c r="C465" s="1" t="s">
        <v>2987</v>
      </c>
      <c r="G465" s="2">
        <v>4</v>
      </c>
      <c r="H465" s="2">
        <v>20</v>
      </c>
      <c r="I465" s="2">
        <v>2022</v>
      </c>
      <c r="J465" s="2">
        <v>82</v>
      </c>
      <c r="K465" s="2" t="s">
        <v>1449</v>
      </c>
      <c r="L465" s="1" t="s">
        <v>1414</v>
      </c>
      <c r="M465" s="2" t="s">
        <v>1393</v>
      </c>
      <c r="N465" s="2" t="s">
        <v>1447</v>
      </c>
    </row>
    <row r="466" spans="1:17" x14ac:dyDescent="0.2">
      <c r="A466" s="1" t="s">
        <v>12151</v>
      </c>
      <c r="B466" s="1" t="s">
        <v>2235</v>
      </c>
      <c r="C466" s="4" t="s">
        <v>2985</v>
      </c>
      <c r="G466" s="2">
        <v>4</v>
      </c>
      <c r="H466" s="2">
        <v>22</v>
      </c>
      <c r="I466" s="236">
        <v>2022</v>
      </c>
      <c r="J466" s="2">
        <v>92</v>
      </c>
      <c r="K466" s="2" t="s">
        <v>1449</v>
      </c>
      <c r="L466" s="4" t="s">
        <v>1411</v>
      </c>
      <c r="M466" s="2" t="s">
        <v>1393</v>
      </c>
      <c r="N466" s="2" t="s">
        <v>1447</v>
      </c>
    </row>
    <row r="467" spans="1:17" x14ac:dyDescent="0.2">
      <c r="A467" s="1" t="s">
        <v>4105</v>
      </c>
      <c r="B467" s="1" t="s">
        <v>3063</v>
      </c>
      <c r="C467" s="1" t="s">
        <v>2987</v>
      </c>
      <c r="G467" s="2">
        <v>4</v>
      </c>
      <c r="H467" s="2">
        <v>29</v>
      </c>
      <c r="I467" s="2">
        <v>2022</v>
      </c>
      <c r="J467" s="2">
        <v>97</v>
      </c>
      <c r="K467" s="2" t="s">
        <v>1449</v>
      </c>
      <c r="L467" s="1" t="s">
        <v>7562</v>
      </c>
      <c r="M467" s="2" t="s">
        <v>3066</v>
      </c>
      <c r="N467" s="2" t="s">
        <v>1447</v>
      </c>
    </row>
    <row r="468" spans="1:17" x14ac:dyDescent="0.2">
      <c r="A468" s="1" t="s">
        <v>2685</v>
      </c>
      <c r="B468" s="1" t="s">
        <v>2235</v>
      </c>
      <c r="C468" s="1" t="s">
        <v>2987</v>
      </c>
      <c r="G468" s="2">
        <v>5</v>
      </c>
      <c r="H468" s="2">
        <v>1</v>
      </c>
      <c r="I468" s="2">
        <v>2022</v>
      </c>
      <c r="J468" s="2">
        <v>93</v>
      </c>
      <c r="K468" s="2" t="s">
        <v>1450</v>
      </c>
      <c r="L468" s="1" t="s">
        <v>1430</v>
      </c>
      <c r="M468" s="2" t="s">
        <v>1393</v>
      </c>
      <c r="N468" s="2" t="s">
        <v>1447</v>
      </c>
    </row>
    <row r="469" spans="1:17" x14ac:dyDescent="0.2">
      <c r="A469" s="1" t="s">
        <v>2677</v>
      </c>
      <c r="B469" s="1" t="s">
        <v>2235</v>
      </c>
      <c r="C469" s="1" t="s">
        <v>2987</v>
      </c>
      <c r="G469" s="2">
        <v>5</v>
      </c>
      <c r="H469" s="2">
        <v>2</v>
      </c>
      <c r="I469" s="2">
        <v>2022</v>
      </c>
      <c r="J469" s="2">
        <v>74</v>
      </c>
      <c r="K469" s="2" t="s">
        <v>1449</v>
      </c>
      <c r="L469" s="1" t="s">
        <v>1392</v>
      </c>
      <c r="M469" s="2" t="s">
        <v>1393</v>
      </c>
      <c r="N469" s="2" t="s">
        <v>1447</v>
      </c>
    </row>
    <row r="470" spans="1:17" x14ac:dyDescent="0.2">
      <c r="A470" t="s">
        <v>7572</v>
      </c>
      <c r="B470" t="s">
        <v>3063</v>
      </c>
      <c r="C470" t="s">
        <v>2987</v>
      </c>
      <c r="D470"/>
      <c r="E470"/>
      <c r="G470" s="171">
        <v>5</v>
      </c>
      <c r="H470" s="171">
        <v>5</v>
      </c>
      <c r="I470" s="171">
        <v>2022</v>
      </c>
      <c r="J470" s="2">
        <v>93</v>
      </c>
      <c r="K470" s="2" t="s">
        <v>1449</v>
      </c>
      <c r="L470" t="s">
        <v>7583</v>
      </c>
      <c r="M470" s="171" t="s">
        <v>1394</v>
      </c>
      <c r="N470" s="2" t="s">
        <v>1447</v>
      </c>
    </row>
    <row r="471" spans="1:17" x14ac:dyDescent="0.2">
      <c r="A471" s="1" t="s">
        <v>2665</v>
      </c>
      <c r="B471" s="1" t="s">
        <v>2235</v>
      </c>
      <c r="C471" s="1" t="s">
        <v>2987</v>
      </c>
      <c r="G471" s="2">
        <v>5</v>
      </c>
      <c r="H471" s="2">
        <v>5</v>
      </c>
      <c r="I471" s="2">
        <v>2022</v>
      </c>
      <c r="J471" s="2">
        <v>78</v>
      </c>
      <c r="K471" s="2" t="s">
        <v>1449</v>
      </c>
      <c r="L471" s="1" t="s">
        <v>1425</v>
      </c>
      <c r="M471" s="2" t="s">
        <v>1393</v>
      </c>
      <c r="N471" s="2" t="s">
        <v>1447</v>
      </c>
    </row>
    <row r="472" spans="1:17" x14ac:dyDescent="0.2">
      <c r="A472" s="1" t="s">
        <v>6946</v>
      </c>
      <c r="B472" s="1" t="s">
        <v>2235</v>
      </c>
      <c r="C472" s="1" t="s">
        <v>2987</v>
      </c>
      <c r="G472" s="2">
        <v>5</v>
      </c>
      <c r="H472" s="2">
        <v>10</v>
      </c>
      <c r="I472" s="2">
        <v>2022</v>
      </c>
      <c r="J472" s="2">
        <v>92</v>
      </c>
      <c r="K472" s="2" t="s">
        <v>1449</v>
      </c>
      <c r="L472" s="1" t="s">
        <v>1408</v>
      </c>
      <c r="M472" s="2" t="s">
        <v>1393</v>
      </c>
      <c r="N472" s="2" t="s">
        <v>1447</v>
      </c>
    </row>
    <row r="473" spans="1:17" x14ac:dyDescent="0.2">
      <c r="A473" s="241" t="s">
        <v>12788</v>
      </c>
      <c r="B473" s="1" t="s">
        <v>2235</v>
      </c>
      <c r="C473" s="4" t="s">
        <v>2987</v>
      </c>
      <c r="G473" s="2">
        <v>5</v>
      </c>
      <c r="H473" s="2">
        <v>11</v>
      </c>
      <c r="I473" s="171">
        <v>2022</v>
      </c>
      <c r="J473" s="2">
        <v>90</v>
      </c>
      <c r="K473" s="2" t="s">
        <v>1449</v>
      </c>
      <c r="L473" s="4" t="s">
        <v>1406</v>
      </c>
      <c r="M473" s="2" t="s">
        <v>1407</v>
      </c>
      <c r="N473" s="289" t="s">
        <v>1447</v>
      </c>
    </row>
    <row r="474" spans="1:17" x14ac:dyDescent="0.2">
      <c r="A474" s="1" t="s">
        <v>2660</v>
      </c>
      <c r="B474" s="1" t="s">
        <v>2235</v>
      </c>
      <c r="C474" s="1" t="s">
        <v>2987</v>
      </c>
      <c r="G474" s="2">
        <v>5</v>
      </c>
      <c r="H474" s="2">
        <v>14</v>
      </c>
      <c r="I474" s="2">
        <v>2022</v>
      </c>
      <c r="J474" s="46">
        <v>48</v>
      </c>
      <c r="K474" s="2" t="s">
        <v>1449</v>
      </c>
      <c r="L474" s="1" t="s">
        <v>1405</v>
      </c>
      <c r="M474" s="2" t="s">
        <v>6515</v>
      </c>
      <c r="N474" s="2" t="s">
        <v>1447</v>
      </c>
    </row>
    <row r="475" spans="1:17" x14ac:dyDescent="0.2">
      <c r="A475" s="1" t="s">
        <v>2664</v>
      </c>
      <c r="B475" s="1" t="s">
        <v>2235</v>
      </c>
      <c r="C475" s="1" t="s">
        <v>2987</v>
      </c>
      <c r="G475" s="2">
        <v>5</v>
      </c>
      <c r="H475" s="2">
        <v>15</v>
      </c>
      <c r="I475" s="2">
        <v>2022</v>
      </c>
      <c r="J475" s="2">
        <v>86</v>
      </c>
      <c r="K475" s="2" t="s">
        <v>1449</v>
      </c>
      <c r="L475" s="1" t="s">
        <v>1421</v>
      </c>
      <c r="M475" s="2" t="s">
        <v>6515</v>
      </c>
      <c r="N475" s="2" t="s">
        <v>1447</v>
      </c>
      <c r="O475" s="2"/>
      <c r="Q475" s="9"/>
    </row>
    <row r="476" spans="1:17" x14ac:dyDescent="0.2">
      <c r="A476" s="1" t="s">
        <v>2661</v>
      </c>
      <c r="B476" s="1" t="s">
        <v>3063</v>
      </c>
      <c r="C476" s="1" t="s">
        <v>2987</v>
      </c>
      <c r="G476" s="2">
        <v>5</v>
      </c>
      <c r="H476" s="2">
        <v>21</v>
      </c>
      <c r="I476" s="2">
        <v>2022</v>
      </c>
      <c r="J476" s="2">
        <v>89</v>
      </c>
      <c r="K476" s="2" t="s">
        <v>1449</v>
      </c>
      <c r="L476" s="1" t="s">
        <v>1402</v>
      </c>
      <c r="M476" s="2" t="s">
        <v>1393</v>
      </c>
      <c r="N476" s="2" t="s">
        <v>1447</v>
      </c>
    </row>
    <row r="477" spans="1:17" x14ac:dyDescent="0.2">
      <c r="A477" s="1" t="s">
        <v>2663</v>
      </c>
      <c r="B477" s="1" t="s">
        <v>3061</v>
      </c>
      <c r="C477" s="1" t="s">
        <v>2987</v>
      </c>
      <c r="G477" s="2">
        <v>5</v>
      </c>
      <c r="H477" s="2">
        <v>23</v>
      </c>
      <c r="I477" s="2">
        <v>2022</v>
      </c>
      <c r="J477" s="2">
        <v>89</v>
      </c>
      <c r="K477" s="2" t="s">
        <v>1449</v>
      </c>
      <c r="L477" s="1" t="s">
        <v>1512</v>
      </c>
      <c r="M477" s="2" t="s">
        <v>1389</v>
      </c>
      <c r="N477" s="2" t="s">
        <v>1447</v>
      </c>
    </row>
    <row r="478" spans="1:17" x14ac:dyDescent="0.2">
      <c r="A478" s="1" t="s">
        <v>6790</v>
      </c>
      <c r="B478" s="1" t="s">
        <v>3061</v>
      </c>
      <c r="C478" s="1" t="s">
        <v>2987</v>
      </c>
      <c r="G478" s="2">
        <v>6</v>
      </c>
      <c r="H478" s="2">
        <v>2</v>
      </c>
      <c r="I478" s="2">
        <v>2022</v>
      </c>
      <c r="J478" s="2">
        <v>87</v>
      </c>
      <c r="K478" s="2" t="s">
        <v>1450</v>
      </c>
      <c r="L478" s="1" t="s">
        <v>1443</v>
      </c>
      <c r="M478" s="2" t="s">
        <v>1393</v>
      </c>
      <c r="N478" s="2" t="s">
        <v>1447</v>
      </c>
    </row>
    <row r="479" spans="1:17" x14ac:dyDescent="0.2">
      <c r="A479" s="1" t="s">
        <v>2662</v>
      </c>
      <c r="B479" s="1" t="s">
        <v>2235</v>
      </c>
      <c r="C479" s="1" t="s">
        <v>2987</v>
      </c>
      <c r="G479" s="2">
        <v>6</v>
      </c>
      <c r="H479" s="2">
        <v>8</v>
      </c>
      <c r="I479" s="2">
        <v>2022</v>
      </c>
      <c r="J479" s="2">
        <v>96</v>
      </c>
      <c r="K479" s="2" t="s">
        <v>1449</v>
      </c>
      <c r="L479" s="1" t="s">
        <v>1634</v>
      </c>
      <c r="M479" s="2" t="s">
        <v>1393</v>
      </c>
      <c r="N479" s="2" t="s">
        <v>1447</v>
      </c>
    </row>
    <row r="480" spans="1:17" x14ac:dyDescent="0.2">
      <c r="A480" s="1" t="s">
        <v>6796</v>
      </c>
      <c r="B480" s="1" t="s">
        <v>3061</v>
      </c>
      <c r="C480" s="1" t="s">
        <v>2987</v>
      </c>
      <c r="F480" s="1"/>
      <c r="G480" s="2">
        <v>6</v>
      </c>
      <c r="H480" s="2">
        <v>9</v>
      </c>
      <c r="I480" s="2">
        <v>2022</v>
      </c>
      <c r="J480" s="2">
        <v>75</v>
      </c>
      <c r="K480" s="2" t="s">
        <v>1450</v>
      </c>
      <c r="L480" s="1" t="s">
        <v>1395</v>
      </c>
      <c r="M480" s="2" t="s">
        <v>1394</v>
      </c>
      <c r="N480" s="2" t="s">
        <v>1447</v>
      </c>
    </row>
    <row r="481" spans="1:17" x14ac:dyDescent="0.2">
      <c r="A481" s="1" t="s">
        <v>6803</v>
      </c>
      <c r="B481" s="1" t="s">
        <v>2235</v>
      </c>
      <c r="C481" s="1" t="s">
        <v>2987</v>
      </c>
      <c r="F481" s="1"/>
      <c r="G481" s="2">
        <v>6</v>
      </c>
      <c r="H481" s="2">
        <v>14</v>
      </c>
      <c r="I481" s="2">
        <v>2022</v>
      </c>
      <c r="J481" s="2">
        <v>88</v>
      </c>
      <c r="K481" s="2" t="s">
        <v>1449</v>
      </c>
      <c r="L481" s="1" t="s">
        <v>1390</v>
      </c>
      <c r="M481" s="2" t="s">
        <v>1389</v>
      </c>
      <c r="N481" s="2" t="s">
        <v>1447</v>
      </c>
    </row>
    <row r="482" spans="1:17" x14ac:dyDescent="0.2">
      <c r="A482" s="1" t="s">
        <v>4104</v>
      </c>
      <c r="B482" s="1" t="s">
        <v>2235</v>
      </c>
      <c r="C482" s="1" t="s">
        <v>2987</v>
      </c>
      <c r="G482" s="2">
        <v>6</v>
      </c>
      <c r="H482" s="2">
        <v>16</v>
      </c>
      <c r="I482" s="2">
        <v>2022</v>
      </c>
      <c r="J482" s="2">
        <v>92</v>
      </c>
      <c r="K482" s="2" t="s">
        <v>1449</v>
      </c>
      <c r="L482" s="1" t="s">
        <v>4107</v>
      </c>
      <c r="M482" s="2" t="s">
        <v>1393</v>
      </c>
      <c r="N482" s="2" t="s">
        <v>1447</v>
      </c>
    </row>
    <row r="483" spans="1:17" x14ac:dyDescent="0.2">
      <c r="A483" s="1" t="s">
        <v>10126</v>
      </c>
      <c r="B483" s="1" t="s">
        <v>3063</v>
      </c>
      <c r="C483" t="s">
        <v>2987</v>
      </c>
      <c r="F483" s="1"/>
      <c r="G483" s="2">
        <v>6</v>
      </c>
      <c r="H483" s="2">
        <v>21</v>
      </c>
      <c r="I483" s="236">
        <v>2022</v>
      </c>
      <c r="J483" s="2">
        <v>80</v>
      </c>
      <c r="K483" s="2" t="s">
        <v>1449</v>
      </c>
      <c r="L483" s="4" t="s">
        <v>1402</v>
      </c>
      <c r="M483" s="2" t="s">
        <v>1393</v>
      </c>
      <c r="N483" s="2" t="s">
        <v>1447</v>
      </c>
    </row>
    <row r="484" spans="1:17" x14ac:dyDescent="0.2">
      <c r="A484" s="1" t="s">
        <v>6793</v>
      </c>
      <c r="B484" s="1" t="s">
        <v>2235</v>
      </c>
      <c r="C484" s="1" t="s">
        <v>2987</v>
      </c>
      <c r="F484" s="1"/>
      <c r="G484" s="2">
        <v>6</v>
      </c>
      <c r="H484" s="2">
        <v>30</v>
      </c>
      <c r="I484" s="2">
        <v>2022</v>
      </c>
      <c r="J484" s="47">
        <v>36</v>
      </c>
      <c r="K484" s="2" t="s">
        <v>1449</v>
      </c>
      <c r="L484" s="1" t="s">
        <v>1403</v>
      </c>
      <c r="M484" s="2" t="s">
        <v>1394</v>
      </c>
      <c r="N484" s="2" t="s">
        <v>1447</v>
      </c>
      <c r="O484" s="2"/>
      <c r="Q484" s="9"/>
    </row>
    <row r="485" spans="1:17" x14ac:dyDescent="0.2">
      <c r="A485" s="1" t="s">
        <v>6801</v>
      </c>
      <c r="B485" s="1" t="s">
        <v>2235</v>
      </c>
      <c r="C485" s="1" t="s">
        <v>2987</v>
      </c>
      <c r="F485" s="1"/>
      <c r="G485" s="2">
        <v>7</v>
      </c>
      <c r="H485" s="2">
        <v>1</v>
      </c>
      <c r="I485" s="2">
        <v>2022</v>
      </c>
      <c r="J485" s="2">
        <v>64</v>
      </c>
      <c r="K485" s="2" t="s">
        <v>1450</v>
      </c>
      <c r="L485" s="1" t="s">
        <v>3273</v>
      </c>
      <c r="M485" s="2" t="s">
        <v>1394</v>
      </c>
      <c r="N485" s="2" t="s">
        <v>1447</v>
      </c>
      <c r="O485" s="2"/>
      <c r="Q485" s="9"/>
    </row>
    <row r="486" spans="1:17" x14ac:dyDescent="0.2">
      <c r="A486" s="1" t="s">
        <v>6798</v>
      </c>
      <c r="B486" s="1" t="s">
        <v>2235</v>
      </c>
      <c r="C486" s="1" t="s">
        <v>2987</v>
      </c>
      <c r="F486" s="1"/>
      <c r="G486" s="2">
        <v>7</v>
      </c>
      <c r="H486" s="2">
        <v>1</v>
      </c>
      <c r="I486" s="2">
        <v>2022</v>
      </c>
      <c r="J486" s="2">
        <v>65</v>
      </c>
      <c r="K486" s="2" t="s">
        <v>1449</v>
      </c>
      <c r="L486" s="1" t="s">
        <v>1402</v>
      </c>
      <c r="M486" s="2" t="s">
        <v>1393</v>
      </c>
      <c r="N486" s="2" t="s">
        <v>1447</v>
      </c>
    </row>
    <row r="487" spans="1:17" x14ac:dyDescent="0.2">
      <c r="A487" s="1" t="s">
        <v>6791</v>
      </c>
      <c r="B487" s="1" t="s">
        <v>2235</v>
      </c>
      <c r="C487" s="1" t="s">
        <v>2987</v>
      </c>
      <c r="F487" s="1"/>
      <c r="G487" s="2">
        <v>7</v>
      </c>
      <c r="H487" s="2">
        <v>3</v>
      </c>
      <c r="I487" s="2">
        <v>2022</v>
      </c>
      <c r="J487" s="2">
        <v>84</v>
      </c>
      <c r="K487" s="2" t="s">
        <v>1449</v>
      </c>
      <c r="L487" s="1" t="s">
        <v>1482</v>
      </c>
      <c r="M487" s="2" t="s">
        <v>1394</v>
      </c>
      <c r="N487" s="2" t="s">
        <v>1447</v>
      </c>
    </row>
    <row r="488" spans="1:17" x14ac:dyDescent="0.2">
      <c r="A488" s="1" t="s">
        <v>6799</v>
      </c>
      <c r="B488" s="1" t="s">
        <v>2235</v>
      </c>
      <c r="C488" s="1" t="s">
        <v>2987</v>
      </c>
      <c r="F488" s="1"/>
      <c r="G488" s="2">
        <v>7</v>
      </c>
      <c r="H488" s="2">
        <v>8</v>
      </c>
      <c r="I488" s="2">
        <v>2022</v>
      </c>
      <c r="J488" s="2">
        <v>75</v>
      </c>
      <c r="K488" s="2" t="s">
        <v>1450</v>
      </c>
      <c r="L488" s="1" t="s">
        <v>1466</v>
      </c>
      <c r="M488" s="2" t="s">
        <v>1434</v>
      </c>
      <c r="N488" s="2" t="s">
        <v>1447</v>
      </c>
    </row>
    <row r="489" spans="1:17" x14ac:dyDescent="0.2">
      <c r="A489" s="1" t="s">
        <v>4103</v>
      </c>
      <c r="B489" s="1" t="s">
        <v>2235</v>
      </c>
      <c r="C489" s="1" t="s">
        <v>2987</v>
      </c>
      <c r="G489" s="2">
        <v>7</v>
      </c>
      <c r="H489" s="2">
        <v>10</v>
      </c>
      <c r="I489" s="2">
        <v>2022</v>
      </c>
      <c r="J489" s="2">
        <v>84</v>
      </c>
      <c r="K489" s="2" t="s">
        <v>1449</v>
      </c>
      <c r="L489" s="1" t="s">
        <v>1392</v>
      </c>
      <c r="M489" s="2" t="s">
        <v>1393</v>
      </c>
      <c r="N489" s="2" t="s">
        <v>1447</v>
      </c>
    </row>
    <row r="490" spans="1:17" x14ac:dyDescent="0.2">
      <c r="A490" s="1" t="s">
        <v>6792</v>
      </c>
      <c r="B490" s="1" t="s">
        <v>2235</v>
      </c>
      <c r="C490" s="1" t="s">
        <v>2987</v>
      </c>
      <c r="F490" s="1"/>
      <c r="G490" s="2">
        <v>7</v>
      </c>
      <c r="H490" s="2">
        <v>11</v>
      </c>
      <c r="I490" s="2">
        <v>2022</v>
      </c>
      <c r="J490" s="2">
        <v>95</v>
      </c>
      <c r="K490" s="2" t="s">
        <v>1449</v>
      </c>
      <c r="L490" s="1" t="s">
        <v>2466</v>
      </c>
      <c r="M490" s="2" t="s">
        <v>6515</v>
      </c>
      <c r="N490" s="2" t="s">
        <v>1447</v>
      </c>
    </row>
    <row r="491" spans="1:17" x14ac:dyDescent="0.2">
      <c r="A491" s="1" t="s">
        <v>4102</v>
      </c>
      <c r="B491" s="1" t="s">
        <v>3062</v>
      </c>
      <c r="C491" s="1" t="s">
        <v>2987</v>
      </c>
      <c r="G491" s="2">
        <v>7</v>
      </c>
      <c r="H491" s="2">
        <v>12</v>
      </c>
      <c r="I491" s="2">
        <v>2022</v>
      </c>
      <c r="J491" s="2">
        <v>82</v>
      </c>
      <c r="K491" s="2" t="s">
        <v>1449</v>
      </c>
      <c r="L491" s="1" t="s">
        <v>1480</v>
      </c>
      <c r="M491" s="2" t="s">
        <v>1393</v>
      </c>
      <c r="N491" s="2" t="s">
        <v>1447</v>
      </c>
    </row>
    <row r="492" spans="1:17" x14ac:dyDescent="0.2">
      <c r="A492" s="1" t="s">
        <v>11308</v>
      </c>
      <c r="B492" t="s">
        <v>2235</v>
      </c>
      <c r="C492" t="s">
        <v>2985</v>
      </c>
      <c r="F492" s="1"/>
      <c r="G492" s="2">
        <v>7</v>
      </c>
      <c r="H492" s="2">
        <v>15</v>
      </c>
      <c r="I492" s="236">
        <v>2022</v>
      </c>
      <c r="J492" s="2">
        <v>74</v>
      </c>
      <c r="K492" s="2" t="s">
        <v>1449</v>
      </c>
      <c r="L492" s="4" t="s">
        <v>1395</v>
      </c>
      <c r="M492" s="2" t="s">
        <v>1394</v>
      </c>
      <c r="N492" s="2" t="s">
        <v>1447</v>
      </c>
    </row>
    <row r="493" spans="1:17" customFormat="1" x14ac:dyDescent="0.2">
      <c r="A493" s="1" t="s">
        <v>10131</v>
      </c>
      <c r="B493" s="1" t="s">
        <v>2235</v>
      </c>
      <c r="C493" t="s">
        <v>2987</v>
      </c>
      <c r="D493" s="1"/>
      <c r="E493" s="1"/>
      <c r="F493" s="1"/>
      <c r="G493" s="2">
        <v>7</v>
      </c>
      <c r="H493" s="2">
        <v>16</v>
      </c>
      <c r="I493" s="236">
        <v>2022</v>
      </c>
      <c r="J493" s="2">
        <v>96</v>
      </c>
      <c r="K493" s="2" t="s">
        <v>1449</v>
      </c>
      <c r="L493" s="4" t="s">
        <v>1392</v>
      </c>
      <c r="M493" s="2" t="s">
        <v>1393</v>
      </c>
      <c r="N493" s="2" t="s">
        <v>1447</v>
      </c>
    </row>
    <row r="494" spans="1:17" customFormat="1" x14ac:dyDescent="0.2">
      <c r="A494" s="1" t="s">
        <v>4101</v>
      </c>
      <c r="B494" s="1" t="s">
        <v>2235</v>
      </c>
      <c r="C494" s="1" t="s">
        <v>2987</v>
      </c>
      <c r="D494" s="1"/>
      <c r="E494" s="1"/>
      <c r="F494" s="2"/>
      <c r="G494" s="2">
        <v>7</v>
      </c>
      <c r="H494" s="2">
        <v>17</v>
      </c>
      <c r="I494" s="2">
        <v>2022</v>
      </c>
      <c r="J494" s="46">
        <v>49</v>
      </c>
      <c r="K494" s="2" t="s">
        <v>1449</v>
      </c>
      <c r="L494" s="1" t="s">
        <v>1414</v>
      </c>
      <c r="M494" s="2" t="s">
        <v>1393</v>
      </c>
      <c r="N494" s="2" t="s">
        <v>1447</v>
      </c>
    </row>
    <row r="495" spans="1:17" x14ac:dyDescent="0.2">
      <c r="A495" s="1" t="s">
        <v>4100</v>
      </c>
      <c r="B495" s="1" t="s">
        <v>2235</v>
      </c>
      <c r="C495" s="1" t="s">
        <v>2987</v>
      </c>
      <c r="G495" s="2">
        <v>7</v>
      </c>
      <c r="H495" s="2">
        <v>18</v>
      </c>
      <c r="I495" s="2">
        <v>2022</v>
      </c>
      <c r="J495" s="2">
        <v>68</v>
      </c>
      <c r="K495" s="2" t="s">
        <v>1449</v>
      </c>
      <c r="L495" s="1" t="s">
        <v>1414</v>
      </c>
      <c r="M495" s="2" t="s">
        <v>1393</v>
      </c>
      <c r="N495" s="2" t="s">
        <v>1447</v>
      </c>
      <c r="O495" s="2"/>
      <c r="Q495" s="9"/>
    </row>
    <row r="496" spans="1:17" x14ac:dyDescent="0.2">
      <c r="A496" s="1" t="s">
        <v>6794</v>
      </c>
      <c r="B496" s="1" t="s">
        <v>2235</v>
      </c>
      <c r="C496" s="1" t="s">
        <v>2987</v>
      </c>
      <c r="F496" s="1"/>
      <c r="G496" s="2">
        <v>7</v>
      </c>
      <c r="H496" s="2">
        <v>21</v>
      </c>
      <c r="I496" s="2">
        <v>2022</v>
      </c>
      <c r="J496" s="2">
        <v>78</v>
      </c>
      <c r="K496" s="2" t="s">
        <v>1449</v>
      </c>
      <c r="L496" s="1" t="s">
        <v>2005</v>
      </c>
      <c r="M496" s="2" t="s">
        <v>6515</v>
      </c>
      <c r="N496" s="2" t="s">
        <v>1447</v>
      </c>
      <c r="O496" s="2"/>
      <c r="Q496" s="9"/>
    </row>
    <row r="497" spans="1:17" x14ac:dyDescent="0.2">
      <c r="A497" s="1" t="s">
        <v>4099</v>
      </c>
      <c r="B497" s="1" t="s">
        <v>3063</v>
      </c>
      <c r="C497" s="1" t="s">
        <v>2987</v>
      </c>
      <c r="G497" s="2">
        <v>7</v>
      </c>
      <c r="H497" s="2">
        <v>23</v>
      </c>
      <c r="I497" s="2">
        <v>2022</v>
      </c>
      <c r="J497" s="2">
        <v>82</v>
      </c>
      <c r="K497" s="2" t="s">
        <v>1449</v>
      </c>
      <c r="L497" s="1" t="s">
        <v>1395</v>
      </c>
      <c r="M497" s="2" t="s">
        <v>1394</v>
      </c>
      <c r="N497" s="2" t="s">
        <v>1447</v>
      </c>
    </row>
    <row r="498" spans="1:17" customFormat="1" x14ac:dyDescent="0.2">
      <c r="A498" s="1" t="s">
        <v>6797</v>
      </c>
      <c r="B498" s="1" t="s">
        <v>2235</v>
      </c>
      <c r="C498" s="1" t="s">
        <v>2987</v>
      </c>
      <c r="D498" s="4" t="s">
        <v>6515</v>
      </c>
      <c r="E498" s="1"/>
      <c r="F498" s="1"/>
      <c r="G498" s="2">
        <v>7</v>
      </c>
      <c r="H498" s="2">
        <v>24</v>
      </c>
      <c r="I498" s="2">
        <v>2022</v>
      </c>
      <c r="J498" s="2">
        <v>104</v>
      </c>
      <c r="K498" s="2" t="s">
        <v>1449</v>
      </c>
      <c r="L498" s="1" t="s">
        <v>1624</v>
      </c>
      <c r="M498" s="2" t="s">
        <v>1393</v>
      </c>
      <c r="N498" s="2" t="s">
        <v>1447</v>
      </c>
    </row>
    <row r="499" spans="1:17" customFormat="1" x14ac:dyDescent="0.2">
      <c r="A499" s="1" t="s">
        <v>4098</v>
      </c>
      <c r="B499" s="1" t="s">
        <v>2235</v>
      </c>
      <c r="C499" s="1" t="s">
        <v>2987</v>
      </c>
      <c r="D499" s="1"/>
      <c r="E499" s="1"/>
      <c r="F499" s="2"/>
      <c r="G499" s="2">
        <v>7</v>
      </c>
      <c r="H499" s="2">
        <v>29</v>
      </c>
      <c r="I499" s="2">
        <v>2022</v>
      </c>
      <c r="J499" s="2">
        <v>74</v>
      </c>
      <c r="K499" s="2" t="s">
        <v>1449</v>
      </c>
      <c r="L499" s="1" t="s">
        <v>1418</v>
      </c>
      <c r="M499" s="2" t="s">
        <v>1393</v>
      </c>
      <c r="N499" s="2" t="s">
        <v>1447</v>
      </c>
    </row>
    <row r="500" spans="1:17" x14ac:dyDescent="0.2">
      <c r="A500" s="1" t="s">
        <v>6802</v>
      </c>
      <c r="B500" s="1" t="s">
        <v>2235</v>
      </c>
      <c r="C500" s="1" t="s">
        <v>2987</v>
      </c>
      <c r="F500" s="1"/>
      <c r="G500" s="2">
        <v>8</v>
      </c>
      <c r="H500" s="2">
        <v>5</v>
      </c>
      <c r="I500" s="2">
        <v>2022</v>
      </c>
      <c r="J500" s="2">
        <v>101</v>
      </c>
      <c r="K500" s="2" t="s">
        <v>1449</v>
      </c>
      <c r="L500" s="1" t="s">
        <v>1674</v>
      </c>
      <c r="M500" s="2" t="s">
        <v>1393</v>
      </c>
      <c r="N500" s="2" t="s">
        <v>1447</v>
      </c>
      <c r="O500" s="2"/>
      <c r="Q500" s="9"/>
    </row>
    <row r="501" spans="1:17" x14ac:dyDescent="0.2">
      <c r="A501" s="1" t="s">
        <v>6795</v>
      </c>
      <c r="B501" s="1" t="s">
        <v>2235</v>
      </c>
      <c r="C501" s="1" t="s">
        <v>2987</v>
      </c>
      <c r="F501" s="1"/>
      <c r="G501" s="2">
        <v>8</v>
      </c>
      <c r="H501" s="2">
        <v>23</v>
      </c>
      <c r="I501" s="2">
        <v>2022</v>
      </c>
      <c r="J501" s="2">
        <v>77</v>
      </c>
      <c r="K501" s="2" t="s">
        <v>1449</v>
      </c>
      <c r="L501" s="1" t="s">
        <v>1492</v>
      </c>
      <c r="M501" s="2" t="s">
        <v>1393</v>
      </c>
      <c r="N501" s="2" t="s">
        <v>1447</v>
      </c>
      <c r="O501" s="2"/>
      <c r="Q501" s="9"/>
    </row>
    <row r="502" spans="1:17" x14ac:dyDescent="0.2">
      <c r="A502" t="s">
        <v>7566</v>
      </c>
      <c r="B502" t="s">
        <v>2235</v>
      </c>
      <c r="C502" t="s">
        <v>2987</v>
      </c>
      <c r="D502"/>
      <c r="E502"/>
      <c r="G502" s="171">
        <v>8</v>
      </c>
      <c r="H502" s="171">
        <v>25</v>
      </c>
      <c r="I502" s="171">
        <v>2022</v>
      </c>
      <c r="J502" s="2">
        <v>79</v>
      </c>
      <c r="K502" s="2" t="s">
        <v>1449</v>
      </c>
      <c r="L502" t="s">
        <v>11297</v>
      </c>
      <c r="M502" s="171" t="s">
        <v>6515</v>
      </c>
      <c r="N502" s="2" t="s">
        <v>1447</v>
      </c>
      <c r="O502" s="2"/>
      <c r="Q502" s="9"/>
    </row>
    <row r="503" spans="1:17" customFormat="1" x14ac:dyDescent="0.2">
      <c r="A503" s="1" t="s">
        <v>10128</v>
      </c>
      <c r="B503" s="1" t="s">
        <v>3063</v>
      </c>
      <c r="C503" t="s">
        <v>2987</v>
      </c>
      <c r="D503" s="1"/>
      <c r="E503" s="1"/>
      <c r="F503" s="1"/>
      <c r="G503" s="2">
        <v>8</v>
      </c>
      <c r="H503" s="2">
        <v>25</v>
      </c>
      <c r="I503" s="236">
        <v>2022</v>
      </c>
      <c r="J503" s="2">
        <v>74</v>
      </c>
      <c r="K503" s="2" t="s">
        <v>1449</v>
      </c>
      <c r="L503" s="4" t="s">
        <v>1402</v>
      </c>
      <c r="M503" s="2" t="s">
        <v>1393</v>
      </c>
      <c r="N503" s="2" t="s">
        <v>1447</v>
      </c>
    </row>
    <row r="504" spans="1:17" customFormat="1" x14ac:dyDescent="0.2">
      <c r="A504" s="1" t="s">
        <v>10122</v>
      </c>
      <c r="B504" s="1" t="s">
        <v>7581</v>
      </c>
      <c r="C504" t="s">
        <v>2987</v>
      </c>
      <c r="D504" s="1"/>
      <c r="E504" s="1"/>
      <c r="F504" s="1"/>
      <c r="G504" s="2">
        <v>8</v>
      </c>
      <c r="H504" s="2">
        <v>28</v>
      </c>
      <c r="I504" s="236">
        <v>2022</v>
      </c>
      <c r="J504" s="2">
        <v>90</v>
      </c>
      <c r="K504" s="2" t="s">
        <v>1449</v>
      </c>
      <c r="L504" s="4" t="s">
        <v>1421</v>
      </c>
      <c r="M504" s="2" t="s">
        <v>6515</v>
      </c>
      <c r="N504" s="2" t="s">
        <v>1447</v>
      </c>
    </row>
    <row r="505" spans="1:17" customFormat="1" x14ac:dyDescent="0.2">
      <c r="A505" s="1" t="s">
        <v>12143</v>
      </c>
      <c r="B505" s="1" t="s">
        <v>2235</v>
      </c>
      <c r="C505" s="4" t="s">
        <v>2987</v>
      </c>
      <c r="D505" s="1"/>
      <c r="E505" s="1"/>
      <c r="F505" s="2"/>
      <c r="G505" s="2">
        <v>8</v>
      </c>
      <c r="H505" s="2">
        <v>29</v>
      </c>
      <c r="I505" s="236">
        <v>2022</v>
      </c>
      <c r="J505" s="2">
        <v>88</v>
      </c>
      <c r="K505" s="2" t="s">
        <v>1449</v>
      </c>
      <c r="L505" s="4" t="s">
        <v>1402</v>
      </c>
      <c r="M505" s="2" t="s">
        <v>1393</v>
      </c>
      <c r="N505" s="2" t="s">
        <v>1447</v>
      </c>
    </row>
    <row r="506" spans="1:17" x14ac:dyDescent="0.2">
      <c r="A506" s="1" t="s">
        <v>6800</v>
      </c>
      <c r="B506" s="1" t="s">
        <v>2235</v>
      </c>
      <c r="C506" s="1" t="s">
        <v>2987</v>
      </c>
      <c r="F506" s="1"/>
      <c r="G506" s="2">
        <v>8</v>
      </c>
      <c r="H506" s="2">
        <v>29</v>
      </c>
      <c r="I506" s="2">
        <v>2022</v>
      </c>
      <c r="J506" s="2">
        <v>95</v>
      </c>
      <c r="K506" s="2" t="s">
        <v>1449</v>
      </c>
      <c r="L506" s="1" t="s">
        <v>1410</v>
      </c>
      <c r="M506" s="2" t="s">
        <v>1394</v>
      </c>
      <c r="N506" s="2" t="s">
        <v>1447</v>
      </c>
      <c r="O506" s="2"/>
      <c r="Q506" s="9"/>
    </row>
    <row r="507" spans="1:17" customFormat="1" x14ac:dyDescent="0.2">
      <c r="A507" s="241" t="s">
        <v>12787</v>
      </c>
      <c r="B507" s="1" t="s">
        <v>2235</v>
      </c>
      <c r="C507" s="4" t="s">
        <v>2987</v>
      </c>
      <c r="D507" s="1"/>
      <c r="E507" s="1"/>
      <c r="F507" s="2"/>
      <c r="G507" s="2">
        <v>8</v>
      </c>
      <c r="H507" s="2">
        <v>29</v>
      </c>
      <c r="I507" s="171">
        <v>2022</v>
      </c>
      <c r="J507" s="2">
        <v>90</v>
      </c>
      <c r="K507" s="2" t="s">
        <v>1449</v>
      </c>
      <c r="L507" s="4" t="s">
        <v>5054</v>
      </c>
      <c r="M507" s="2" t="s">
        <v>6515</v>
      </c>
      <c r="N507" s="289" t="s">
        <v>1447</v>
      </c>
    </row>
    <row r="508" spans="1:17" customFormat="1" x14ac:dyDescent="0.2">
      <c r="A508" t="s">
        <v>7567</v>
      </c>
      <c r="B508" t="s">
        <v>3062</v>
      </c>
      <c r="C508" t="s">
        <v>2987</v>
      </c>
      <c r="F508" s="2"/>
      <c r="G508" s="171">
        <v>9</v>
      </c>
      <c r="H508" s="171">
        <v>2</v>
      </c>
      <c r="I508" s="171">
        <v>2022</v>
      </c>
      <c r="J508" s="46">
        <v>43</v>
      </c>
      <c r="K508" s="2" t="s">
        <v>1449</v>
      </c>
      <c r="L508" t="s">
        <v>1410</v>
      </c>
      <c r="M508" s="171" t="s">
        <v>1394</v>
      </c>
      <c r="N508" s="2" t="s">
        <v>1447</v>
      </c>
    </row>
    <row r="509" spans="1:17" x14ac:dyDescent="0.2">
      <c r="A509" s="241" t="s">
        <v>12348</v>
      </c>
      <c r="B509" s="1" t="s">
        <v>2235</v>
      </c>
      <c r="C509" s="4" t="s">
        <v>2985</v>
      </c>
      <c r="F509" s="1"/>
      <c r="G509" s="11">
        <v>9</v>
      </c>
      <c r="H509" s="11">
        <v>2</v>
      </c>
      <c r="I509" s="299">
        <v>2022</v>
      </c>
      <c r="J509" s="11">
        <v>69</v>
      </c>
      <c r="K509" s="11" t="s">
        <v>1450</v>
      </c>
      <c r="L509" s="15" t="s">
        <v>821</v>
      </c>
      <c r="M509" s="11" t="s">
        <v>1393</v>
      </c>
      <c r="N509" s="2" t="s">
        <v>1447</v>
      </c>
      <c r="O509" s="2"/>
      <c r="Q509" s="9"/>
    </row>
    <row r="510" spans="1:17" customFormat="1" x14ac:dyDescent="0.2">
      <c r="A510" s="1" t="s">
        <v>10134</v>
      </c>
      <c r="B510" s="1" t="s">
        <v>2235</v>
      </c>
      <c r="C510" t="s">
        <v>2987</v>
      </c>
      <c r="D510" s="1"/>
      <c r="E510" s="1"/>
      <c r="F510" s="1"/>
      <c r="G510" s="2">
        <v>9</v>
      </c>
      <c r="H510" s="2">
        <v>3</v>
      </c>
      <c r="I510" s="236">
        <v>2022</v>
      </c>
      <c r="J510" s="46">
        <v>94</v>
      </c>
      <c r="K510" s="2" t="s">
        <v>1449</v>
      </c>
      <c r="L510" s="4" t="s">
        <v>1415</v>
      </c>
      <c r="M510" s="2" t="s">
        <v>6515</v>
      </c>
      <c r="N510" s="2" t="s">
        <v>1447</v>
      </c>
    </row>
    <row r="511" spans="1:17" x14ac:dyDescent="0.2">
      <c r="A511" s="1" t="s">
        <v>10127</v>
      </c>
      <c r="B511" s="1" t="s">
        <v>3063</v>
      </c>
      <c r="C511" t="s">
        <v>2987</v>
      </c>
      <c r="F511" s="1"/>
      <c r="G511" s="2">
        <v>9</v>
      </c>
      <c r="H511" s="2">
        <v>4</v>
      </c>
      <c r="I511" s="236">
        <v>2022</v>
      </c>
      <c r="J511" s="2">
        <v>74</v>
      </c>
      <c r="K511" s="2" t="s">
        <v>1449</v>
      </c>
      <c r="L511" s="4" t="s">
        <v>1440</v>
      </c>
      <c r="M511" s="2" t="s">
        <v>1407</v>
      </c>
      <c r="N511" s="2" t="s">
        <v>1447</v>
      </c>
      <c r="O511" s="2"/>
      <c r="Q511" s="9"/>
    </row>
    <row r="512" spans="1:17" x14ac:dyDescent="0.2">
      <c r="A512" t="s">
        <v>7570</v>
      </c>
      <c r="B512" t="s">
        <v>2235</v>
      </c>
      <c r="C512" t="s">
        <v>2987</v>
      </c>
      <c r="D512" t="s">
        <v>3064</v>
      </c>
      <c r="E512"/>
      <c r="G512" s="171">
        <v>9</v>
      </c>
      <c r="H512" s="171">
        <v>5</v>
      </c>
      <c r="I512" s="171">
        <v>2022</v>
      </c>
      <c r="J512" s="2">
        <v>71</v>
      </c>
      <c r="K512" s="2" t="s">
        <v>1449</v>
      </c>
      <c r="L512" t="s">
        <v>1410</v>
      </c>
      <c r="M512" s="171" t="s">
        <v>1394</v>
      </c>
      <c r="N512" s="2" t="s">
        <v>1447</v>
      </c>
    </row>
    <row r="513" spans="1:17" x14ac:dyDescent="0.2">
      <c r="A513" t="s">
        <v>7563</v>
      </c>
      <c r="B513" t="s">
        <v>7581</v>
      </c>
      <c r="C513" t="s">
        <v>2987</v>
      </c>
      <c r="D513"/>
      <c r="E513"/>
      <c r="G513" s="171">
        <v>9</v>
      </c>
      <c r="H513" s="171">
        <v>8</v>
      </c>
      <c r="I513" s="171">
        <v>2022</v>
      </c>
      <c r="J513" s="2">
        <v>87</v>
      </c>
      <c r="K513" s="2" t="s">
        <v>1449</v>
      </c>
      <c r="L513" t="s">
        <v>2010</v>
      </c>
      <c r="M513" s="171" t="s">
        <v>1393</v>
      </c>
      <c r="N513" s="2" t="s">
        <v>1447</v>
      </c>
      <c r="O513" s="2"/>
      <c r="Q513" s="9"/>
    </row>
    <row r="514" spans="1:17" x14ac:dyDescent="0.2">
      <c r="A514" t="s">
        <v>7565</v>
      </c>
      <c r="B514" t="s">
        <v>7581</v>
      </c>
      <c r="C514" t="s">
        <v>2987</v>
      </c>
      <c r="D514"/>
      <c r="E514"/>
      <c r="G514" s="171">
        <v>9</v>
      </c>
      <c r="H514" s="171">
        <v>8</v>
      </c>
      <c r="I514" s="171">
        <v>2022</v>
      </c>
      <c r="J514" s="2">
        <v>82</v>
      </c>
      <c r="K514" s="2" t="s">
        <v>1449</v>
      </c>
      <c r="L514" t="s">
        <v>1421</v>
      </c>
      <c r="M514" s="171" t="s">
        <v>6515</v>
      </c>
      <c r="N514" s="2" t="s">
        <v>1447</v>
      </c>
      <c r="O514" s="2"/>
      <c r="Q514" s="9"/>
    </row>
    <row r="515" spans="1:17" x14ac:dyDescent="0.2">
      <c r="A515" s="1" t="s">
        <v>11307</v>
      </c>
      <c r="B515" s="1" t="s">
        <v>2235</v>
      </c>
      <c r="C515" t="s">
        <v>2987</v>
      </c>
      <c r="F515" s="1"/>
      <c r="G515" s="2">
        <v>9</v>
      </c>
      <c r="H515" s="2">
        <v>10</v>
      </c>
      <c r="I515" s="236">
        <v>2022</v>
      </c>
      <c r="J515" s="2">
        <v>81</v>
      </c>
      <c r="K515" s="2" t="s">
        <v>1449</v>
      </c>
      <c r="L515" s="4" t="s">
        <v>2475</v>
      </c>
      <c r="M515" s="2" t="s">
        <v>1393</v>
      </c>
      <c r="N515" s="2" t="s">
        <v>1447</v>
      </c>
      <c r="O515" s="2"/>
      <c r="Q515" s="9"/>
    </row>
    <row r="516" spans="1:17" x14ac:dyDescent="0.2">
      <c r="A516" t="s">
        <v>7568</v>
      </c>
      <c r="B516" t="s">
        <v>2235</v>
      </c>
      <c r="C516" t="s">
        <v>2987</v>
      </c>
      <c r="D516"/>
      <c r="E516"/>
      <c r="G516" s="171">
        <v>9</v>
      </c>
      <c r="H516" s="171">
        <v>19</v>
      </c>
      <c r="I516" s="171">
        <v>2022</v>
      </c>
      <c r="J516" s="2">
        <v>74</v>
      </c>
      <c r="K516" s="2" t="s">
        <v>1449</v>
      </c>
      <c r="L516" t="s">
        <v>1392</v>
      </c>
      <c r="M516" s="171" t="s">
        <v>1393</v>
      </c>
      <c r="N516" s="2" t="s">
        <v>1447</v>
      </c>
    </row>
    <row r="517" spans="1:17" x14ac:dyDescent="0.2">
      <c r="A517" s="1" t="s">
        <v>10914</v>
      </c>
      <c r="B517" t="s">
        <v>7581</v>
      </c>
      <c r="C517" t="s">
        <v>2985</v>
      </c>
      <c r="D517"/>
      <c r="E517"/>
      <c r="G517" s="2">
        <v>9</v>
      </c>
      <c r="H517" s="2">
        <v>24</v>
      </c>
      <c r="I517" s="236">
        <v>2022</v>
      </c>
      <c r="J517" s="2">
        <v>97</v>
      </c>
      <c r="K517" s="2" t="s">
        <v>1449</v>
      </c>
      <c r="L517" s="4" t="s">
        <v>9757</v>
      </c>
      <c r="M517" s="2" t="s">
        <v>1394</v>
      </c>
      <c r="N517" s="2" t="s">
        <v>1447</v>
      </c>
    </row>
    <row r="518" spans="1:17" x14ac:dyDescent="0.2">
      <c r="A518" s="1" t="s">
        <v>10129</v>
      </c>
      <c r="B518" t="s">
        <v>2235</v>
      </c>
      <c r="C518" t="s">
        <v>2987</v>
      </c>
      <c r="F518" s="1"/>
      <c r="G518" s="2">
        <v>9</v>
      </c>
      <c r="H518" s="2">
        <v>25</v>
      </c>
      <c r="I518" s="236">
        <v>2022</v>
      </c>
      <c r="J518" s="2">
        <v>64</v>
      </c>
      <c r="K518" s="2" t="s">
        <v>1449</v>
      </c>
      <c r="L518" s="4" t="s">
        <v>9425</v>
      </c>
      <c r="M518" s="2" t="s">
        <v>3066</v>
      </c>
      <c r="N518" s="2" t="s">
        <v>1447</v>
      </c>
      <c r="O518" s="2"/>
      <c r="Q518" s="9"/>
    </row>
    <row r="519" spans="1:17" x14ac:dyDescent="0.2">
      <c r="A519" t="s">
        <v>7564</v>
      </c>
      <c r="B519" t="s">
        <v>3063</v>
      </c>
      <c r="C519" t="s">
        <v>2987</v>
      </c>
      <c r="D519"/>
      <c r="E519"/>
      <c r="G519" s="171">
        <v>9</v>
      </c>
      <c r="H519" s="171">
        <v>26</v>
      </c>
      <c r="I519" s="171">
        <v>2022</v>
      </c>
      <c r="J519" s="2">
        <v>86</v>
      </c>
      <c r="K519" s="2" t="s">
        <v>1449</v>
      </c>
      <c r="L519" t="s">
        <v>6651</v>
      </c>
      <c r="M519" s="171" t="s">
        <v>1393</v>
      </c>
      <c r="N519" s="2" t="s">
        <v>1447</v>
      </c>
    </row>
    <row r="520" spans="1:17" x14ac:dyDescent="0.2">
      <c r="A520" s="1" t="s">
        <v>10130</v>
      </c>
      <c r="B520" s="1" t="s">
        <v>7581</v>
      </c>
      <c r="C520" t="s">
        <v>2987</v>
      </c>
      <c r="F520" s="1"/>
      <c r="G520" s="2">
        <v>9</v>
      </c>
      <c r="H520" s="2">
        <v>30</v>
      </c>
      <c r="I520" s="236">
        <v>2022</v>
      </c>
      <c r="J520" s="2">
        <v>97</v>
      </c>
      <c r="K520" s="2" t="s">
        <v>1449</v>
      </c>
      <c r="L520" s="4" t="s">
        <v>1392</v>
      </c>
      <c r="M520" s="2" t="s">
        <v>1393</v>
      </c>
      <c r="N520" s="2" t="s">
        <v>1447</v>
      </c>
      <c r="O520" s="2"/>
      <c r="Q520" s="9"/>
    </row>
    <row r="521" spans="1:17" x14ac:dyDescent="0.2">
      <c r="A521" s="1" t="s">
        <v>12141</v>
      </c>
      <c r="B521" s="1" t="s">
        <v>2235</v>
      </c>
      <c r="C521" s="4" t="s">
        <v>2985</v>
      </c>
      <c r="G521" s="2">
        <v>10</v>
      </c>
      <c r="H521" s="2">
        <v>3</v>
      </c>
      <c r="I521" s="236">
        <v>2022</v>
      </c>
      <c r="J521" s="2">
        <v>91</v>
      </c>
      <c r="K521" s="2" t="s">
        <v>1449</v>
      </c>
      <c r="L521" s="4" t="s">
        <v>1404</v>
      </c>
      <c r="M521" s="2" t="s">
        <v>1393</v>
      </c>
      <c r="N521" s="2" t="s">
        <v>1447</v>
      </c>
      <c r="O521" s="2"/>
      <c r="Q521" s="9"/>
    </row>
    <row r="522" spans="1:17" x14ac:dyDescent="0.2">
      <c r="A522" s="1" t="s">
        <v>10132</v>
      </c>
      <c r="B522" s="1" t="s">
        <v>2235</v>
      </c>
      <c r="C522" t="s">
        <v>2987</v>
      </c>
      <c r="F522" s="1"/>
      <c r="G522" s="2">
        <v>10</v>
      </c>
      <c r="H522" s="2">
        <v>9</v>
      </c>
      <c r="I522" s="236">
        <v>2022</v>
      </c>
      <c r="J522" s="2">
        <v>99</v>
      </c>
      <c r="K522" s="2" t="s">
        <v>1449</v>
      </c>
      <c r="L522" s="4" t="s">
        <v>1527</v>
      </c>
      <c r="M522" s="2" t="s">
        <v>6515</v>
      </c>
      <c r="N522" s="2" t="s">
        <v>1447</v>
      </c>
      <c r="O522" s="2"/>
      <c r="Q522" s="9"/>
    </row>
    <row r="523" spans="1:17" x14ac:dyDescent="0.2">
      <c r="A523" s="1" t="s">
        <v>10125</v>
      </c>
      <c r="B523" s="1" t="s">
        <v>3062</v>
      </c>
      <c r="C523" t="s">
        <v>2987</v>
      </c>
      <c r="F523" s="1"/>
      <c r="G523" s="2">
        <v>10</v>
      </c>
      <c r="H523" s="2">
        <v>11</v>
      </c>
      <c r="I523" s="236">
        <v>2022</v>
      </c>
      <c r="J523" s="2">
        <v>84</v>
      </c>
      <c r="K523" s="2" t="s">
        <v>1449</v>
      </c>
      <c r="L523" s="4" t="s">
        <v>1842</v>
      </c>
      <c r="M523" s="2" t="s">
        <v>1393</v>
      </c>
      <c r="N523" s="2" t="s">
        <v>1447</v>
      </c>
      <c r="O523" s="2"/>
      <c r="Q523" s="9"/>
    </row>
    <row r="524" spans="1:17" x14ac:dyDescent="0.2">
      <c r="A524" s="1" t="s">
        <v>11309</v>
      </c>
      <c r="B524" s="1" t="s">
        <v>3062</v>
      </c>
      <c r="C524" t="s">
        <v>2987</v>
      </c>
      <c r="F524" s="1"/>
      <c r="G524" s="2">
        <v>10</v>
      </c>
      <c r="H524" s="2">
        <v>27</v>
      </c>
      <c r="I524" s="236">
        <v>2022</v>
      </c>
      <c r="J524" s="2">
        <v>73</v>
      </c>
      <c r="K524" s="2" t="s">
        <v>1449</v>
      </c>
      <c r="L524" s="4" t="s">
        <v>8659</v>
      </c>
      <c r="M524" s="2" t="s">
        <v>1434</v>
      </c>
      <c r="N524" s="2" t="s">
        <v>1447</v>
      </c>
      <c r="O524" s="2"/>
      <c r="Q524" s="9"/>
    </row>
    <row r="525" spans="1:17" x14ac:dyDescent="0.2">
      <c r="A525" s="1" t="s">
        <v>12144</v>
      </c>
      <c r="B525" s="1" t="s">
        <v>2235</v>
      </c>
      <c r="C525" s="4" t="s">
        <v>2987</v>
      </c>
      <c r="G525" s="2">
        <v>11</v>
      </c>
      <c r="H525" s="2">
        <v>4</v>
      </c>
      <c r="I525" s="236">
        <v>2022</v>
      </c>
      <c r="J525" s="2">
        <v>87</v>
      </c>
      <c r="K525" s="2" t="s">
        <v>1449</v>
      </c>
      <c r="L525" s="4" t="s">
        <v>1440</v>
      </c>
      <c r="M525" s="2" t="s">
        <v>1407</v>
      </c>
      <c r="N525" s="2" t="s">
        <v>1447</v>
      </c>
    </row>
    <row r="526" spans="1:17" x14ac:dyDescent="0.2">
      <c r="A526" s="1" t="s">
        <v>12149</v>
      </c>
      <c r="B526" s="1" t="s">
        <v>2235</v>
      </c>
      <c r="C526" s="4" t="s">
        <v>2985</v>
      </c>
      <c r="G526" s="2">
        <v>11</v>
      </c>
      <c r="H526" s="2">
        <v>8</v>
      </c>
      <c r="I526" s="236">
        <v>2022</v>
      </c>
      <c r="J526" s="2">
        <v>68</v>
      </c>
      <c r="K526" s="2" t="s">
        <v>1449</v>
      </c>
      <c r="L526" s="4" t="s">
        <v>1786</v>
      </c>
      <c r="M526" s="2" t="s">
        <v>1394</v>
      </c>
      <c r="N526" s="2" t="s">
        <v>1447</v>
      </c>
    </row>
    <row r="527" spans="1:17" x14ac:dyDescent="0.2">
      <c r="A527" s="1" t="s">
        <v>11310</v>
      </c>
      <c r="B527" s="1" t="s">
        <v>3063</v>
      </c>
      <c r="C527" t="s">
        <v>2987</v>
      </c>
      <c r="F527" s="1"/>
      <c r="G527" s="2">
        <v>11</v>
      </c>
      <c r="H527" s="2">
        <v>14</v>
      </c>
      <c r="I527" s="236">
        <v>2022</v>
      </c>
      <c r="J527" s="2">
        <v>92</v>
      </c>
      <c r="K527" s="2" t="s">
        <v>1449</v>
      </c>
      <c r="L527" s="4" t="s">
        <v>1402</v>
      </c>
      <c r="M527" s="2" t="s">
        <v>1393</v>
      </c>
      <c r="N527" s="2" t="s">
        <v>1447</v>
      </c>
      <c r="O527" s="2"/>
      <c r="Q527" s="9"/>
    </row>
    <row r="528" spans="1:17" x14ac:dyDescent="0.2">
      <c r="A528" s="1" t="s">
        <v>12145</v>
      </c>
      <c r="B528" s="1" t="s">
        <v>2235</v>
      </c>
      <c r="C528" s="4" t="s">
        <v>2987</v>
      </c>
      <c r="G528" s="2">
        <v>11</v>
      </c>
      <c r="H528" s="2">
        <v>15</v>
      </c>
      <c r="I528" s="236">
        <v>2022</v>
      </c>
      <c r="J528" s="2">
        <v>73</v>
      </c>
      <c r="K528" s="2" t="s">
        <v>1449</v>
      </c>
      <c r="L528" s="4" t="s">
        <v>1402</v>
      </c>
      <c r="M528" s="2" t="s">
        <v>1393</v>
      </c>
      <c r="N528" s="2" t="s">
        <v>1447</v>
      </c>
    </row>
    <row r="529" spans="1:17" x14ac:dyDescent="0.2">
      <c r="A529" s="1" t="s">
        <v>10135</v>
      </c>
      <c r="B529" s="1" t="s">
        <v>2235</v>
      </c>
      <c r="C529" t="s">
        <v>2987</v>
      </c>
      <c r="D529" s="1" t="s">
        <v>3064</v>
      </c>
      <c r="F529" s="1"/>
      <c r="G529" s="2">
        <v>11</v>
      </c>
      <c r="H529" s="2">
        <v>16</v>
      </c>
      <c r="I529" s="236">
        <v>2022</v>
      </c>
      <c r="J529" s="2">
        <v>84</v>
      </c>
      <c r="K529" s="2" t="s">
        <v>1449</v>
      </c>
      <c r="L529" s="4" t="s">
        <v>1430</v>
      </c>
      <c r="M529" s="2" t="s">
        <v>1393</v>
      </c>
      <c r="N529" s="2" t="s">
        <v>1447</v>
      </c>
      <c r="O529" s="2"/>
      <c r="Q529" s="9"/>
    </row>
    <row r="530" spans="1:17" x14ac:dyDescent="0.2">
      <c r="A530" s="1" t="s">
        <v>11305</v>
      </c>
      <c r="B530" s="1" t="s">
        <v>2235</v>
      </c>
      <c r="C530" t="s">
        <v>2987</v>
      </c>
      <c r="F530" s="1"/>
      <c r="G530" s="2">
        <v>11</v>
      </c>
      <c r="H530" s="2">
        <v>17</v>
      </c>
      <c r="I530" s="236">
        <v>2022</v>
      </c>
      <c r="J530" s="2">
        <v>80</v>
      </c>
      <c r="K530" s="2" t="s">
        <v>1449</v>
      </c>
      <c r="L530" s="4" t="s">
        <v>1638</v>
      </c>
      <c r="M530" s="2" t="s">
        <v>1441</v>
      </c>
      <c r="N530" s="2" t="s">
        <v>1447</v>
      </c>
    </row>
    <row r="531" spans="1:17" x14ac:dyDescent="0.2">
      <c r="A531" s="1" t="s">
        <v>11304</v>
      </c>
      <c r="B531" s="1" t="s">
        <v>3063</v>
      </c>
      <c r="C531" t="s">
        <v>2987</v>
      </c>
      <c r="F531" s="1"/>
      <c r="G531" s="2">
        <v>11</v>
      </c>
      <c r="H531" s="2">
        <v>25</v>
      </c>
      <c r="I531" s="2">
        <v>2022</v>
      </c>
      <c r="J531" s="2">
        <v>85</v>
      </c>
      <c r="K531" s="2" t="s">
        <v>1449</v>
      </c>
      <c r="L531" s="4" t="s">
        <v>549</v>
      </c>
      <c r="M531" s="2" t="s">
        <v>1393</v>
      </c>
      <c r="N531" s="2" t="s">
        <v>1447</v>
      </c>
    </row>
    <row r="532" spans="1:17" x14ac:dyDescent="0.2">
      <c r="A532" s="1" t="s">
        <v>11306</v>
      </c>
      <c r="B532" s="1" t="s">
        <v>2235</v>
      </c>
      <c r="C532" t="s">
        <v>2987</v>
      </c>
      <c r="F532" s="1"/>
      <c r="G532" s="2">
        <v>11</v>
      </c>
      <c r="H532" s="2">
        <v>26</v>
      </c>
      <c r="I532" s="2">
        <v>2022</v>
      </c>
      <c r="J532" s="2">
        <v>73</v>
      </c>
      <c r="K532" s="2" t="s">
        <v>1449</v>
      </c>
      <c r="L532" s="4" t="s">
        <v>1402</v>
      </c>
      <c r="M532" s="2" t="s">
        <v>1393</v>
      </c>
      <c r="N532" s="2" t="s">
        <v>1447</v>
      </c>
    </row>
    <row r="533" spans="1:17" x14ac:dyDescent="0.2">
      <c r="A533" s="1" t="s">
        <v>10913</v>
      </c>
      <c r="B533" s="1" t="s">
        <v>2235</v>
      </c>
      <c r="C533" t="s">
        <v>2987</v>
      </c>
      <c r="F533" s="1"/>
      <c r="G533" s="2">
        <v>12</v>
      </c>
      <c r="H533" s="2">
        <v>10</v>
      </c>
      <c r="I533" s="2">
        <v>2022</v>
      </c>
      <c r="J533" s="2">
        <v>70</v>
      </c>
      <c r="K533" s="2" t="s">
        <v>1449</v>
      </c>
      <c r="L533" s="4" t="s">
        <v>1392</v>
      </c>
      <c r="M533" s="2" t="s">
        <v>1393</v>
      </c>
      <c r="N533" s="2" t="s">
        <v>1447</v>
      </c>
      <c r="O533" s="2"/>
      <c r="Q533" s="9"/>
    </row>
    <row r="534" spans="1:17" x14ac:dyDescent="0.2">
      <c r="A534" s="1" t="s">
        <v>12142</v>
      </c>
      <c r="B534" s="1" t="s">
        <v>7581</v>
      </c>
      <c r="C534" s="4" t="s">
        <v>2987</v>
      </c>
      <c r="G534" s="2">
        <v>12</v>
      </c>
      <c r="H534" s="2">
        <v>11</v>
      </c>
      <c r="I534" s="2">
        <v>2022</v>
      </c>
      <c r="J534" s="2">
        <v>90</v>
      </c>
      <c r="K534" s="2" t="s">
        <v>1449</v>
      </c>
      <c r="L534" s="4" t="s">
        <v>1410</v>
      </c>
      <c r="M534" s="2" t="s">
        <v>1394</v>
      </c>
      <c r="N534" s="2" t="s">
        <v>1447</v>
      </c>
    </row>
    <row r="535" spans="1:17" x14ac:dyDescent="0.2">
      <c r="A535" s="1" t="s">
        <v>12150</v>
      </c>
      <c r="B535" s="1" t="s">
        <v>2235</v>
      </c>
      <c r="C535" s="4" t="s">
        <v>2987</v>
      </c>
      <c r="G535" s="2">
        <v>12</v>
      </c>
      <c r="H535" s="2">
        <v>11</v>
      </c>
      <c r="I535" s="2">
        <v>2022</v>
      </c>
      <c r="J535" s="46">
        <v>42</v>
      </c>
      <c r="K535" s="2" t="s">
        <v>1449</v>
      </c>
      <c r="L535" s="4" t="s">
        <v>9868</v>
      </c>
      <c r="M535" s="2" t="s">
        <v>1393</v>
      </c>
      <c r="N535" s="2" t="s">
        <v>1447</v>
      </c>
    </row>
    <row r="536" spans="1:17" x14ac:dyDescent="0.2">
      <c r="A536" s="241" t="s">
        <v>12354</v>
      </c>
      <c r="B536" s="1" t="s">
        <v>2235</v>
      </c>
      <c r="C536" s="4" t="s">
        <v>2985</v>
      </c>
      <c r="F536" s="1"/>
      <c r="G536" s="2">
        <v>12</v>
      </c>
      <c r="H536" s="2">
        <v>21</v>
      </c>
      <c r="I536" s="2">
        <v>2022</v>
      </c>
      <c r="J536" s="46">
        <v>47</v>
      </c>
      <c r="K536" s="2" t="s">
        <v>1449</v>
      </c>
      <c r="L536" s="4" t="s">
        <v>4723</v>
      </c>
      <c r="M536" s="2" t="s">
        <v>1394</v>
      </c>
      <c r="N536" s="2" t="s">
        <v>1447</v>
      </c>
    </row>
    <row r="537" spans="1:17" x14ac:dyDescent="0.2">
      <c r="A537" s="1" t="s">
        <v>12146</v>
      </c>
      <c r="B537" s="1" t="s">
        <v>2235</v>
      </c>
      <c r="C537" s="4" t="s">
        <v>2987</v>
      </c>
      <c r="G537" s="2">
        <v>12</v>
      </c>
      <c r="H537" s="2">
        <v>22</v>
      </c>
      <c r="I537" s="2">
        <v>2022</v>
      </c>
      <c r="J537" s="2">
        <v>87</v>
      </c>
      <c r="K537" s="2" t="s">
        <v>1449</v>
      </c>
      <c r="L537" s="4" t="s">
        <v>1440</v>
      </c>
      <c r="M537" s="2" t="s">
        <v>1407</v>
      </c>
      <c r="N537" s="2" t="s">
        <v>1447</v>
      </c>
      <c r="O537" s="2"/>
      <c r="Q537" s="9"/>
    </row>
    <row r="538" spans="1:17" x14ac:dyDescent="0.2">
      <c r="A538" s="1" t="s">
        <v>10912</v>
      </c>
      <c r="B538" s="1" t="s">
        <v>3063</v>
      </c>
      <c r="C538" t="s">
        <v>2985</v>
      </c>
      <c r="F538" s="1"/>
      <c r="G538" s="2">
        <v>12</v>
      </c>
      <c r="H538" s="2">
        <v>25</v>
      </c>
      <c r="I538" s="2">
        <v>2022</v>
      </c>
      <c r="J538" s="2">
        <v>74</v>
      </c>
      <c r="K538" s="2" t="s">
        <v>1449</v>
      </c>
      <c r="L538" s="4" t="s">
        <v>549</v>
      </c>
      <c r="M538" s="2" t="s">
        <v>1393</v>
      </c>
      <c r="N538" s="2" t="s">
        <v>1447</v>
      </c>
      <c r="O538" s="2"/>
      <c r="Q538" s="9"/>
    </row>
    <row r="539" spans="1:17" x14ac:dyDescent="0.2">
      <c r="A539" s="1" t="s">
        <v>12138</v>
      </c>
      <c r="B539" s="1" t="s">
        <v>2235</v>
      </c>
      <c r="C539" s="4" t="s">
        <v>2987</v>
      </c>
      <c r="G539" s="2">
        <v>1</v>
      </c>
      <c r="H539" s="2">
        <v>2</v>
      </c>
      <c r="I539" s="2">
        <v>2023</v>
      </c>
      <c r="J539" s="2">
        <v>87</v>
      </c>
      <c r="K539" s="2" t="s">
        <v>1450</v>
      </c>
      <c r="L539" s="4" t="s">
        <v>1430</v>
      </c>
      <c r="M539" s="2" t="s">
        <v>1393</v>
      </c>
      <c r="N539" s="2" t="s">
        <v>1447</v>
      </c>
      <c r="O539" s="2"/>
      <c r="Q539" s="9"/>
    </row>
    <row r="540" spans="1:17" x14ac:dyDescent="0.2">
      <c r="A540" s="1" t="s">
        <v>12136</v>
      </c>
      <c r="B540" s="1" t="s">
        <v>2235</v>
      </c>
      <c r="C540" s="4" t="s">
        <v>2987</v>
      </c>
      <c r="G540" s="2">
        <v>1</v>
      </c>
      <c r="H540" s="2">
        <v>10</v>
      </c>
      <c r="I540" s="2">
        <v>2023</v>
      </c>
      <c r="J540" s="2">
        <v>92</v>
      </c>
      <c r="K540" s="2" t="s">
        <v>1449</v>
      </c>
      <c r="L540" s="4" t="s">
        <v>1418</v>
      </c>
      <c r="M540" s="2" t="s">
        <v>1393</v>
      </c>
      <c r="N540" s="2" t="s">
        <v>1447</v>
      </c>
      <c r="O540" s="2"/>
      <c r="Q540" s="9"/>
    </row>
    <row r="541" spans="1:17" x14ac:dyDescent="0.2">
      <c r="A541" s="1" t="s">
        <v>12137</v>
      </c>
      <c r="B541" s="1" t="s">
        <v>7581</v>
      </c>
      <c r="C541" s="1" t="s">
        <v>2985</v>
      </c>
      <c r="G541" s="2">
        <v>1</v>
      </c>
      <c r="H541" s="2">
        <v>12</v>
      </c>
      <c r="I541" s="2">
        <v>2023</v>
      </c>
      <c r="J541" s="2">
        <v>92</v>
      </c>
      <c r="K541" s="2" t="s">
        <v>1449</v>
      </c>
      <c r="L541" s="4" t="s">
        <v>1437</v>
      </c>
      <c r="M541" s="2" t="s">
        <v>1391</v>
      </c>
      <c r="N541" s="2" t="s">
        <v>1447</v>
      </c>
      <c r="O541" s="2"/>
      <c r="Q541" s="9"/>
    </row>
    <row r="542" spans="1:17" x14ac:dyDescent="0.2">
      <c r="A542" s="241" t="s">
        <v>12347</v>
      </c>
      <c r="B542" s="1" t="s">
        <v>2235</v>
      </c>
      <c r="C542" s="4" t="s">
        <v>2987</v>
      </c>
      <c r="F542" s="1"/>
      <c r="G542" s="2">
        <v>1</v>
      </c>
      <c r="H542" s="2">
        <v>16</v>
      </c>
      <c r="I542" s="2">
        <v>2023</v>
      </c>
      <c r="J542" s="2">
        <v>64</v>
      </c>
      <c r="K542" s="2" t="s">
        <v>1449</v>
      </c>
      <c r="L542" s="4" t="s">
        <v>1392</v>
      </c>
      <c r="M542" s="2" t="s">
        <v>1393</v>
      </c>
      <c r="N542" s="2" t="s">
        <v>1447</v>
      </c>
      <c r="O542" s="2"/>
    </row>
    <row r="543" spans="1:17" x14ac:dyDescent="0.2">
      <c r="A543" s="1" t="s">
        <v>12139</v>
      </c>
      <c r="B543" s="1" t="s">
        <v>2235</v>
      </c>
      <c r="C543" s="4" t="s">
        <v>2987</v>
      </c>
      <c r="G543" s="2">
        <v>1</v>
      </c>
      <c r="H543" s="2">
        <v>16</v>
      </c>
      <c r="I543" s="2">
        <v>2023</v>
      </c>
      <c r="J543" s="2">
        <v>79</v>
      </c>
      <c r="K543" s="2" t="s">
        <v>1449</v>
      </c>
      <c r="L543" s="4" t="s">
        <v>12132</v>
      </c>
      <c r="M543" s="2" t="s">
        <v>1393</v>
      </c>
      <c r="N543" s="2" t="s">
        <v>1447</v>
      </c>
      <c r="O543" s="2"/>
      <c r="Q543" s="9"/>
    </row>
    <row r="544" spans="1:17" x14ac:dyDescent="0.2">
      <c r="A544" s="1" t="s">
        <v>12152</v>
      </c>
      <c r="B544" s="1" t="s">
        <v>2235</v>
      </c>
      <c r="C544" s="4" t="s">
        <v>2987</v>
      </c>
      <c r="G544" s="2">
        <v>1</v>
      </c>
      <c r="H544" s="2">
        <v>20</v>
      </c>
      <c r="I544" s="2">
        <v>2023</v>
      </c>
      <c r="J544" s="2">
        <v>89</v>
      </c>
      <c r="K544" s="2" t="s">
        <v>1449</v>
      </c>
      <c r="L544" s="4" t="s">
        <v>1440</v>
      </c>
      <c r="M544" s="2" t="s">
        <v>1407</v>
      </c>
      <c r="N544" s="2" t="s">
        <v>1447</v>
      </c>
      <c r="O544" s="2"/>
    </row>
    <row r="545" spans="1:17" x14ac:dyDescent="0.2">
      <c r="A545" s="1" t="s">
        <v>12140</v>
      </c>
      <c r="B545" s="1" t="s">
        <v>2235</v>
      </c>
      <c r="C545" s="4" t="s">
        <v>2985</v>
      </c>
      <c r="G545" s="2">
        <v>1</v>
      </c>
      <c r="H545" s="2">
        <v>21</v>
      </c>
      <c r="I545" s="2">
        <v>2023</v>
      </c>
      <c r="J545" s="46">
        <v>59</v>
      </c>
      <c r="K545" s="2" t="s">
        <v>1449</v>
      </c>
      <c r="L545" s="4" t="s">
        <v>1749</v>
      </c>
      <c r="M545" s="2" t="s">
        <v>1393</v>
      </c>
      <c r="N545" s="2" t="s">
        <v>1447</v>
      </c>
      <c r="O545" s="2"/>
    </row>
    <row r="546" spans="1:17" x14ac:dyDescent="0.2">
      <c r="A546" s="241" t="s">
        <v>12353</v>
      </c>
      <c r="B546" s="1" t="s">
        <v>2235</v>
      </c>
      <c r="C546" s="4" t="s">
        <v>2985</v>
      </c>
      <c r="F546" s="1"/>
      <c r="G546" s="11">
        <v>1</v>
      </c>
      <c r="H546" s="11">
        <v>30</v>
      </c>
      <c r="I546" s="11">
        <v>2023</v>
      </c>
      <c r="J546" s="11">
        <v>83</v>
      </c>
      <c r="K546" s="11" t="s">
        <v>1449</v>
      </c>
      <c r="L546" s="15" t="s">
        <v>1392</v>
      </c>
      <c r="M546" s="11" t="s">
        <v>1393</v>
      </c>
      <c r="N546" s="11" t="s">
        <v>1448</v>
      </c>
      <c r="O546" s="2"/>
    </row>
    <row r="547" spans="1:17" x14ac:dyDescent="0.2">
      <c r="A547" s="241" t="s">
        <v>12349</v>
      </c>
      <c r="B547" s="1" t="s">
        <v>2235</v>
      </c>
      <c r="C547" s="4" t="s">
        <v>2987</v>
      </c>
      <c r="F547" s="1"/>
      <c r="G547" s="2">
        <v>2</v>
      </c>
      <c r="H547" s="2">
        <v>6</v>
      </c>
      <c r="I547" s="2">
        <v>2023</v>
      </c>
      <c r="J547" s="2">
        <v>76</v>
      </c>
      <c r="K547" s="2" t="s">
        <v>1449</v>
      </c>
      <c r="L547" s="4" t="s">
        <v>12350</v>
      </c>
      <c r="M547" s="2" t="s">
        <v>6515</v>
      </c>
      <c r="N547" s="2" t="s">
        <v>1447</v>
      </c>
      <c r="O547" s="2"/>
    </row>
    <row r="548" spans="1:17" x14ac:dyDescent="0.2">
      <c r="A548" s="241" t="s">
        <v>12346</v>
      </c>
      <c r="B548" s="1" t="s">
        <v>3063</v>
      </c>
      <c r="C548" t="s">
        <v>2987</v>
      </c>
      <c r="F548" s="1"/>
      <c r="G548" s="2">
        <v>2</v>
      </c>
      <c r="H548" s="2">
        <v>26</v>
      </c>
      <c r="I548" s="2">
        <v>2023</v>
      </c>
      <c r="J548" s="2">
        <v>87</v>
      </c>
      <c r="K548" s="2" t="s">
        <v>1449</v>
      </c>
      <c r="L548" s="4" t="s">
        <v>609</v>
      </c>
      <c r="M548" s="2" t="s">
        <v>1394</v>
      </c>
      <c r="N548" s="2" t="s">
        <v>1447</v>
      </c>
      <c r="O548" s="2"/>
    </row>
    <row r="549" spans="1:17" x14ac:dyDescent="0.2">
      <c r="A549" s="241" t="s">
        <v>12352</v>
      </c>
      <c r="B549" s="1" t="s">
        <v>2235</v>
      </c>
      <c r="C549" s="4" t="s">
        <v>2987</v>
      </c>
      <c r="F549" s="1"/>
      <c r="G549" s="2">
        <v>3</v>
      </c>
      <c r="H549" s="2">
        <v>5</v>
      </c>
      <c r="I549" s="2">
        <v>2023</v>
      </c>
      <c r="J549" s="2">
        <v>77</v>
      </c>
      <c r="K549" s="2" t="s">
        <v>1449</v>
      </c>
      <c r="L549" s="4" t="s">
        <v>1498</v>
      </c>
      <c r="M549" s="2" t="s">
        <v>1394</v>
      </c>
      <c r="N549" s="2" t="s">
        <v>1447</v>
      </c>
      <c r="O549" s="2"/>
      <c r="P549" s="2"/>
    </row>
    <row r="550" spans="1:17" x14ac:dyDescent="0.2">
      <c r="A550" s="241" t="s">
        <v>12351</v>
      </c>
      <c r="B550" s="1" t="s">
        <v>2235</v>
      </c>
      <c r="C550" s="4" t="s">
        <v>2987</v>
      </c>
      <c r="F550" s="1"/>
      <c r="G550" s="2">
        <v>3</v>
      </c>
      <c r="H550" s="2">
        <v>7</v>
      </c>
      <c r="I550" s="2">
        <v>2023</v>
      </c>
      <c r="J550" s="2">
        <v>69</v>
      </c>
      <c r="K550" s="2" t="s">
        <v>1449</v>
      </c>
      <c r="L550" s="4" t="s">
        <v>1820</v>
      </c>
      <c r="M550" s="2" t="s">
        <v>6515</v>
      </c>
      <c r="N550" s="2" t="s">
        <v>1447</v>
      </c>
      <c r="O550" s="2"/>
    </row>
    <row r="551" spans="1:17" x14ac:dyDescent="0.2">
      <c r="A551" s="241" t="s">
        <v>12786</v>
      </c>
      <c r="B551" s="1" t="s">
        <v>2235</v>
      </c>
      <c r="C551" s="4" t="s">
        <v>2987</v>
      </c>
      <c r="G551" s="2">
        <v>3</v>
      </c>
      <c r="H551" s="2">
        <v>21</v>
      </c>
      <c r="I551" s="171">
        <v>2023</v>
      </c>
      <c r="J551" s="2">
        <v>64</v>
      </c>
      <c r="K551" s="2" t="s">
        <v>1449</v>
      </c>
      <c r="L551" s="4" t="s">
        <v>1789</v>
      </c>
      <c r="M551" s="2" t="s">
        <v>1396</v>
      </c>
      <c r="N551" s="2" t="s">
        <v>1447</v>
      </c>
      <c r="O551" s="2"/>
    </row>
    <row r="552" spans="1:17" x14ac:dyDescent="0.2">
      <c r="A552" s="241" t="s">
        <v>12357</v>
      </c>
      <c r="B552" s="1" t="s">
        <v>2235</v>
      </c>
      <c r="C552" s="4" t="s">
        <v>2987</v>
      </c>
      <c r="F552" s="1"/>
      <c r="G552" s="2">
        <v>3</v>
      </c>
      <c r="H552" s="2">
        <v>30</v>
      </c>
      <c r="I552" s="2">
        <v>2023</v>
      </c>
      <c r="J552" s="2">
        <v>87</v>
      </c>
      <c r="K552" s="2" t="s">
        <v>1449</v>
      </c>
      <c r="L552" s="4" t="s">
        <v>1424</v>
      </c>
      <c r="M552" s="2" t="s">
        <v>1394</v>
      </c>
      <c r="N552" s="2" t="s">
        <v>1447</v>
      </c>
      <c r="O552" s="2"/>
    </row>
    <row r="553" spans="1:17" x14ac:dyDescent="0.2">
      <c r="A553" s="241" t="s">
        <v>12785</v>
      </c>
      <c r="B553" s="1" t="s">
        <v>2235</v>
      </c>
      <c r="C553" s="4" t="s">
        <v>2987</v>
      </c>
      <c r="G553" s="2">
        <v>4</v>
      </c>
      <c r="H553" s="2">
        <v>18</v>
      </c>
      <c r="I553" s="171">
        <v>2023</v>
      </c>
      <c r="J553" s="2">
        <v>66</v>
      </c>
      <c r="K553" s="2" t="s">
        <v>1449</v>
      </c>
      <c r="L553" s="4" t="s">
        <v>1421</v>
      </c>
      <c r="M553" s="2" t="s">
        <v>6515</v>
      </c>
      <c r="N553" s="2" t="s">
        <v>1447</v>
      </c>
      <c r="O553" s="2"/>
    </row>
    <row r="554" spans="1:17" x14ac:dyDescent="0.2">
      <c r="A554" s="241" t="s">
        <v>12784</v>
      </c>
      <c r="B554" s="1" t="s">
        <v>2235</v>
      </c>
      <c r="C554" s="4" t="s">
        <v>2987</v>
      </c>
      <c r="G554" s="2">
        <v>4</v>
      </c>
      <c r="H554" s="2">
        <v>21</v>
      </c>
      <c r="I554" s="171">
        <v>2023</v>
      </c>
      <c r="J554" s="2">
        <v>54</v>
      </c>
      <c r="K554" s="2" t="s">
        <v>1449</v>
      </c>
      <c r="L554" s="4" t="s">
        <v>5266</v>
      </c>
      <c r="M554" s="2" t="s">
        <v>6515</v>
      </c>
      <c r="N554" s="2" t="s">
        <v>1447</v>
      </c>
      <c r="O554" s="2"/>
    </row>
    <row r="555" spans="1:17" x14ac:dyDescent="0.2">
      <c r="A555" s="241" t="s">
        <v>12783</v>
      </c>
      <c r="B555" s="1" t="s">
        <v>2235</v>
      </c>
      <c r="C555" s="4" t="s">
        <v>2987</v>
      </c>
      <c r="G555" s="2">
        <v>4</v>
      </c>
      <c r="H555" s="2">
        <v>24</v>
      </c>
      <c r="I555" s="171">
        <v>2023</v>
      </c>
      <c r="J555" s="2">
        <v>71</v>
      </c>
      <c r="K555" s="2" t="s">
        <v>1449</v>
      </c>
      <c r="L555" s="4" t="s">
        <v>1789</v>
      </c>
      <c r="M555" s="2" t="s">
        <v>1396</v>
      </c>
      <c r="N555" s="2" t="s">
        <v>1447</v>
      </c>
      <c r="O555" s="2"/>
    </row>
    <row r="556" spans="1:17" x14ac:dyDescent="0.2">
      <c r="C556"/>
      <c r="F556" s="1"/>
      <c r="L556" s="4"/>
      <c r="N556" s="2"/>
      <c r="O556" s="2"/>
      <c r="Q556" s="9"/>
    </row>
    <row r="557" spans="1:17" x14ac:dyDescent="0.2">
      <c r="C557"/>
      <c r="F557" s="1"/>
      <c r="L557" s="4"/>
      <c r="N557" s="2"/>
      <c r="O557" s="2"/>
      <c r="Q557" s="9"/>
    </row>
    <row r="558" spans="1:17" customFormat="1" x14ac:dyDescent="0.2">
      <c r="A558" s="10" t="s">
        <v>2024</v>
      </c>
      <c r="B558" s="9" t="s">
        <v>1552</v>
      </c>
      <c r="I558" s="171"/>
    </row>
    <row r="559" spans="1:17" x14ac:dyDescent="0.2">
      <c r="C559"/>
      <c r="F559" s="1"/>
      <c r="I559" s="236"/>
      <c r="L559" s="4"/>
      <c r="N559" s="2"/>
      <c r="O559" s="2"/>
      <c r="Q559" s="9"/>
    </row>
    <row r="561" spans="1:14" x14ac:dyDescent="0.2">
      <c r="A561" s="259" t="s">
        <v>10975</v>
      </c>
    </row>
    <row r="562" spans="1:14" x14ac:dyDescent="0.2">
      <c r="A562" s="65"/>
      <c r="B562" s="66" t="s">
        <v>4130</v>
      </c>
    </row>
    <row r="563" spans="1:14" x14ac:dyDescent="0.2">
      <c r="A563" s="9"/>
    </row>
    <row r="564" spans="1:14" x14ac:dyDescent="0.2">
      <c r="A564" s="9"/>
    </row>
    <row r="565" spans="1:14" ht="33" customHeight="1" x14ac:dyDescent="0.2">
      <c r="A565" s="9"/>
      <c r="K565" s="305" t="s">
        <v>10909</v>
      </c>
      <c r="L565" s="305"/>
      <c r="M565" s="305"/>
      <c r="N565" s="305"/>
    </row>
    <row r="566" spans="1:14" x14ac:dyDescent="0.2">
      <c r="A566" s="49" t="s">
        <v>11790</v>
      </c>
      <c r="B566" s="2" t="s">
        <v>11483</v>
      </c>
      <c r="K566" s="3" t="s">
        <v>9111</v>
      </c>
      <c r="L566" s="3" t="s">
        <v>1360</v>
      </c>
      <c r="M566" s="3" t="s">
        <v>1358</v>
      </c>
      <c r="N566" s="3" t="s">
        <v>9108</v>
      </c>
    </row>
    <row r="567" spans="1:14" x14ac:dyDescent="0.2">
      <c r="A567" s="1" t="s">
        <v>11431</v>
      </c>
      <c r="B567" s="2">
        <v>2023</v>
      </c>
      <c r="C567" s="1" t="s">
        <v>12355</v>
      </c>
      <c r="K567" s="232"/>
      <c r="L567" s="232">
        <v>2019</v>
      </c>
      <c r="M567" s="232" t="s">
        <v>9119</v>
      </c>
      <c r="N567" s="256"/>
    </row>
    <row r="568" spans="1:14" x14ac:dyDescent="0.2">
      <c r="A568" s="1" t="s">
        <v>11432</v>
      </c>
      <c r="B568" s="2">
        <v>2023</v>
      </c>
      <c r="C568" s="1" t="s">
        <v>12355</v>
      </c>
      <c r="K568" s="232"/>
      <c r="L568" s="232">
        <v>2019</v>
      </c>
      <c r="M568" s="232" t="s">
        <v>9120</v>
      </c>
      <c r="N568" s="256"/>
    </row>
    <row r="569" spans="1:14" x14ac:dyDescent="0.2">
      <c r="A569" s="1" t="s">
        <v>11433</v>
      </c>
      <c r="B569" s="2">
        <v>2023</v>
      </c>
      <c r="C569" s="1" t="s">
        <v>12355</v>
      </c>
      <c r="K569" s="232"/>
      <c r="L569" s="232">
        <v>2019</v>
      </c>
      <c r="M569" s="232" t="s">
        <v>9121</v>
      </c>
      <c r="N569" s="256"/>
    </row>
    <row r="570" spans="1:14" x14ac:dyDescent="0.2">
      <c r="A570" s="1" t="s">
        <v>11499</v>
      </c>
      <c r="B570" s="2">
        <v>2023</v>
      </c>
      <c r="C570" s="1" t="s">
        <v>12355</v>
      </c>
      <c r="K570" s="232"/>
      <c r="L570" s="232">
        <v>2019</v>
      </c>
      <c r="M570" s="232" t="s">
        <v>826</v>
      </c>
      <c r="N570" s="233">
        <v>9</v>
      </c>
    </row>
    <row r="571" spans="1:14" x14ac:dyDescent="0.2">
      <c r="A571" s="1" t="s">
        <v>11500</v>
      </c>
      <c r="B571" s="2">
        <v>2023</v>
      </c>
      <c r="C571" s="1" t="s">
        <v>12355</v>
      </c>
      <c r="K571" s="232"/>
      <c r="L571" s="232">
        <v>2019</v>
      </c>
      <c r="M571" s="232" t="s">
        <v>1986</v>
      </c>
      <c r="N571" s="233">
        <v>9</v>
      </c>
    </row>
    <row r="572" spans="1:14" x14ac:dyDescent="0.2">
      <c r="A572" s="1" t="s">
        <v>11501</v>
      </c>
      <c r="B572" s="2">
        <v>2023</v>
      </c>
      <c r="C572" s="1" t="s">
        <v>12355</v>
      </c>
      <c r="F572" s="1"/>
      <c r="K572" s="232"/>
      <c r="L572" s="232">
        <v>2019</v>
      </c>
      <c r="M572" s="232" t="s">
        <v>1987</v>
      </c>
      <c r="N572" s="233">
        <v>6</v>
      </c>
    </row>
    <row r="573" spans="1:14" x14ac:dyDescent="0.2">
      <c r="A573" s="1" t="s">
        <v>11514</v>
      </c>
      <c r="B573" s="2">
        <v>2023</v>
      </c>
      <c r="C573" s="1" t="s">
        <v>12355</v>
      </c>
      <c r="K573" s="232"/>
      <c r="L573" s="232">
        <v>2019</v>
      </c>
      <c r="M573" s="232" t="s">
        <v>1988</v>
      </c>
      <c r="N573" s="233">
        <v>18</v>
      </c>
    </row>
    <row r="574" spans="1:14" x14ac:dyDescent="0.2">
      <c r="A574" s="1" t="s">
        <v>11550</v>
      </c>
      <c r="B574" s="2">
        <v>2022</v>
      </c>
      <c r="C574" s="1" t="s">
        <v>12355</v>
      </c>
      <c r="K574" s="232"/>
      <c r="L574" s="232">
        <v>2019</v>
      </c>
      <c r="M574" s="232" t="s">
        <v>1989</v>
      </c>
      <c r="N574" s="233">
        <v>8</v>
      </c>
    </row>
    <row r="575" spans="1:14" x14ac:dyDescent="0.2">
      <c r="A575" s="1" t="s">
        <v>11559</v>
      </c>
      <c r="B575" s="2">
        <v>2022</v>
      </c>
      <c r="C575" s="1" t="s">
        <v>12355</v>
      </c>
      <c r="K575" s="232"/>
      <c r="L575" s="232">
        <v>2019</v>
      </c>
      <c r="M575" s="232" t="s">
        <v>1990</v>
      </c>
      <c r="N575" s="233">
        <v>13</v>
      </c>
    </row>
    <row r="576" spans="1:14" x14ac:dyDescent="0.2">
      <c r="A576" s="1" t="s">
        <v>11569</v>
      </c>
      <c r="B576" s="2">
        <v>2022</v>
      </c>
      <c r="C576" s="1" t="s">
        <v>12355</v>
      </c>
      <c r="K576" s="232"/>
      <c r="L576" s="232">
        <v>2019</v>
      </c>
      <c r="M576" s="232" t="s">
        <v>1991</v>
      </c>
      <c r="N576" s="233">
        <v>16</v>
      </c>
    </row>
    <row r="577" spans="1:14" x14ac:dyDescent="0.2">
      <c r="A577" s="1" t="s">
        <v>11573</v>
      </c>
      <c r="B577" s="2">
        <v>2022</v>
      </c>
      <c r="C577" s="1" t="s">
        <v>12355</v>
      </c>
      <c r="K577" s="232"/>
      <c r="L577" s="232">
        <v>2019</v>
      </c>
      <c r="M577" s="232" t="s">
        <v>1992</v>
      </c>
      <c r="N577" s="233">
        <v>13</v>
      </c>
    </row>
    <row r="578" spans="1:14" x14ac:dyDescent="0.2">
      <c r="A578" s="1" t="s">
        <v>11578</v>
      </c>
      <c r="B578" s="2">
        <v>2022</v>
      </c>
      <c r="C578" s="1" t="s">
        <v>12355</v>
      </c>
      <c r="K578" s="232"/>
      <c r="L578" s="232">
        <v>2019</v>
      </c>
      <c r="M578" s="232" t="s">
        <v>1993</v>
      </c>
      <c r="N578" s="233">
        <v>10</v>
      </c>
    </row>
    <row r="579" spans="1:14" x14ac:dyDescent="0.2">
      <c r="A579" s="1" t="s">
        <v>11613</v>
      </c>
      <c r="B579" s="2">
        <v>2020</v>
      </c>
      <c r="C579" s="1" t="s">
        <v>12355</v>
      </c>
      <c r="K579" s="232"/>
      <c r="L579" s="232">
        <v>2020</v>
      </c>
      <c r="M579" s="232" t="s">
        <v>9119</v>
      </c>
      <c r="N579" s="233">
        <v>11</v>
      </c>
    </row>
    <row r="580" spans="1:14" x14ac:dyDescent="0.2">
      <c r="A580" s="1" t="s">
        <v>11614</v>
      </c>
      <c r="B580" s="2">
        <v>2020</v>
      </c>
      <c r="C580" s="1" t="s">
        <v>12355</v>
      </c>
      <c r="K580" s="232"/>
      <c r="L580" s="232">
        <v>2020</v>
      </c>
      <c r="M580" s="232" t="s">
        <v>9120</v>
      </c>
      <c r="N580" s="233">
        <v>10</v>
      </c>
    </row>
    <row r="581" spans="1:14" x14ac:dyDescent="0.2">
      <c r="A581" s="1" t="s">
        <v>11730</v>
      </c>
      <c r="B581" s="2">
        <v>2020</v>
      </c>
      <c r="C581" s="1" t="s">
        <v>12355</v>
      </c>
      <c r="K581" s="232"/>
      <c r="L581" s="232">
        <v>2020</v>
      </c>
      <c r="M581" s="232" t="s">
        <v>9121</v>
      </c>
      <c r="N581" s="233">
        <v>19</v>
      </c>
    </row>
    <row r="582" spans="1:14" x14ac:dyDescent="0.2">
      <c r="A582" s="1" t="s">
        <v>11731</v>
      </c>
      <c r="B582" s="2">
        <v>2020</v>
      </c>
      <c r="C582" s="1" t="s">
        <v>12355</v>
      </c>
      <c r="K582" s="232"/>
      <c r="L582" s="232">
        <v>2020</v>
      </c>
      <c r="M582" s="232" t="s">
        <v>826</v>
      </c>
      <c r="N582" s="233">
        <v>13</v>
      </c>
    </row>
    <row r="583" spans="1:14" x14ac:dyDescent="0.2">
      <c r="A583" s="1" t="s">
        <v>11745</v>
      </c>
      <c r="B583" s="2">
        <v>2020</v>
      </c>
      <c r="C583" s="1" t="s">
        <v>12355</v>
      </c>
      <c r="K583" s="232"/>
      <c r="L583" s="232">
        <v>2020</v>
      </c>
      <c r="M583" s="232" t="s">
        <v>1986</v>
      </c>
      <c r="N583" s="233">
        <v>0</v>
      </c>
    </row>
    <row r="584" spans="1:14" x14ac:dyDescent="0.2">
      <c r="A584" s="1" t="s">
        <v>11752</v>
      </c>
      <c r="B584" s="2">
        <v>2020</v>
      </c>
      <c r="C584" s="1" t="s">
        <v>12355</v>
      </c>
      <c r="K584" s="232"/>
      <c r="L584" s="232">
        <v>2020</v>
      </c>
      <c r="M584" s="232" t="s">
        <v>1987</v>
      </c>
      <c r="N584" s="233">
        <v>10</v>
      </c>
    </row>
    <row r="585" spans="1:14" x14ac:dyDescent="0.2">
      <c r="A585" s="1" t="s">
        <v>11761</v>
      </c>
      <c r="B585" s="2">
        <v>2020</v>
      </c>
      <c r="C585" s="1" t="s">
        <v>12355</v>
      </c>
      <c r="K585" s="232"/>
      <c r="L585" s="232">
        <v>2020</v>
      </c>
      <c r="M585" s="232" t="s">
        <v>1988</v>
      </c>
      <c r="N585" s="233">
        <v>13</v>
      </c>
    </row>
    <row r="586" spans="1:14" x14ac:dyDescent="0.2">
      <c r="A586" s="1" t="s">
        <v>11774</v>
      </c>
      <c r="B586" s="2">
        <v>2020</v>
      </c>
      <c r="C586" s="1" t="s">
        <v>12355</v>
      </c>
      <c r="K586" s="232"/>
      <c r="L586" s="232">
        <v>2020</v>
      </c>
      <c r="M586" s="232" t="s">
        <v>1989</v>
      </c>
      <c r="N586" s="233">
        <v>14</v>
      </c>
    </row>
    <row r="587" spans="1:14" x14ac:dyDescent="0.2">
      <c r="A587" s="1" t="s">
        <v>11786</v>
      </c>
      <c r="B587" s="2">
        <v>2020</v>
      </c>
      <c r="C587" s="1" t="s">
        <v>12355</v>
      </c>
      <c r="K587" s="232"/>
      <c r="L587" s="232">
        <v>2020</v>
      </c>
      <c r="M587" s="232" t="s">
        <v>1990</v>
      </c>
      <c r="N587" s="233">
        <v>15</v>
      </c>
    </row>
    <row r="588" spans="1:14" x14ac:dyDescent="0.2">
      <c r="A588" s="1" t="s">
        <v>11789</v>
      </c>
      <c r="B588" s="2">
        <v>2020</v>
      </c>
      <c r="C588" s="1" t="s">
        <v>12355</v>
      </c>
      <c r="K588" s="232"/>
      <c r="L588" s="232">
        <v>2020</v>
      </c>
      <c r="M588" s="232" t="s">
        <v>1991</v>
      </c>
      <c r="N588" s="233">
        <v>14</v>
      </c>
    </row>
    <row r="589" spans="1:14" x14ac:dyDescent="0.2">
      <c r="A589" s="1" t="s">
        <v>11791</v>
      </c>
      <c r="B589" s="2">
        <v>2020</v>
      </c>
      <c r="C589" s="1" t="s">
        <v>12355</v>
      </c>
      <c r="K589" s="232"/>
      <c r="L589" s="232">
        <v>2020</v>
      </c>
      <c r="M589" s="232" t="s">
        <v>1992</v>
      </c>
      <c r="N589" s="233">
        <v>12</v>
      </c>
    </row>
    <row r="590" spans="1:14" x14ac:dyDescent="0.2">
      <c r="A590" s="1" t="s">
        <v>11792</v>
      </c>
      <c r="B590" s="2">
        <v>2020</v>
      </c>
      <c r="C590" s="1" t="s">
        <v>12355</v>
      </c>
      <c r="K590" s="232"/>
      <c r="L590" s="232">
        <v>2020</v>
      </c>
      <c r="M590" s="232" t="s">
        <v>1993</v>
      </c>
      <c r="N590" s="233">
        <v>10</v>
      </c>
    </row>
    <row r="591" spans="1:14" x14ac:dyDescent="0.2">
      <c r="A591" s="1" t="s">
        <v>11807</v>
      </c>
      <c r="B591" s="2">
        <v>2020</v>
      </c>
      <c r="C591" s="1" t="s">
        <v>12355</v>
      </c>
      <c r="K591" s="232"/>
      <c r="L591" s="232">
        <v>2021</v>
      </c>
      <c r="M591" s="232" t="s">
        <v>9119</v>
      </c>
      <c r="N591" s="233">
        <v>11</v>
      </c>
    </row>
    <row r="592" spans="1:14" x14ac:dyDescent="0.2">
      <c r="A592" s="1" t="s">
        <v>11808</v>
      </c>
      <c r="B592" s="2">
        <v>2020</v>
      </c>
      <c r="C592" s="1" t="s">
        <v>12355</v>
      </c>
      <c r="K592" s="232"/>
      <c r="L592" s="232">
        <v>2021</v>
      </c>
      <c r="M592" s="232" t="s">
        <v>9120</v>
      </c>
      <c r="N592" s="233">
        <v>11</v>
      </c>
    </row>
    <row r="593" spans="1:14" x14ac:dyDescent="0.2">
      <c r="A593" s="1" t="s">
        <v>11829</v>
      </c>
      <c r="B593" s="2">
        <v>2020</v>
      </c>
      <c r="C593" s="1" t="s">
        <v>12355</v>
      </c>
      <c r="K593" s="232"/>
      <c r="L593" s="232">
        <v>2021</v>
      </c>
      <c r="M593" s="232" t="s">
        <v>9121</v>
      </c>
      <c r="N593" s="233">
        <v>10</v>
      </c>
    </row>
    <row r="594" spans="1:14" x14ac:dyDescent="0.2">
      <c r="A594" s="1" t="s">
        <v>11831</v>
      </c>
      <c r="B594" s="2">
        <v>2020</v>
      </c>
      <c r="C594" s="1" t="s">
        <v>12355</v>
      </c>
      <c r="K594" s="232"/>
      <c r="L594" s="232">
        <v>2021</v>
      </c>
      <c r="M594" s="232" t="s">
        <v>826</v>
      </c>
      <c r="N594" s="233">
        <v>10</v>
      </c>
    </row>
    <row r="595" spans="1:14" x14ac:dyDescent="0.2">
      <c r="A595" s="1" t="s">
        <v>11833</v>
      </c>
      <c r="B595" s="2">
        <v>2020</v>
      </c>
      <c r="C595" s="1" t="s">
        <v>12355</v>
      </c>
      <c r="K595" s="232"/>
      <c r="L595" s="232">
        <v>2021</v>
      </c>
      <c r="M595" s="232" t="s">
        <v>1986</v>
      </c>
      <c r="N595" s="233">
        <v>10</v>
      </c>
    </row>
    <row r="596" spans="1:14" x14ac:dyDescent="0.2">
      <c r="A596" s="1" t="s">
        <v>11834</v>
      </c>
      <c r="B596" s="2">
        <v>2020</v>
      </c>
      <c r="C596" s="1" t="s">
        <v>12355</v>
      </c>
      <c r="K596" s="232"/>
      <c r="L596" s="232">
        <v>2021</v>
      </c>
      <c r="M596" s="232" t="s">
        <v>1987</v>
      </c>
      <c r="N596" s="233">
        <v>10</v>
      </c>
    </row>
    <row r="597" spans="1:14" x14ac:dyDescent="0.2">
      <c r="A597" s="1" t="s">
        <v>11842</v>
      </c>
      <c r="B597" s="2">
        <v>2020</v>
      </c>
      <c r="C597" s="1" t="s">
        <v>12355</v>
      </c>
      <c r="K597" s="232"/>
      <c r="L597" s="232">
        <v>2021</v>
      </c>
      <c r="M597" s="232" t="s">
        <v>1988</v>
      </c>
      <c r="N597" s="233">
        <v>10</v>
      </c>
    </row>
    <row r="598" spans="1:14" x14ac:dyDescent="0.2">
      <c r="A598" s="1" t="s">
        <v>11843</v>
      </c>
      <c r="B598" s="2">
        <v>2020</v>
      </c>
      <c r="C598" s="1" t="s">
        <v>12355</v>
      </c>
      <c r="K598" s="232"/>
      <c r="L598" s="232">
        <v>2021</v>
      </c>
      <c r="M598" s="232" t="s">
        <v>1989</v>
      </c>
      <c r="N598" s="233">
        <v>10</v>
      </c>
    </row>
    <row r="599" spans="1:14" x14ac:dyDescent="0.2">
      <c r="A599" s="1" t="s">
        <v>11849</v>
      </c>
      <c r="B599" s="2">
        <v>2020</v>
      </c>
      <c r="C599" s="1" t="s">
        <v>12355</v>
      </c>
      <c r="K599" s="232"/>
      <c r="L599" s="232">
        <v>2021</v>
      </c>
      <c r="M599" s="232" t="s">
        <v>1990</v>
      </c>
      <c r="N599" s="233">
        <v>11</v>
      </c>
    </row>
    <row r="600" spans="1:14" x14ac:dyDescent="0.2">
      <c r="A600" s="1" t="s">
        <v>11874</v>
      </c>
      <c r="B600" s="2">
        <v>2020</v>
      </c>
      <c r="C600" s="1" t="s">
        <v>12355</v>
      </c>
      <c r="K600" s="232"/>
      <c r="L600" s="232">
        <v>2021</v>
      </c>
      <c r="M600" s="232" t="s">
        <v>1991</v>
      </c>
      <c r="N600" s="233">
        <v>9</v>
      </c>
    </row>
    <row r="601" spans="1:14" x14ac:dyDescent="0.2">
      <c r="A601" s="1" t="s">
        <v>11914</v>
      </c>
      <c r="B601" s="2">
        <v>2020</v>
      </c>
      <c r="C601" s="1" t="s">
        <v>12355</v>
      </c>
      <c r="K601" s="232"/>
      <c r="L601" s="232">
        <v>2021</v>
      </c>
      <c r="M601" s="232" t="s">
        <v>1992</v>
      </c>
      <c r="N601" s="233">
        <v>17</v>
      </c>
    </row>
    <row r="602" spans="1:14" x14ac:dyDescent="0.2">
      <c r="A602" s="1" t="s">
        <v>11931</v>
      </c>
      <c r="B602" s="2">
        <v>2020</v>
      </c>
      <c r="C602" s="1" t="s">
        <v>12355</v>
      </c>
      <c r="K602" s="232"/>
      <c r="L602" s="232">
        <v>2021</v>
      </c>
      <c r="M602" s="232" t="s">
        <v>1993</v>
      </c>
      <c r="N602" s="233">
        <v>8</v>
      </c>
    </row>
    <row r="603" spans="1:14" x14ac:dyDescent="0.2">
      <c r="A603" s="9"/>
      <c r="K603" s="232"/>
      <c r="L603" s="232">
        <v>2022</v>
      </c>
      <c r="M603" s="232" t="s">
        <v>9119</v>
      </c>
      <c r="N603" s="233">
        <v>5</v>
      </c>
    </row>
    <row r="604" spans="1:14" x14ac:dyDescent="0.2">
      <c r="A604" s="9"/>
      <c r="K604" s="232"/>
      <c r="L604" s="232">
        <v>2022</v>
      </c>
      <c r="M604" s="232" t="s">
        <v>9120</v>
      </c>
      <c r="N604" s="233">
        <v>12</v>
      </c>
    </row>
    <row r="605" spans="1:14" x14ac:dyDescent="0.2">
      <c r="A605" s="9"/>
      <c r="K605" s="232"/>
      <c r="L605" s="232">
        <v>2022</v>
      </c>
      <c r="M605" s="232" t="s">
        <v>9121</v>
      </c>
      <c r="N605" s="233">
        <v>15</v>
      </c>
    </row>
    <row r="606" spans="1:14" x14ac:dyDescent="0.2">
      <c r="A606" s="9"/>
      <c r="K606" s="232"/>
      <c r="L606" s="232">
        <v>2022</v>
      </c>
      <c r="M606" s="232" t="s">
        <v>826</v>
      </c>
      <c r="N606" s="233">
        <v>23</v>
      </c>
    </row>
    <row r="607" spans="1:14" x14ac:dyDescent="0.2">
      <c r="K607" s="232"/>
      <c r="L607" s="232">
        <v>2022</v>
      </c>
      <c r="M607" s="232" t="s">
        <v>1986</v>
      </c>
      <c r="N607" s="233">
        <v>5</v>
      </c>
    </row>
    <row r="608" spans="1:14" x14ac:dyDescent="0.2">
      <c r="K608" s="232"/>
      <c r="L608" s="232">
        <v>2022</v>
      </c>
      <c r="M608" s="232" t="s">
        <v>1987</v>
      </c>
      <c r="N608" s="233">
        <v>21</v>
      </c>
    </row>
    <row r="609" spans="11:14" x14ac:dyDescent="0.2">
      <c r="K609" s="232"/>
      <c r="L609" s="232">
        <v>2022</v>
      </c>
      <c r="M609" s="232" t="s">
        <v>1988</v>
      </c>
      <c r="N609" s="233">
        <v>8</v>
      </c>
    </row>
    <row r="610" spans="11:14" x14ac:dyDescent="0.2">
      <c r="K610" s="232"/>
      <c r="L610" s="232">
        <v>2022</v>
      </c>
      <c r="M610" s="232" t="s">
        <v>1989</v>
      </c>
      <c r="N610" s="233">
        <v>3</v>
      </c>
    </row>
    <row r="611" spans="11:14" x14ac:dyDescent="0.2">
      <c r="K611" s="232"/>
      <c r="L611" s="232">
        <v>2022</v>
      </c>
      <c r="M611" s="232" t="s">
        <v>1990</v>
      </c>
      <c r="N611" s="233">
        <v>9</v>
      </c>
    </row>
    <row r="612" spans="11:14" x14ac:dyDescent="0.2">
      <c r="K612" s="232"/>
      <c r="L612" s="232">
        <v>2022</v>
      </c>
      <c r="M612" s="232" t="s">
        <v>1991</v>
      </c>
      <c r="N612" s="233">
        <v>14</v>
      </c>
    </row>
    <row r="613" spans="11:14" x14ac:dyDescent="0.2">
      <c r="K613" s="232"/>
      <c r="L613" s="232">
        <v>2022</v>
      </c>
      <c r="M613" s="232" t="s">
        <v>1992</v>
      </c>
      <c r="N613" s="233">
        <v>10</v>
      </c>
    </row>
    <row r="614" spans="11:14" x14ac:dyDescent="0.2">
      <c r="K614" s="232"/>
      <c r="L614" s="232">
        <v>2022</v>
      </c>
      <c r="M614" s="232" t="s">
        <v>1993</v>
      </c>
      <c r="N614" s="233">
        <v>13</v>
      </c>
    </row>
    <row r="615" spans="11:14" x14ac:dyDescent="0.2">
      <c r="K615" s="232"/>
      <c r="L615" s="232">
        <v>2023</v>
      </c>
      <c r="M615" s="232" t="s">
        <v>9119</v>
      </c>
      <c r="N615" s="233">
        <v>4</v>
      </c>
    </row>
    <row r="616" spans="11:14" x14ac:dyDescent="0.2">
      <c r="K616" s="232"/>
      <c r="L616" s="232">
        <v>2023</v>
      </c>
      <c r="M616" s="232" t="s">
        <v>9120</v>
      </c>
      <c r="N616" s="233">
        <v>11</v>
      </c>
    </row>
    <row r="617" spans="11:14" x14ac:dyDescent="0.2">
      <c r="K617" s="232"/>
      <c r="L617" s="232">
        <v>2023</v>
      </c>
      <c r="M617" s="232" t="s">
        <v>9121</v>
      </c>
      <c r="N617" s="233">
        <v>9</v>
      </c>
    </row>
    <row r="618" spans="11:14" x14ac:dyDescent="0.2">
      <c r="K618" s="232"/>
      <c r="L618" s="232">
        <v>2023</v>
      </c>
      <c r="M618" s="232" t="s">
        <v>826</v>
      </c>
      <c r="N618" s="233">
        <v>10</v>
      </c>
    </row>
    <row r="619" spans="11:14" x14ac:dyDescent="0.2">
      <c r="K619" s="232"/>
      <c r="L619" s="232">
        <v>2023</v>
      </c>
      <c r="M619" s="232" t="s">
        <v>1986</v>
      </c>
      <c r="N619" s="233">
        <v>10</v>
      </c>
    </row>
    <row r="620" spans="11:14" x14ac:dyDescent="0.2">
      <c r="K620" s="232"/>
      <c r="L620" s="232">
        <v>2023</v>
      </c>
      <c r="M620" s="232" t="s">
        <v>1987</v>
      </c>
      <c r="N620" s="233">
        <v>14</v>
      </c>
    </row>
    <row r="621" spans="11:14" x14ac:dyDescent="0.2">
      <c r="K621" s="3"/>
      <c r="L621" s="3"/>
      <c r="M621" s="3"/>
      <c r="N621" s="235">
        <f>SUM(N567:N620)</f>
        <v>566</v>
      </c>
    </row>
    <row r="623" spans="11:14" x14ac:dyDescent="0.2">
      <c r="K623" s="232"/>
      <c r="L623" s="232">
        <v>2019</v>
      </c>
      <c r="M623" s="232" t="s">
        <v>1901</v>
      </c>
      <c r="N623" s="233">
        <f>SUBTOTAL(9,N567:N578)</f>
        <v>102</v>
      </c>
    </row>
    <row r="624" spans="11:14" x14ac:dyDescent="0.2">
      <c r="K624" s="232"/>
      <c r="L624" s="232">
        <v>2020</v>
      </c>
      <c r="M624" s="232" t="s">
        <v>1901</v>
      </c>
      <c r="N624" s="233">
        <f>SUBTOTAL(9,N579:N590)</f>
        <v>141</v>
      </c>
    </row>
    <row r="625" spans="11:14" x14ac:dyDescent="0.2">
      <c r="K625" s="232"/>
      <c r="L625" s="232">
        <v>2021</v>
      </c>
      <c r="M625" s="232" t="s">
        <v>1901</v>
      </c>
      <c r="N625" s="233">
        <f>SUBTOTAL(9,N591:N602)</f>
        <v>127</v>
      </c>
    </row>
    <row r="626" spans="11:14" x14ac:dyDescent="0.2">
      <c r="K626" s="232"/>
      <c r="L626" s="232">
        <v>2022</v>
      </c>
      <c r="M626" s="232" t="s">
        <v>1901</v>
      </c>
      <c r="N626" s="233">
        <f>SUBTOTAL(9,N603:N614)</f>
        <v>138</v>
      </c>
    </row>
    <row r="627" spans="11:14" x14ac:dyDescent="0.2">
      <c r="K627" s="232"/>
      <c r="L627" s="232">
        <v>2023</v>
      </c>
      <c r="M627" s="232" t="s">
        <v>1901</v>
      </c>
      <c r="N627" s="233">
        <f>N615+N616+N617+N618+N619+N620</f>
        <v>58</v>
      </c>
    </row>
    <row r="630" spans="11:14" x14ac:dyDescent="0.2">
      <c r="K630" s="232"/>
      <c r="L630" s="232">
        <v>2019</v>
      </c>
      <c r="M630" s="232" t="s">
        <v>10910</v>
      </c>
      <c r="N630" s="255">
        <f>SUBTOTAL(9,N567:N578)/9</f>
        <v>11.333333333333334</v>
      </c>
    </row>
    <row r="631" spans="11:14" x14ac:dyDescent="0.2">
      <c r="K631" s="232"/>
      <c r="L631" s="232">
        <v>2020</v>
      </c>
      <c r="M631" s="232" t="s">
        <v>10910</v>
      </c>
      <c r="N631" s="255">
        <f>SUBTOTAL(9,N579:N590)/12</f>
        <v>11.75</v>
      </c>
    </row>
    <row r="632" spans="11:14" x14ac:dyDescent="0.2">
      <c r="K632" s="232"/>
      <c r="L632" s="232">
        <v>2021</v>
      </c>
      <c r="M632" s="232" t="s">
        <v>10910</v>
      </c>
      <c r="N632" s="255">
        <f>SUBTOTAL(9,N591:N602)/12</f>
        <v>10.583333333333334</v>
      </c>
    </row>
    <row r="633" spans="11:14" x14ac:dyDescent="0.2">
      <c r="K633" s="232"/>
      <c r="L633" s="232">
        <v>2022</v>
      </c>
      <c r="M633" s="232" t="s">
        <v>10910</v>
      </c>
      <c r="N633" s="255">
        <f>SUBTOTAL(9,N603:N614)/12</f>
        <v>11.5</v>
      </c>
    </row>
    <row r="634" spans="11:14" x14ac:dyDescent="0.2">
      <c r="K634" s="232"/>
      <c r="L634" s="232">
        <v>2023</v>
      </c>
      <c r="M634" s="232" t="s">
        <v>10910</v>
      </c>
      <c r="N634" s="233"/>
    </row>
    <row r="636" spans="11:14" x14ac:dyDescent="0.2">
      <c r="K636" s="232"/>
      <c r="L636" s="232">
        <v>2019</v>
      </c>
      <c r="M636" s="232" t="s">
        <v>10915</v>
      </c>
      <c r="N636" s="233">
        <v>18</v>
      </c>
    </row>
    <row r="637" spans="11:14" x14ac:dyDescent="0.2">
      <c r="K637" s="232"/>
      <c r="L637" s="232">
        <v>2020</v>
      </c>
      <c r="M637" s="232" t="s">
        <v>10915</v>
      </c>
      <c r="N637" s="233">
        <v>19</v>
      </c>
    </row>
    <row r="638" spans="11:14" x14ac:dyDescent="0.2">
      <c r="K638" s="232"/>
      <c r="L638" s="232">
        <v>2021</v>
      </c>
      <c r="M638" s="232" t="s">
        <v>10915</v>
      </c>
      <c r="N638" s="233">
        <v>17</v>
      </c>
    </row>
    <row r="639" spans="11:14" x14ac:dyDescent="0.2">
      <c r="K639" s="232"/>
      <c r="L639" s="232">
        <v>2022</v>
      </c>
      <c r="M639" s="232" t="s">
        <v>10915</v>
      </c>
      <c r="N639" s="233">
        <v>23</v>
      </c>
    </row>
    <row r="640" spans="11:14" x14ac:dyDescent="0.2">
      <c r="K640" s="232"/>
      <c r="L640" s="232">
        <v>2023</v>
      </c>
      <c r="M640" s="232" t="s">
        <v>10915</v>
      </c>
      <c r="N640" s="233"/>
    </row>
    <row r="641" spans="9:17" x14ac:dyDescent="0.2">
      <c r="N641" s="234"/>
    </row>
    <row r="642" spans="9:17" x14ac:dyDescent="0.2">
      <c r="K642" s="232"/>
      <c r="L642" s="232">
        <v>2019</v>
      </c>
      <c r="M642" s="232" t="s">
        <v>10916</v>
      </c>
      <c r="N642" s="233">
        <v>6</v>
      </c>
    </row>
    <row r="643" spans="9:17" x14ac:dyDescent="0.2">
      <c r="K643" s="232"/>
      <c r="L643" s="232">
        <v>2020</v>
      </c>
      <c r="M643" s="232" t="s">
        <v>10916</v>
      </c>
      <c r="N643" s="233">
        <v>0</v>
      </c>
    </row>
    <row r="644" spans="9:17" x14ac:dyDescent="0.2">
      <c r="K644" s="232"/>
      <c r="L644" s="232">
        <v>2021</v>
      </c>
      <c r="M644" s="232" t="s">
        <v>10916</v>
      </c>
      <c r="N644" s="233">
        <v>8</v>
      </c>
    </row>
    <row r="645" spans="9:17" x14ac:dyDescent="0.2">
      <c r="K645" s="232"/>
      <c r="L645" s="232">
        <v>2022</v>
      </c>
      <c r="M645" s="232" t="s">
        <v>10916</v>
      </c>
      <c r="N645" s="233">
        <v>3</v>
      </c>
    </row>
    <row r="646" spans="9:17" x14ac:dyDescent="0.2">
      <c r="K646" s="232"/>
      <c r="L646" s="232">
        <v>2023</v>
      </c>
      <c r="M646" s="232" t="s">
        <v>10916</v>
      </c>
      <c r="N646" s="233"/>
    </row>
    <row r="652" spans="9:17" x14ac:dyDescent="0.2">
      <c r="I652" s="1"/>
      <c r="L652" s="2"/>
      <c r="N652" s="2"/>
      <c r="O652" s="2"/>
      <c r="Q652" s="2"/>
    </row>
    <row r="653" spans="9:17" x14ac:dyDescent="0.2">
      <c r="I653" s="1"/>
      <c r="L653" s="2"/>
      <c r="N653" s="2"/>
      <c r="O653" s="2"/>
      <c r="Q653" s="2"/>
    </row>
    <row r="654" spans="9:17" x14ac:dyDescent="0.2">
      <c r="I654" s="1"/>
      <c r="L654" s="2"/>
      <c r="N654" s="2"/>
      <c r="O654" s="2"/>
      <c r="Q654" s="2"/>
    </row>
    <row r="655" spans="9:17" x14ac:dyDescent="0.2">
      <c r="I655" s="1"/>
      <c r="L655" s="2"/>
      <c r="N655" s="2"/>
      <c r="O655" s="2"/>
      <c r="Q655" s="2"/>
    </row>
    <row r="656" spans="9:17" x14ac:dyDescent="0.2">
      <c r="I656" s="1"/>
      <c r="L656" s="2"/>
      <c r="N656" s="2"/>
      <c r="O656" s="2"/>
      <c r="Q656" s="2"/>
    </row>
    <row r="657" spans="9:17" x14ac:dyDescent="0.2">
      <c r="I657" s="1"/>
      <c r="L657" s="2"/>
      <c r="N657" s="2"/>
      <c r="O657" s="2"/>
      <c r="Q657" s="2"/>
    </row>
    <row r="658" spans="9:17" x14ac:dyDescent="0.2">
      <c r="I658" s="1"/>
      <c r="L658" s="2"/>
      <c r="N658" s="2"/>
      <c r="O658" s="2"/>
      <c r="Q658" s="2"/>
    </row>
    <row r="659" spans="9:17" x14ac:dyDescent="0.2">
      <c r="I659" s="1"/>
      <c r="L659" s="2"/>
      <c r="N659" s="2"/>
      <c r="O659" s="2"/>
      <c r="Q659" s="2"/>
    </row>
    <row r="660" spans="9:17" x14ac:dyDescent="0.2">
      <c r="I660" s="1"/>
      <c r="L660" s="2"/>
      <c r="N660" s="2"/>
      <c r="O660" s="2"/>
      <c r="Q660" s="2"/>
    </row>
    <row r="661" spans="9:17" x14ac:dyDescent="0.2">
      <c r="I661" s="1"/>
      <c r="L661" s="2"/>
      <c r="N661" s="2"/>
      <c r="O661" s="2"/>
      <c r="Q661" s="2"/>
    </row>
    <row r="662" spans="9:17" x14ac:dyDescent="0.2">
      <c r="I662" s="1"/>
      <c r="L662" s="2"/>
      <c r="N662" s="2"/>
      <c r="O662" s="2"/>
      <c r="Q662" s="2"/>
    </row>
    <row r="663" spans="9:17" x14ac:dyDescent="0.2">
      <c r="I663" s="1"/>
      <c r="L663" s="2"/>
      <c r="N663" s="2"/>
      <c r="O663" s="2"/>
      <c r="Q663" s="2"/>
    </row>
    <row r="664" spans="9:17" x14ac:dyDescent="0.2">
      <c r="I664" s="1"/>
      <c r="L664" s="2"/>
      <c r="N664" s="2"/>
      <c r="O664" s="2"/>
      <c r="Q664" s="2"/>
    </row>
    <row r="959" spans="1:2" x14ac:dyDescent="0.2">
      <c r="A959" s="10" t="s">
        <v>3058</v>
      </c>
    </row>
    <row r="960" spans="1:2" x14ac:dyDescent="0.2">
      <c r="B960" s="9" t="s">
        <v>3059</v>
      </c>
    </row>
  </sheetData>
  <autoFilter ref="A1:N555" xr:uid="{00000000-0001-0000-0500-000000000000}"/>
  <sortState xmlns:xlrd2="http://schemas.microsoft.com/office/spreadsheetml/2017/richdata2" ref="A2:N555">
    <sortCondition ref="I2:I555"/>
    <sortCondition ref="G2:G555"/>
    <sortCondition ref="H2:H555"/>
  </sortState>
  <mergeCells count="1">
    <mergeCell ref="K565:N565"/>
  </mergeCells>
  <conditionalFormatting sqref="N567:N620">
    <cfRule type="colorScale" priority="4">
      <colorScale>
        <cfvo type="min"/>
        <cfvo type="max"/>
        <color rgb="FFFCFCFF"/>
        <color rgb="FFF8696B"/>
      </colorScale>
    </cfRule>
  </conditionalFormatting>
  <hyperlinks>
    <hyperlink ref="B960" r:id="rId1" display="https://newsroom.royalcollege.ca/category/in-memoriam/" xr:uid="{00000000-0004-0000-0500-000000000000}"/>
    <hyperlink ref="B558" r:id="rId2" xr:uid="{00000000-0004-0000-0500-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345639D2-A2B0-3742-91A6-C3ED0934A79B}">
          <x14:formula1>
            <xm:f>Specialties!$A$2:$A$75</xm:f>
          </x14:formula1>
          <xm:sqref>U457 U475 U495:U497 U509 U485 U445:U446 U501:U502 U511:U528</xm:sqref>
        </x14:dataValidation>
        <x14:dataValidation type="list" allowBlank="1" showInputMessage="1" showErrorMessage="1" xr:uid="{6FE383D9-00BA-8D4E-9718-DAA06E13ABCA}">
          <x14:formula1>
            <xm:f>Specialties!$A$2:$A$78</xm:f>
          </x14:formula1>
          <xm:sqref>S457:T457 S475:T475 S495:T497 S509:T509 S485:T485 S445:T446 S501:T502 S511:T528</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95"/>
  <sheetViews>
    <sheetView zoomScale="110" zoomScaleNormal="110" zoomScalePageLayoutView="150" workbookViewId="0">
      <selection activeCell="M91" sqref="M91"/>
    </sheetView>
  </sheetViews>
  <sheetFormatPr baseColWidth="10" defaultRowHeight="16" x14ac:dyDescent="0.2"/>
  <cols>
    <col min="1" max="1" width="7" style="1" customWidth="1"/>
    <col min="2" max="2" width="17.5" style="1" customWidth="1"/>
    <col min="3" max="3" width="21.1640625" style="1" customWidth="1"/>
    <col min="4" max="4" width="7.5" style="1" customWidth="1"/>
    <col min="5" max="5" width="20.1640625" style="1" customWidth="1"/>
    <col min="6" max="10" width="7.6640625" style="1" customWidth="1"/>
    <col min="11" max="11" width="24.83203125" style="1" customWidth="1"/>
    <col min="12" max="14" width="10.83203125" style="1"/>
    <col min="15" max="15" width="25.83203125" style="1" customWidth="1"/>
    <col min="16" max="16" width="90.5" style="1" customWidth="1"/>
    <col min="17" max="17" width="88" style="1" customWidth="1"/>
    <col min="18" max="16384" width="10.83203125" style="1"/>
  </cols>
  <sheetData>
    <row r="1" spans="1:17" ht="17" x14ac:dyDescent="0.2">
      <c r="A1" s="24" t="s">
        <v>3159</v>
      </c>
      <c r="B1" s="3" t="s">
        <v>1354</v>
      </c>
      <c r="C1" s="3" t="s">
        <v>7293</v>
      </c>
      <c r="D1" s="3" t="s">
        <v>1356</v>
      </c>
      <c r="E1" s="3" t="s">
        <v>1357</v>
      </c>
      <c r="F1" s="3" t="s">
        <v>1358</v>
      </c>
      <c r="G1" s="3" t="s">
        <v>1359</v>
      </c>
      <c r="H1" s="3" t="s">
        <v>1360</v>
      </c>
      <c r="I1" s="3" t="s">
        <v>1364</v>
      </c>
      <c r="J1" s="3" t="s">
        <v>1365</v>
      </c>
      <c r="K1" s="16" t="s">
        <v>1366</v>
      </c>
      <c r="L1" s="3" t="s">
        <v>1367</v>
      </c>
      <c r="M1" s="24" t="s">
        <v>1488</v>
      </c>
      <c r="N1" s="24" t="s">
        <v>3100</v>
      </c>
      <c r="O1" s="3" t="s">
        <v>1476</v>
      </c>
      <c r="P1" s="3" t="s">
        <v>1550</v>
      </c>
      <c r="Q1" s="3" t="s">
        <v>2546</v>
      </c>
    </row>
    <row r="2" spans="1:17" ht="17" x14ac:dyDescent="0.2">
      <c r="A2" s="2">
        <v>1</v>
      </c>
      <c r="B2" s="1" t="s">
        <v>493</v>
      </c>
      <c r="C2" s="1" t="s">
        <v>1141</v>
      </c>
      <c r="F2" s="2">
        <v>7</v>
      </c>
      <c r="G2" s="2">
        <v>31</v>
      </c>
      <c r="H2" s="2">
        <v>2021</v>
      </c>
      <c r="I2" s="47">
        <v>28</v>
      </c>
      <c r="J2" s="2" t="s">
        <v>1449</v>
      </c>
      <c r="K2" s="212" t="s">
        <v>1412</v>
      </c>
      <c r="L2" s="2" t="s">
        <v>1407</v>
      </c>
      <c r="M2" s="2"/>
      <c r="N2" s="2"/>
      <c r="O2" s="1" t="s">
        <v>7325</v>
      </c>
      <c r="P2" s="9" t="s">
        <v>1835</v>
      </c>
      <c r="Q2" s="9"/>
    </row>
    <row r="3" spans="1:17" ht="17" x14ac:dyDescent="0.2">
      <c r="A3" s="2">
        <f t="shared" ref="A3:A44" si="0">A2+1</f>
        <v>2</v>
      </c>
      <c r="B3" s="1" t="s">
        <v>366</v>
      </c>
      <c r="C3" s="1" t="s">
        <v>1072</v>
      </c>
      <c r="F3" s="2">
        <v>3</v>
      </c>
      <c r="G3" s="2">
        <v>12</v>
      </c>
      <c r="H3" s="2">
        <v>2021</v>
      </c>
      <c r="I3" s="2">
        <v>50</v>
      </c>
      <c r="J3" s="2" t="s">
        <v>1449</v>
      </c>
      <c r="K3" s="212" t="s">
        <v>1440</v>
      </c>
      <c r="L3" s="2" t="s">
        <v>1407</v>
      </c>
      <c r="M3" s="2"/>
      <c r="N3" s="2"/>
      <c r="O3" s="1" t="s">
        <v>7323</v>
      </c>
      <c r="P3" s="9" t="s">
        <v>1604</v>
      </c>
      <c r="Q3" s="9"/>
    </row>
    <row r="4" spans="1:17" ht="17" x14ac:dyDescent="0.2">
      <c r="A4" s="2">
        <f t="shared" si="0"/>
        <v>3</v>
      </c>
      <c r="B4" s="1" t="s">
        <v>349</v>
      </c>
      <c r="C4" s="1" t="s">
        <v>7300</v>
      </c>
      <c r="F4" s="2">
        <v>2</v>
      </c>
      <c r="G4" s="2">
        <v>20</v>
      </c>
      <c r="H4" s="2">
        <v>2021</v>
      </c>
      <c r="I4" s="2">
        <v>55</v>
      </c>
      <c r="J4" s="2" t="s">
        <v>1449</v>
      </c>
      <c r="K4" s="212" t="s">
        <v>1543</v>
      </c>
      <c r="L4" s="2" t="s">
        <v>1407</v>
      </c>
      <c r="M4" s="2"/>
      <c r="N4" s="2"/>
      <c r="P4" s="9" t="s">
        <v>1605</v>
      </c>
      <c r="Q4" s="9"/>
    </row>
    <row r="5" spans="1:17" ht="17" x14ac:dyDescent="0.2">
      <c r="A5" s="2">
        <f t="shared" si="0"/>
        <v>4</v>
      </c>
      <c r="B5" s="1" t="s">
        <v>113</v>
      </c>
      <c r="C5" s="1" t="s">
        <v>1384</v>
      </c>
      <c r="F5" s="2">
        <v>5</v>
      </c>
      <c r="G5" s="2">
        <v>27</v>
      </c>
      <c r="H5" s="2">
        <v>2020</v>
      </c>
      <c r="I5" s="2">
        <v>66</v>
      </c>
      <c r="J5" s="2" t="s">
        <v>1450</v>
      </c>
      <c r="K5" s="212" t="s">
        <v>1440</v>
      </c>
      <c r="L5" s="2" t="s">
        <v>1407</v>
      </c>
      <c r="M5" s="2"/>
      <c r="N5" s="2"/>
      <c r="O5" s="1" t="s">
        <v>7225</v>
      </c>
      <c r="P5" s="9" t="s">
        <v>7324</v>
      </c>
      <c r="Q5" s="9"/>
    </row>
    <row r="6" spans="1:17" ht="17" x14ac:dyDescent="0.2">
      <c r="A6" s="2">
        <f t="shared" si="0"/>
        <v>5</v>
      </c>
      <c r="B6" s="1" t="s">
        <v>455</v>
      </c>
      <c r="C6" s="1" t="s">
        <v>1117</v>
      </c>
      <c r="F6" s="2">
        <v>6</v>
      </c>
      <c r="G6" s="2">
        <v>19</v>
      </c>
      <c r="H6" s="2">
        <v>2021</v>
      </c>
      <c r="I6" s="2">
        <v>53</v>
      </c>
      <c r="J6" s="2" t="s">
        <v>1449</v>
      </c>
      <c r="K6" s="212" t="s">
        <v>1440</v>
      </c>
      <c r="L6" s="2" t="s">
        <v>1407</v>
      </c>
      <c r="M6" s="2"/>
      <c r="N6" s="2"/>
      <c r="O6" s="1" t="s">
        <v>7328</v>
      </c>
      <c r="P6" s="9" t="s">
        <v>1606</v>
      </c>
      <c r="Q6" s="9"/>
    </row>
    <row r="7" spans="1:17" ht="17" x14ac:dyDescent="0.2">
      <c r="A7" s="2">
        <f t="shared" si="0"/>
        <v>6</v>
      </c>
      <c r="B7" s="1" t="s">
        <v>450</v>
      </c>
      <c r="C7" s="1" t="s">
        <v>1115</v>
      </c>
      <c r="E7" s="1" t="s">
        <v>7332</v>
      </c>
      <c r="F7" s="2">
        <v>6</v>
      </c>
      <c r="G7" s="2">
        <v>13</v>
      </c>
      <c r="H7" s="2">
        <v>2021</v>
      </c>
      <c r="I7" s="2">
        <v>68</v>
      </c>
      <c r="J7" s="2" t="s">
        <v>1449</v>
      </c>
      <c r="K7" s="212" t="s">
        <v>1412</v>
      </c>
      <c r="L7" s="2" t="s">
        <v>1407</v>
      </c>
      <c r="M7" s="2"/>
      <c r="N7" s="2"/>
      <c r="O7" s="1" t="s">
        <v>7329</v>
      </c>
      <c r="P7" s="9" t="s">
        <v>7331</v>
      </c>
      <c r="Q7" s="9" t="s">
        <v>7330</v>
      </c>
    </row>
    <row r="8" spans="1:17" ht="17" x14ac:dyDescent="0.2">
      <c r="A8" s="2">
        <f t="shared" si="0"/>
        <v>7</v>
      </c>
      <c r="B8" s="1" t="s">
        <v>652</v>
      </c>
      <c r="C8" s="1" t="s">
        <v>7333</v>
      </c>
      <c r="E8" s="1" t="s">
        <v>1386</v>
      </c>
      <c r="F8" s="2">
        <v>1</v>
      </c>
      <c r="G8" s="2">
        <v>16</v>
      </c>
      <c r="H8" s="2">
        <v>2022</v>
      </c>
      <c r="I8" s="2">
        <v>89</v>
      </c>
      <c r="J8" s="2" t="s">
        <v>1449</v>
      </c>
      <c r="K8" s="212" t="s">
        <v>1412</v>
      </c>
      <c r="L8" s="2" t="s">
        <v>1407</v>
      </c>
      <c r="M8" s="2"/>
      <c r="N8" s="2"/>
      <c r="P8" s="9" t="s">
        <v>7334</v>
      </c>
      <c r="Q8" s="9"/>
    </row>
    <row r="9" spans="1:17" ht="17" x14ac:dyDescent="0.2">
      <c r="A9" s="2">
        <f t="shared" si="0"/>
        <v>8</v>
      </c>
      <c r="B9" s="1" t="s">
        <v>2225</v>
      </c>
      <c r="C9" s="1" t="s">
        <v>7321</v>
      </c>
      <c r="D9" s="1" t="s">
        <v>871</v>
      </c>
      <c r="F9" s="2">
        <v>6</v>
      </c>
      <c r="G9" s="2">
        <v>13</v>
      </c>
      <c r="H9" s="2">
        <v>2019</v>
      </c>
      <c r="I9" s="2">
        <v>54</v>
      </c>
      <c r="J9" s="2" t="s">
        <v>1450</v>
      </c>
      <c r="K9" s="212" t="s">
        <v>1412</v>
      </c>
      <c r="L9" s="2" t="s">
        <v>1407</v>
      </c>
      <c r="M9" s="2"/>
      <c r="N9" s="2"/>
      <c r="O9" s="1" t="s">
        <v>7335</v>
      </c>
      <c r="P9" s="9" t="s">
        <v>2226</v>
      </c>
      <c r="Q9" s="9"/>
    </row>
    <row r="10" spans="1:17" ht="17" x14ac:dyDescent="0.2">
      <c r="A10" s="2">
        <f t="shared" si="0"/>
        <v>9</v>
      </c>
      <c r="B10" s="1" t="s">
        <v>7277</v>
      </c>
      <c r="C10" s="1" t="s">
        <v>7294</v>
      </c>
      <c r="F10" s="2">
        <v>4</v>
      </c>
      <c r="G10" s="2">
        <v>9</v>
      </c>
      <c r="H10" s="2">
        <v>2018</v>
      </c>
      <c r="I10" s="86" t="s">
        <v>1871</v>
      </c>
      <c r="J10" s="2" t="s">
        <v>1449</v>
      </c>
      <c r="K10" s="212" t="s">
        <v>7304</v>
      </c>
      <c r="L10" s="2" t="s">
        <v>1407</v>
      </c>
      <c r="M10" s="2"/>
      <c r="N10" s="2"/>
      <c r="P10" s="9" t="s">
        <v>7336</v>
      </c>
    </row>
    <row r="11" spans="1:17" ht="17" x14ac:dyDescent="0.2">
      <c r="A11" s="2">
        <f t="shared" si="0"/>
        <v>10</v>
      </c>
      <c r="B11" s="1" t="s">
        <v>291</v>
      </c>
      <c r="C11" s="1" t="s">
        <v>1035</v>
      </c>
      <c r="F11" s="2">
        <v>1</v>
      </c>
      <c r="G11" s="2">
        <v>5</v>
      </c>
      <c r="H11" s="2">
        <v>2021</v>
      </c>
      <c r="I11" s="2">
        <v>90</v>
      </c>
      <c r="J11" s="2" t="s">
        <v>1449</v>
      </c>
      <c r="K11" s="212" t="s">
        <v>1440</v>
      </c>
      <c r="L11" s="2" t="s">
        <v>1407</v>
      </c>
      <c r="M11" s="2"/>
      <c r="N11" s="2"/>
      <c r="P11" s="9" t="s">
        <v>7337</v>
      </c>
      <c r="Q11" s="9"/>
    </row>
    <row r="12" spans="1:17" x14ac:dyDescent="0.2">
      <c r="A12" s="2">
        <f t="shared" si="0"/>
        <v>11</v>
      </c>
      <c r="B12" s="1" t="s">
        <v>171</v>
      </c>
      <c r="C12" s="1" t="s">
        <v>963</v>
      </c>
      <c r="D12" s="1" t="s">
        <v>845</v>
      </c>
      <c r="F12" s="2">
        <v>8</v>
      </c>
      <c r="G12" s="2">
        <v>1</v>
      </c>
      <c r="H12" s="2">
        <v>2020</v>
      </c>
      <c r="I12" s="2">
        <v>65</v>
      </c>
      <c r="J12" s="2" t="s">
        <v>1449</v>
      </c>
      <c r="K12" s="4" t="s">
        <v>1967</v>
      </c>
      <c r="L12" s="2" t="s">
        <v>1407</v>
      </c>
      <c r="M12" s="2"/>
      <c r="N12" s="2"/>
      <c r="P12" s="9" t="s">
        <v>1968</v>
      </c>
      <c r="Q12" s="9"/>
    </row>
    <row r="13" spans="1:17" x14ac:dyDescent="0.2">
      <c r="A13" s="2">
        <f t="shared" si="0"/>
        <v>12</v>
      </c>
      <c r="B13" s="1" t="s">
        <v>7088</v>
      </c>
      <c r="C13" s="1" t="s">
        <v>4034</v>
      </c>
      <c r="D13" s="1" t="s">
        <v>890</v>
      </c>
      <c r="F13" s="2">
        <v>9</v>
      </c>
      <c r="G13" s="2">
        <v>14</v>
      </c>
      <c r="H13" s="2">
        <v>2019</v>
      </c>
      <c r="I13" s="2">
        <v>69</v>
      </c>
      <c r="J13" s="2" t="s">
        <v>1449</v>
      </c>
      <c r="K13" s="4" t="s">
        <v>1412</v>
      </c>
      <c r="L13" s="2" t="s">
        <v>1407</v>
      </c>
      <c r="M13" s="2"/>
      <c r="N13" s="2"/>
      <c r="O13" s="1" t="s">
        <v>6917</v>
      </c>
      <c r="P13" s="9" t="s">
        <v>7089</v>
      </c>
    </row>
    <row r="14" spans="1:17" ht="17" x14ac:dyDescent="0.2">
      <c r="A14" s="2">
        <f t="shared" si="0"/>
        <v>13</v>
      </c>
      <c r="B14" s="1" t="s">
        <v>7278</v>
      </c>
      <c r="C14" s="1" t="s">
        <v>885</v>
      </c>
      <c r="F14" s="2">
        <v>7</v>
      </c>
      <c r="G14" s="2">
        <v>31</v>
      </c>
      <c r="H14" s="2">
        <v>2018</v>
      </c>
      <c r="I14" s="2">
        <v>81</v>
      </c>
      <c r="J14" s="2" t="s">
        <v>1449</v>
      </c>
      <c r="K14" s="212" t="s">
        <v>1440</v>
      </c>
      <c r="L14" s="2" t="s">
        <v>1407</v>
      </c>
      <c r="M14" s="2"/>
      <c r="N14" s="2"/>
      <c r="O14" s="1" t="s">
        <v>3691</v>
      </c>
      <c r="P14" s="9" t="s">
        <v>7338</v>
      </c>
      <c r="Q14" s="9"/>
    </row>
    <row r="15" spans="1:17" x14ac:dyDescent="0.2">
      <c r="A15" s="2">
        <f t="shared" si="0"/>
        <v>14</v>
      </c>
      <c r="B15" s="1" t="s">
        <v>287</v>
      </c>
      <c r="C15" s="1" t="s">
        <v>865</v>
      </c>
      <c r="D15" s="1" t="s">
        <v>871</v>
      </c>
      <c r="F15" s="2">
        <v>12</v>
      </c>
      <c r="G15" s="2">
        <v>30</v>
      </c>
      <c r="H15" s="2">
        <v>2020</v>
      </c>
      <c r="I15" s="2">
        <v>72</v>
      </c>
      <c r="J15" s="2" t="s">
        <v>1449</v>
      </c>
      <c r="K15" s="4" t="s">
        <v>1600</v>
      </c>
      <c r="L15" s="2" t="s">
        <v>1407</v>
      </c>
      <c r="M15" s="2"/>
      <c r="N15" s="2"/>
      <c r="P15" s="9" t="s">
        <v>7339</v>
      </c>
    </row>
    <row r="16" spans="1:17" x14ac:dyDescent="0.2">
      <c r="A16" s="2">
        <f t="shared" si="0"/>
        <v>15</v>
      </c>
      <c r="B16" s="1" t="s">
        <v>16</v>
      </c>
      <c r="C16" s="1" t="s">
        <v>852</v>
      </c>
      <c r="D16" s="1" t="s">
        <v>853</v>
      </c>
      <c r="E16" s="1" t="s">
        <v>1283</v>
      </c>
      <c r="F16" s="2">
        <v>1</v>
      </c>
      <c r="G16" s="2">
        <v>16</v>
      </c>
      <c r="H16" s="2">
        <v>2019</v>
      </c>
      <c r="I16" s="2">
        <v>94</v>
      </c>
      <c r="J16" s="2" t="s">
        <v>1449</v>
      </c>
      <c r="K16" s="4" t="s">
        <v>1412</v>
      </c>
      <c r="L16" s="2" t="s">
        <v>1407</v>
      </c>
      <c r="M16" s="2"/>
      <c r="N16" s="2"/>
      <c r="P16" s="9" t="s">
        <v>6983</v>
      </c>
    </row>
    <row r="17" spans="1:18" x14ac:dyDescent="0.2">
      <c r="A17" s="2">
        <f t="shared" si="0"/>
        <v>16</v>
      </c>
      <c r="B17" s="1" t="s">
        <v>2419</v>
      </c>
      <c r="C17" s="1" t="s">
        <v>2171</v>
      </c>
      <c r="D17" s="1" t="s">
        <v>886</v>
      </c>
      <c r="F17" s="2">
        <v>9</v>
      </c>
      <c r="G17" s="2">
        <v>7</v>
      </c>
      <c r="H17" s="2">
        <v>2019</v>
      </c>
      <c r="I17" s="46">
        <v>42</v>
      </c>
      <c r="J17" s="2" t="s">
        <v>1449</v>
      </c>
      <c r="K17" s="4" t="s">
        <v>1440</v>
      </c>
      <c r="L17" s="2" t="s">
        <v>1407</v>
      </c>
      <c r="M17" s="2"/>
      <c r="N17" s="2"/>
      <c r="O17" s="1" t="s">
        <v>3684</v>
      </c>
      <c r="P17" s="9" t="s">
        <v>3217</v>
      </c>
    </row>
    <row r="18" spans="1:18" ht="17" x14ac:dyDescent="0.2">
      <c r="A18" s="2">
        <f t="shared" si="0"/>
        <v>17</v>
      </c>
      <c r="B18" s="1" t="s">
        <v>7290</v>
      </c>
      <c r="C18" s="1" t="s">
        <v>7297</v>
      </c>
      <c r="F18" s="2">
        <v>1</v>
      </c>
      <c r="G18" s="2">
        <v>8</v>
      </c>
      <c r="H18" s="2">
        <v>2020</v>
      </c>
      <c r="I18" s="46">
        <v>56</v>
      </c>
      <c r="J18" s="2" t="s">
        <v>1450</v>
      </c>
      <c r="K18" s="212" t="s">
        <v>1440</v>
      </c>
      <c r="L18" s="2" t="s">
        <v>1407</v>
      </c>
      <c r="M18" s="2"/>
      <c r="N18" s="2"/>
      <c r="O18" s="1" t="s">
        <v>7343</v>
      </c>
      <c r="P18" s="9" t="s">
        <v>7342</v>
      </c>
      <c r="Q18" s="9" t="s">
        <v>7340</v>
      </c>
      <c r="R18" s="9" t="s">
        <v>7341</v>
      </c>
    </row>
    <row r="19" spans="1:18" ht="17" x14ac:dyDescent="0.2">
      <c r="A19" s="2">
        <f t="shared" si="0"/>
        <v>18</v>
      </c>
      <c r="B19" s="1" t="s">
        <v>766</v>
      </c>
      <c r="C19" s="1" t="s">
        <v>1905</v>
      </c>
      <c r="D19" s="1" t="s">
        <v>890</v>
      </c>
      <c r="F19" s="2">
        <v>9</v>
      </c>
      <c r="G19" s="2">
        <v>27</v>
      </c>
      <c r="H19" s="2">
        <v>2019</v>
      </c>
      <c r="I19" s="2">
        <v>101</v>
      </c>
      <c r="J19" s="2" t="s">
        <v>1449</v>
      </c>
      <c r="K19" s="212" t="s">
        <v>1602</v>
      </c>
      <c r="L19" s="2" t="s">
        <v>1407</v>
      </c>
      <c r="M19" s="2"/>
      <c r="N19" s="2"/>
      <c r="P19" s="9" t="s">
        <v>7344</v>
      </c>
      <c r="Q19" s="9"/>
    </row>
    <row r="20" spans="1:18" x14ac:dyDescent="0.2">
      <c r="A20" s="2">
        <f t="shared" si="0"/>
        <v>19</v>
      </c>
      <c r="B20" s="1" t="s">
        <v>1090</v>
      </c>
      <c r="C20" s="1" t="s">
        <v>6439</v>
      </c>
      <c r="D20" s="1" t="s">
        <v>843</v>
      </c>
      <c r="E20" s="4"/>
      <c r="F20" s="2">
        <v>9</v>
      </c>
      <c r="G20" s="2">
        <v>17</v>
      </c>
      <c r="H20" s="2">
        <v>2022</v>
      </c>
      <c r="I20" s="2">
        <v>71</v>
      </c>
      <c r="J20" s="2" t="s">
        <v>1449</v>
      </c>
      <c r="K20" s="4" t="s">
        <v>6435</v>
      </c>
      <c r="L20" s="2" t="s">
        <v>1407</v>
      </c>
      <c r="M20" s="2"/>
      <c r="N20" s="2"/>
      <c r="P20" s="9" t="s">
        <v>7273</v>
      </c>
      <c r="Q20" s="9"/>
    </row>
    <row r="21" spans="1:18" ht="17" x14ac:dyDescent="0.2">
      <c r="A21" s="2">
        <f t="shared" si="0"/>
        <v>20</v>
      </c>
      <c r="B21" s="1" t="s">
        <v>322</v>
      </c>
      <c r="C21" s="1" t="s">
        <v>7299</v>
      </c>
      <c r="F21" s="2">
        <v>4</v>
      </c>
      <c r="G21" s="2">
        <v>13</v>
      </c>
      <c r="H21" s="2">
        <v>2021</v>
      </c>
      <c r="I21" s="2">
        <v>66</v>
      </c>
      <c r="J21" s="2" t="s">
        <v>1449</v>
      </c>
      <c r="K21" s="212" t="s">
        <v>1602</v>
      </c>
      <c r="L21" s="2" t="s">
        <v>1407</v>
      </c>
      <c r="M21" s="2"/>
      <c r="N21" s="2"/>
      <c r="O21" s="1" t="s">
        <v>7346</v>
      </c>
      <c r="P21" s="9" t="s">
        <v>1607</v>
      </c>
      <c r="Q21" s="9" t="s">
        <v>7347</v>
      </c>
      <c r="R21" s="9" t="s">
        <v>7345</v>
      </c>
    </row>
    <row r="22" spans="1:18" x14ac:dyDescent="0.2">
      <c r="A22" s="2">
        <f t="shared" si="0"/>
        <v>21</v>
      </c>
      <c r="B22" s="1" t="s">
        <v>630</v>
      </c>
      <c r="C22" s="1" t="s">
        <v>961</v>
      </c>
      <c r="D22" s="1" t="s">
        <v>851</v>
      </c>
      <c r="F22" s="2">
        <v>12</v>
      </c>
      <c r="G22" s="2">
        <v>31</v>
      </c>
      <c r="H22" s="2">
        <v>2021</v>
      </c>
      <c r="I22" s="2">
        <v>60</v>
      </c>
      <c r="J22" s="2" t="s">
        <v>1450</v>
      </c>
      <c r="K22" s="4" t="s">
        <v>1406</v>
      </c>
      <c r="L22" s="2" t="s">
        <v>1407</v>
      </c>
      <c r="P22" s="9" t="s">
        <v>1745</v>
      </c>
    </row>
    <row r="23" spans="1:18" x14ac:dyDescent="0.2">
      <c r="A23" s="2">
        <f t="shared" si="0"/>
        <v>22</v>
      </c>
      <c r="B23" s="1" t="s">
        <v>7279</v>
      </c>
      <c r="C23" s="1" t="s">
        <v>767</v>
      </c>
      <c r="D23" s="1" t="s">
        <v>875</v>
      </c>
      <c r="F23" s="2">
        <v>11</v>
      </c>
      <c r="G23" s="2">
        <v>8</v>
      </c>
      <c r="H23" s="2">
        <v>2018</v>
      </c>
      <c r="I23" s="2">
        <v>63</v>
      </c>
      <c r="J23" s="2" t="s">
        <v>1449</v>
      </c>
      <c r="K23" s="4" t="s">
        <v>1440</v>
      </c>
      <c r="L23" s="2" t="s">
        <v>1407</v>
      </c>
      <c r="P23" s="9" t="s">
        <v>7351</v>
      </c>
      <c r="Q23" s="9" t="s">
        <v>7352</v>
      </c>
      <c r="R23" s="9" t="s">
        <v>7350</v>
      </c>
    </row>
    <row r="24" spans="1:18" ht="17" x14ac:dyDescent="0.2">
      <c r="A24" s="2">
        <f t="shared" si="0"/>
        <v>23</v>
      </c>
      <c r="B24" s="1" t="s">
        <v>7306</v>
      </c>
      <c r="C24" s="1" t="s">
        <v>2515</v>
      </c>
      <c r="F24" s="86" t="s">
        <v>1871</v>
      </c>
      <c r="G24" s="86" t="s">
        <v>1871</v>
      </c>
      <c r="H24" s="86" t="s">
        <v>1871</v>
      </c>
      <c r="I24" s="86" t="s">
        <v>1871</v>
      </c>
      <c r="J24" s="2" t="s">
        <v>1449</v>
      </c>
      <c r="K24" s="212" t="s">
        <v>1440</v>
      </c>
      <c r="L24" s="2" t="s">
        <v>1407</v>
      </c>
      <c r="M24" s="2"/>
      <c r="N24" s="2"/>
      <c r="P24" s="9"/>
    </row>
    <row r="25" spans="1:18" ht="17" x14ac:dyDescent="0.2">
      <c r="A25" s="2">
        <f t="shared" si="0"/>
        <v>24</v>
      </c>
      <c r="B25" s="1" t="s">
        <v>7280</v>
      </c>
      <c r="C25" s="1" t="s">
        <v>4483</v>
      </c>
      <c r="D25" s="1" t="s">
        <v>886</v>
      </c>
      <c r="F25" s="2">
        <v>2</v>
      </c>
      <c r="G25" s="2">
        <v>9</v>
      </c>
      <c r="H25" s="2">
        <v>2018</v>
      </c>
      <c r="I25" s="2">
        <v>72</v>
      </c>
      <c r="J25" s="2" t="s">
        <v>1449</v>
      </c>
      <c r="K25" s="212" t="s">
        <v>1440</v>
      </c>
      <c r="L25" s="2" t="s">
        <v>1407</v>
      </c>
      <c r="M25" s="2"/>
      <c r="N25" s="2"/>
      <c r="P25" s="9" t="s">
        <v>7359</v>
      </c>
      <c r="Q25" s="9"/>
    </row>
    <row r="26" spans="1:18" ht="17" x14ac:dyDescent="0.2">
      <c r="A26" s="2">
        <f t="shared" si="0"/>
        <v>25</v>
      </c>
      <c r="B26" s="1" t="s">
        <v>7286</v>
      </c>
      <c r="C26" s="1" t="s">
        <v>7363</v>
      </c>
      <c r="D26" s="1" t="s">
        <v>7364</v>
      </c>
      <c r="E26" s="1" t="s">
        <v>7362</v>
      </c>
      <c r="F26" s="2">
        <v>3</v>
      </c>
      <c r="G26" s="2">
        <v>17</v>
      </c>
      <c r="H26" s="2">
        <v>2019</v>
      </c>
      <c r="I26" s="2" t="s">
        <v>7360</v>
      </c>
      <c r="J26" s="2" t="s">
        <v>1449</v>
      </c>
      <c r="K26" s="212" t="s">
        <v>1412</v>
      </c>
      <c r="L26" s="2" t="s">
        <v>1407</v>
      </c>
      <c r="M26" s="2"/>
      <c r="N26" s="2" t="s">
        <v>7285</v>
      </c>
      <c r="O26" s="1" t="s">
        <v>7285</v>
      </c>
      <c r="P26" s="9" t="s">
        <v>7361</v>
      </c>
      <c r="Q26" s="9" t="s">
        <v>7285</v>
      </c>
    </row>
    <row r="27" spans="1:18" x14ac:dyDescent="0.2">
      <c r="A27" s="2">
        <f t="shared" si="0"/>
        <v>26</v>
      </c>
      <c r="B27" s="1" t="s">
        <v>8912</v>
      </c>
      <c r="C27" s="1" t="s">
        <v>1623</v>
      </c>
      <c r="D27" s="1" t="s">
        <v>889</v>
      </c>
      <c r="E27" s="4"/>
      <c r="F27" s="2">
        <v>11</v>
      </c>
      <c r="G27" s="2">
        <v>16</v>
      </c>
      <c r="H27" s="2">
        <v>2022</v>
      </c>
      <c r="I27" s="2">
        <v>91</v>
      </c>
      <c r="J27" s="2" t="s">
        <v>1449</v>
      </c>
      <c r="K27" s="4" t="s">
        <v>2213</v>
      </c>
      <c r="L27" s="2" t="s">
        <v>1407</v>
      </c>
      <c r="M27" s="2" t="s">
        <v>1448</v>
      </c>
      <c r="N27" s="2" t="s">
        <v>1448</v>
      </c>
      <c r="P27" s="9" t="s">
        <v>8913</v>
      </c>
      <c r="Q27" s="9" t="s">
        <v>8914</v>
      </c>
    </row>
    <row r="28" spans="1:18" x14ac:dyDescent="0.2">
      <c r="A28" s="2">
        <f t="shared" si="0"/>
        <v>27</v>
      </c>
      <c r="B28" s="1" t="s">
        <v>9902</v>
      </c>
      <c r="C28" s="1" t="s">
        <v>6459</v>
      </c>
      <c r="E28" s="4" t="s">
        <v>9901</v>
      </c>
      <c r="F28" s="2">
        <v>12</v>
      </c>
      <c r="G28" s="2">
        <v>6</v>
      </c>
      <c r="H28" s="236">
        <v>2022</v>
      </c>
      <c r="I28" s="2">
        <v>68</v>
      </c>
      <c r="J28" s="2" t="s">
        <v>1449</v>
      </c>
      <c r="K28" s="4" t="s">
        <v>5508</v>
      </c>
      <c r="L28" s="2" t="s">
        <v>1407</v>
      </c>
      <c r="M28" s="2"/>
      <c r="N28" s="2"/>
      <c r="O28" s="1" t="s">
        <v>7225</v>
      </c>
      <c r="P28" s="9"/>
      <c r="Q28" s="9" t="s">
        <v>9900</v>
      </c>
      <c r="R28" s="14" t="s">
        <v>9903</v>
      </c>
    </row>
    <row r="29" spans="1:18" ht="17" x14ac:dyDescent="0.2">
      <c r="A29" s="2">
        <f t="shared" si="0"/>
        <v>28</v>
      </c>
      <c r="B29" s="1" t="s">
        <v>7276</v>
      </c>
      <c r="C29" s="1" t="s">
        <v>7301</v>
      </c>
      <c r="F29" s="2">
        <v>7</v>
      </c>
      <c r="G29" s="2">
        <v>18</v>
      </c>
      <c r="H29" s="2">
        <v>2018</v>
      </c>
      <c r="I29" s="46">
        <v>45</v>
      </c>
      <c r="J29" s="2" t="s">
        <v>1449</v>
      </c>
      <c r="K29" s="212" t="s">
        <v>1412</v>
      </c>
      <c r="L29" s="2" t="s">
        <v>1407</v>
      </c>
      <c r="M29" s="2"/>
      <c r="N29" s="2"/>
      <c r="P29" s="9" t="s">
        <v>7378</v>
      </c>
      <c r="Q29" s="9"/>
    </row>
    <row r="30" spans="1:18" ht="17" x14ac:dyDescent="0.2">
      <c r="A30" s="2">
        <f t="shared" si="0"/>
        <v>29</v>
      </c>
      <c r="B30" s="1" t="s">
        <v>342</v>
      </c>
      <c r="C30" s="1" t="s">
        <v>7295</v>
      </c>
      <c r="F30" s="2">
        <v>7</v>
      </c>
      <c r="G30" s="2">
        <v>22</v>
      </c>
      <c r="H30" s="2">
        <v>2018</v>
      </c>
      <c r="I30" s="2">
        <v>75</v>
      </c>
      <c r="J30" s="2" t="s">
        <v>1449</v>
      </c>
      <c r="K30" s="212" t="s">
        <v>7303</v>
      </c>
      <c r="L30" s="2" t="s">
        <v>1407</v>
      </c>
      <c r="M30" s="2"/>
      <c r="N30" s="2"/>
      <c r="P30" s="9" t="s">
        <v>7379</v>
      </c>
      <c r="Q30" s="9"/>
    </row>
    <row r="31" spans="1:18" x14ac:dyDescent="0.2">
      <c r="A31" s="2">
        <f t="shared" si="0"/>
        <v>30</v>
      </c>
      <c r="B31" s="1" t="s">
        <v>358</v>
      </c>
      <c r="C31" s="1" t="s">
        <v>1000</v>
      </c>
      <c r="D31" s="1" t="s">
        <v>834</v>
      </c>
      <c r="F31" s="2">
        <v>2</v>
      </c>
      <c r="G31" s="2">
        <v>27</v>
      </c>
      <c r="H31" s="2">
        <v>2021</v>
      </c>
      <c r="I31" s="2">
        <v>69</v>
      </c>
      <c r="J31" s="2" t="s">
        <v>1449</v>
      </c>
      <c r="K31" s="4" t="s">
        <v>1412</v>
      </c>
      <c r="L31" s="2" t="s">
        <v>1407</v>
      </c>
      <c r="M31" s="2"/>
      <c r="N31" s="2"/>
      <c r="O31" s="1" t="s">
        <v>3693</v>
      </c>
      <c r="P31" s="9" t="s">
        <v>6669</v>
      </c>
    </row>
    <row r="32" spans="1:18" x14ac:dyDescent="0.2">
      <c r="A32" s="2">
        <f t="shared" si="0"/>
        <v>31</v>
      </c>
      <c r="B32" s="1" t="s">
        <v>358</v>
      </c>
      <c r="C32" s="1" t="s">
        <v>8435</v>
      </c>
      <c r="D32" s="1" t="s">
        <v>838</v>
      </c>
      <c r="E32" s="4"/>
      <c r="F32" s="2">
        <v>11</v>
      </c>
      <c r="G32" s="2">
        <v>14</v>
      </c>
      <c r="H32" s="2">
        <v>2022</v>
      </c>
      <c r="I32" s="46">
        <v>56</v>
      </c>
      <c r="J32" s="2" t="s">
        <v>1449</v>
      </c>
      <c r="K32" s="4" t="s">
        <v>1412</v>
      </c>
      <c r="L32" s="2" t="s">
        <v>1407</v>
      </c>
      <c r="M32" s="2" t="s">
        <v>1448</v>
      </c>
      <c r="N32" s="2" t="s">
        <v>1448</v>
      </c>
      <c r="O32" s="1" t="s">
        <v>3592</v>
      </c>
      <c r="P32" s="9" t="s">
        <v>8526</v>
      </c>
      <c r="Q32" s="9" t="s">
        <v>8437</v>
      </c>
      <c r="R32" s="9" t="s">
        <v>8488</v>
      </c>
    </row>
    <row r="33" spans="1:23" x14ac:dyDescent="0.2">
      <c r="A33" s="2">
        <f t="shared" si="0"/>
        <v>32</v>
      </c>
      <c r="B33" s="1" t="s">
        <v>7</v>
      </c>
      <c r="C33" s="1" t="s">
        <v>840</v>
      </c>
      <c r="D33" s="1" t="s">
        <v>837</v>
      </c>
      <c r="E33" s="1" t="s">
        <v>6746</v>
      </c>
      <c r="F33" s="2">
        <v>2</v>
      </c>
      <c r="G33" s="2">
        <v>13</v>
      </c>
      <c r="H33" s="2">
        <v>2019</v>
      </c>
      <c r="I33" s="2">
        <v>65</v>
      </c>
      <c r="J33" s="2" t="s">
        <v>1449</v>
      </c>
      <c r="K33" s="4" t="s">
        <v>7305</v>
      </c>
      <c r="L33" s="2" t="s">
        <v>1407</v>
      </c>
      <c r="M33" s="2"/>
      <c r="N33" s="2"/>
      <c r="P33" s="9" t="s">
        <v>2019</v>
      </c>
    </row>
    <row r="34" spans="1:23" x14ac:dyDescent="0.2">
      <c r="A34" s="2">
        <f t="shared" si="0"/>
        <v>33</v>
      </c>
      <c r="B34" s="1" t="s">
        <v>146</v>
      </c>
      <c r="C34" s="1" t="s">
        <v>947</v>
      </c>
      <c r="D34" s="1" t="s">
        <v>851</v>
      </c>
      <c r="F34" s="2">
        <v>7</v>
      </c>
      <c r="G34" s="2">
        <v>10</v>
      </c>
      <c r="H34" s="2">
        <v>2020</v>
      </c>
      <c r="I34" s="2">
        <v>67</v>
      </c>
      <c r="J34" s="2" t="s">
        <v>1449</v>
      </c>
      <c r="K34" s="4" t="s">
        <v>1412</v>
      </c>
      <c r="L34" s="2" t="s">
        <v>1407</v>
      </c>
      <c r="M34" s="2"/>
      <c r="N34" s="2"/>
    </row>
    <row r="35" spans="1:23" ht="17" x14ac:dyDescent="0.2">
      <c r="A35" s="2">
        <f t="shared" si="0"/>
        <v>34</v>
      </c>
      <c r="B35" s="1" t="s">
        <v>7281</v>
      </c>
      <c r="C35" s="1" t="s">
        <v>7296</v>
      </c>
      <c r="F35" s="2">
        <v>5</v>
      </c>
      <c r="G35" s="2">
        <v>27</v>
      </c>
      <c r="H35" s="2">
        <v>2018</v>
      </c>
      <c r="I35" s="46">
        <v>52</v>
      </c>
      <c r="J35" s="2" t="s">
        <v>1449</v>
      </c>
      <c r="K35" s="212" t="s">
        <v>7302</v>
      </c>
      <c r="L35" s="2" t="s">
        <v>1407</v>
      </c>
      <c r="M35" s="2"/>
      <c r="N35" s="2"/>
      <c r="P35" s="9" t="s">
        <v>7380</v>
      </c>
      <c r="Q35" s="9"/>
    </row>
    <row r="36" spans="1:23" x14ac:dyDescent="0.2">
      <c r="A36" s="2">
        <f t="shared" si="0"/>
        <v>35</v>
      </c>
      <c r="B36" s="1" t="s">
        <v>583</v>
      </c>
      <c r="C36" s="1" t="s">
        <v>2205</v>
      </c>
      <c r="D36" s="1" t="s">
        <v>871</v>
      </c>
      <c r="E36" s="4"/>
      <c r="F36" s="2">
        <v>3</v>
      </c>
      <c r="G36" s="2">
        <v>1</v>
      </c>
      <c r="H36" s="2">
        <v>2019</v>
      </c>
      <c r="I36" s="2">
        <v>71</v>
      </c>
      <c r="J36" s="2" t="s">
        <v>1449</v>
      </c>
      <c r="K36" s="1" t="s">
        <v>1440</v>
      </c>
      <c r="L36" s="2" t="s">
        <v>1407</v>
      </c>
      <c r="M36" s="2"/>
      <c r="N36" s="2"/>
      <c r="P36" s="9" t="s">
        <v>6993</v>
      </c>
    </row>
    <row r="37" spans="1:23" x14ac:dyDescent="0.2">
      <c r="A37" s="2">
        <f t="shared" si="0"/>
        <v>36</v>
      </c>
      <c r="B37" s="1" t="s">
        <v>2269</v>
      </c>
      <c r="C37" s="1" t="s">
        <v>1942</v>
      </c>
      <c r="F37" s="2">
        <v>9</v>
      </c>
      <c r="G37" s="2">
        <v>4</v>
      </c>
      <c r="H37" s="2">
        <v>2022</v>
      </c>
      <c r="I37" s="2">
        <v>74</v>
      </c>
      <c r="J37" s="2" t="s">
        <v>1449</v>
      </c>
      <c r="K37" s="4" t="s">
        <v>1440</v>
      </c>
      <c r="L37" s="2" t="s">
        <v>1407</v>
      </c>
      <c r="M37" s="2"/>
      <c r="N37" s="2"/>
      <c r="O37" s="1" t="s">
        <v>3679</v>
      </c>
      <c r="P37" s="9" t="s">
        <v>2268</v>
      </c>
      <c r="Q37" s="9" t="s">
        <v>6340</v>
      </c>
    </row>
    <row r="38" spans="1:23" x14ac:dyDescent="0.2">
      <c r="A38" s="2">
        <f t="shared" si="0"/>
        <v>37</v>
      </c>
      <c r="B38" s="1" t="s">
        <v>6955</v>
      </c>
      <c r="C38" s="1" t="s">
        <v>6956</v>
      </c>
      <c r="D38" s="1" t="s">
        <v>848</v>
      </c>
      <c r="E38" s="1" t="s">
        <v>6957</v>
      </c>
      <c r="F38" s="2">
        <v>12</v>
      </c>
      <c r="G38" s="2">
        <v>21</v>
      </c>
      <c r="H38" s="2">
        <v>2019</v>
      </c>
      <c r="I38" s="47">
        <v>35</v>
      </c>
      <c r="J38" s="2" t="s">
        <v>1450</v>
      </c>
      <c r="K38" s="4" t="s">
        <v>1412</v>
      </c>
      <c r="L38" s="2" t="s">
        <v>1407</v>
      </c>
      <c r="M38" s="2"/>
      <c r="N38" s="2"/>
      <c r="O38" s="1" t="s">
        <v>3856</v>
      </c>
      <c r="P38" s="14" t="s">
        <v>6954</v>
      </c>
    </row>
    <row r="39" spans="1:23" x14ac:dyDescent="0.2">
      <c r="A39" s="2">
        <f t="shared" si="0"/>
        <v>38</v>
      </c>
      <c r="B39" s="1" t="s">
        <v>5973</v>
      </c>
      <c r="C39" s="1" t="s">
        <v>2616</v>
      </c>
      <c r="D39" s="1" t="s">
        <v>851</v>
      </c>
      <c r="F39" s="2">
        <v>12</v>
      </c>
      <c r="G39" s="2">
        <v>21</v>
      </c>
      <c r="H39" s="2">
        <v>2019</v>
      </c>
      <c r="I39" s="2">
        <v>79</v>
      </c>
      <c r="J39" s="2" t="s">
        <v>1449</v>
      </c>
      <c r="K39" s="4" t="s">
        <v>1600</v>
      </c>
      <c r="L39" s="2" t="s">
        <v>1407</v>
      </c>
      <c r="M39" s="2"/>
      <c r="N39" s="2"/>
      <c r="P39" s="9" t="s">
        <v>5974</v>
      </c>
    </row>
    <row r="40" spans="1:23" ht="17" x14ac:dyDescent="0.2">
      <c r="A40" s="2">
        <f t="shared" si="0"/>
        <v>39</v>
      </c>
      <c r="B40" s="1" t="s">
        <v>482</v>
      </c>
      <c r="C40" s="1" t="s">
        <v>1301</v>
      </c>
      <c r="F40" s="2">
        <v>2</v>
      </c>
      <c r="G40" s="2">
        <v>19</v>
      </c>
      <c r="H40" s="2">
        <v>2018</v>
      </c>
      <c r="I40" s="2">
        <v>67</v>
      </c>
      <c r="J40" s="2" t="s">
        <v>1449</v>
      </c>
      <c r="K40" s="212" t="s">
        <v>1440</v>
      </c>
      <c r="L40" s="2" t="s">
        <v>1407</v>
      </c>
      <c r="M40" s="2"/>
      <c r="N40" s="2"/>
      <c r="P40" s="9" t="s">
        <v>7381</v>
      </c>
      <c r="Q40" s="9"/>
    </row>
    <row r="41" spans="1:23" x14ac:dyDescent="0.2">
      <c r="A41" s="2">
        <f t="shared" si="0"/>
        <v>40</v>
      </c>
      <c r="B41" s="1" t="s">
        <v>595</v>
      </c>
      <c r="C41" s="1" t="s">
        <v>1193</v>
      </c>
      <c r="D41" s="1" t="s">
        <v>837</v>
      </c>
      <c r="F41" s="2">
        <v>11</v>
      </c>
      <c r="G41" s="2">
        <v>24</v>
      </c>
      <c r="H41" s="2">
        <v>2021</v>
      </c>
      <c r="I41" s="2">
        <v>79</v>
      </c>
      <c r="J41" s="2" t="s">
        <v>1449</v>
      </c>
      <c r="K41" s="4" t="s">
        <v>1763</v>
      </c>
      <c r="L41" s="2" t="s">
        <v>1407</v>
      </c>
      <c r="M41" s="2"/>
      <c r="N41" s="2"/>
    </row>
    <row r="42" spans="1:23" x14ac:dyDescent="0.2">
      <c r="A42" s="2">
        <f t="shared" si="0"/>
        <v>41</v>
      </c>
      <c r="B42" s="1" t="s">
        <v>1611</v>
      </c>
      <c r="C42" s="1" t="s">
        <v>1612</v>
      </c>
      <c r="D42" s="1" t="s">
        <v>1613</v>
      </c>
      <c r="F42" s="2">
        <v>12</v>
      </c>
      <c r="G42" s="2">
        <v>27</v>
      </c>
      <c r="H42" s="2">
        <v>2020</v>
      </c>
      <c r="I42" s="2">
        <v>77</v>
      </c>
      <c r="J42" s="2" t="s">
        <v>1449</v>
      </c>
      <c r="K42" s="4" t="s">
        <v>1412</v>
      </c>
      <c r="L42" s="2" t="s">
        <v>1407</v>
      </c>
      <c r="M42" s="2"/>
      <c r="N42" s="2"/>
      <c r="P42" s="9" t="s">
        <v>1610</v>
      </c>
    </row>
    <row r="43" spans="1:23" x14ac:dyDescent="0.2">
      <c r="A43" s="2">
        <f t="shared" si="0"/>
        <v>42</v>
      </c>
      <c r="B43" s="1" t="s">
        <v>829</v>
      </c>
      <c r="C43" s="1" t="s">
        <v>767</v>
      </c>
      <c r="F43" s="2">
        <v>5</v>
      </c>
      <c r="G43" s="2">
        <v>2</v>
      </c>
      <c r="H43" s="2">
        <v>2019</v>
      </c>
      <c r="I43" s="2">
        <v>99</v>
      </c>
      <c r="J43" s="2" t="s">
        <v>1449</v>
      </c>
      <c r="K43" s="4" t="s">
        <v>1602</v>
      </c>
      <c r="L43" s="2" t="s">
        <v>1407</v>
      </c>
      <c r="M43" s="2"/>
      <c r="N43" s="2"/>
    </row>
    <row r="44" spans="1:23" x14ac:dyDescent="0.2">
      <c r="A44" s="2">
        <f t="shared" si="0"/>
        <v>43</v>
      </c>
      <c r="B44" s="241" t="s">
        <v>11857</v>
      </c>
      <c r="C44" s="241" t="s">
        <v>1464</v>
      </c>
      <c r="E44" s="1" t="s">
        <v>924</v>
      </c>
      <c r="F44" s="2">
        <v>10</v>
      </c>
      <c r="G44" s="2">
        <v>11</v>
      </c>
      <c r="H44" s="236">
        <v>2022</v>
      </c>
      <c r="I44" s="287">
        <v>45</v>
      </c>
      <c r="J44" s="2" t="s">
        <v>1449</v>
      </c>
      <c r="K44" s="4" t="s">
        <v>1412</v>
      </c>
      <c r="L44" s="2" t="s">
        <v>1407</v>
      </c>
      <c r="M44" s="2"/>
      <c r="N44" s="2" t="s">
        <v>1448</v>
      </c>
      <c r="O44" s="1" t="s">
        <v>11865</v>
      </c>
      <c r="P44" s="14" t="s">
        <v>11858</v>
      </c>
      <c r="Q44" s="9" t="s">
        <v>11859</v>
      </c>
      <c r="R44" s="14" t="s">
        <v>11860</v>
      </c>
      <c r="S44" s="1" t="s">
        <v>9124</v>
      </c>
      <c r="V44" s="14" t="s">
        <v>11861</v>
      </c>
      <c r="W44" s="14" t="s">
        <v>11866</v>
      </c>
    </row>
    <row r="45" spans="1:23" ht="17" x14ac:dyDescent="0.2">
      <c r="A45" s="2">
        <f>A43+1</f>
        <v>43</v>
      </c>
      <c r="B45" s="1" t="s">
        <v>7292</v>
      </c>
      <c r="C45" s="1" t="s">
        <v>7298</v>
      </c>
      <c r="F45" s="2">
        <v>1</v>
      </c>
      <c r="G45" s="2">
        <v>11</v>
      </c>
      <c r="H45" s="2">
        <v>2020</v>
      </c>
      <c r="I45" s="47">
        <v>34</v>
      </c>
      <c r="J45" s="2" t="s">
        <v>1450</v>
      </c>
      <c r="K45" s="212" t="s">
        <v>1406</v>
      </c>
      <c r="L45" s="2" t="s">
        <v>1407</v>
      </c>
      <c r="M45" s="2"/>
      <c r="N45" s="2"/>
      <c r="O45" s="1" t="s">
        <v>7384</v>
      </c>
      <c r="P45" s="9" t="s">
        <v>7383</v>
      </c>
      <c r="Q45" s="9" t="s">
        <v>7382</v>
      </c>
    </row>
    <row r="46" spans="1:23" x14ac:dyDescent="0.2">
      <c r="A46" s="2">
        <f t="shared" ref="A46:A65" si="1">A45+1</f>
        <v>44</v>
      </c>
      <c r="B46" s="1" t="s">
        <v>241</v>
      </c>
      <c r="C46" s="1" t="s">
        <v>1011</v>
      </c>
      <c r="D46" s="1" t="s">
        <v>886</v>
      </c>
      <c r="F46" s="2">
        <v>11</v>
      </c>
      <c r="G46" s="2">
        <v>1</v>
      </c>
      <c r="H46" s="2">
        <v>2020</v>
      </c>
      <c r="I46" s="2">
        <v>78</v>
      </c>
      <c r="J46" s="2" t="s">
        <v>1450</v>
      </c>
      <c r="K46" s="4" t="s">
        <v>1412</v>
      </c>
      <c r="L46" s="2" t="s">
        <v>1407</v>
      </c>
      <c r="M46" s="2"/>
      <c r="N46" s="2"/>
    </row>
    <row r="47" spans="1:23" x14ac:dyDescent="0.2">
      <c r="A47" s="2">
        <f t="shared" si="1"/>
        <v>45</v>
      </c>
      <c r="B47" s="1" t="s">
        <v>135</v>
      </c>
      <c r="C47" s="1" t="s">
        <v>943</v>
      </c>
      <c r="D47" s="1" t="s">
        <v>853</v>
      </c>
      <c r="F47" s="2">
        <v>6</v>
      </c>
      <c r="G47" s="2">
        <v>28</v>
      </c>
      <c r="H47" s="2">
        <v>2020</v>
      </c>
      <c r="I47" s="46">
        <v>42</v>
      </c>
      <c r="J47" s="2" t="s">
        <v>1449</v>
      </c>
      <c r="K47" s="4" t="s">
        <v>1412</v>
      </c>
      <c r="L47" s="2" t="s">
        <v>1407</v>
      </c>
      <c r="M47" s="2"/>
      <c r="N47" s="11"/>
      <c r="O47" s="4" t="s">
        <v>3687</v>
      </c>
      <c r="P47" s="9" t="s">
        <v>1981</v>
      </c>
    </row>
    <row r="48" spans="1:23" ht="17" x14ac:dyDescent="0.2">
      <c r="A48" s="2">
        <f t="shared" si="1"/>
        <v>46</v>
      </c>
      <c r="B48" s="1" t="s">
        <v>135</v>
      </c>
      <c r="C48" s="1" t="s">
        <v>950</v>
      </c>
      <c r="F48" s="2">
        <v>7</v>
      </c>
      <c r="G48" s="2">
        <v>16</v>
      </c>
      <c r="H48" s="2">
        <v>2020</v>
      </c>
      <c r="I48" s="2">
        <v>77</v>
      </c>
      <c r="J48" s="2" t="s">
        <v>1449</v>
      </c>
      <c r="K48" s="212" t="s">
        <v>1440</v>
      </c>
      <c r="L48" s="2" t="s">
        <v>1407</v>
      </c>
      <c r="M48" s="2"/>
      <c r="N48" s="2"/>
      <c r="P48" s="9" t="s">
        <v>7385</v>
      </c>
      <c r="Q48" s="9"/>
    </row>
    <row r="49" spans="1:17" x14ac:dyDescent="0.2">
      <c r="A49" s="2">
        <f t="shared" si="1"/>
        <v>47</v>
      </c>
      <c r="B49" s="1" t="s">
        <v>139</v>
      </c>
      <c r="C49" s="1" t="s">
        <v>894</v>
      </c>
      <c r="D49" s="1" t="s">
        <v>845</v>
      </c>
      <c r="F49" s="2">
        <v>7</v>
      </c>
      <c r="G49" s="2">
        <v>3</v>
      </c>
      <c r="H49" s="2">
        <v>2020</v>
      </c>
      <c r="I49" s="2">
        <v>95</v>
      </c>
      <c r="J49" s="2" t="s">
        <v>1449</v>
      </c>
      <c r="K49" s="4" t="s">
        <v>1440</v>
      </c>
      <c r="L49" s="2" t="s">
        <v>1407</v>
      </c>
      <c r="M49" s="2"/>
      <c r="N49" s="2"/>
    </row>
    <row r="50" spans="1:17" x14ac:dyDescent="0.2">
      <c r="A50" s="2">
        <f t="shared" si="1"/>
        <v>48</v>
      </c>
      <c r="B50" s="1" t="s">
        <v>89</v>
      </c>
      <c r="C50" s="1" t="s">
        <v>913</v>
      </c>
      <c r="D50" s="1" t="s">
        <v>851</v>
      </c>
      <c r="F50" s="2">
        <v>3</v>
      </c>
      <c r="G50" s="2">
        <v>27</v>
      </c>
      <c r="H50" s="2">
        <v>2020</v>
      </c>
      <c r="I50" s="46">
        <v>55</v>
      </c>
      <c r="J50" s="2" t="s">
        <v>1450</v>
      </c>
      <c r="K50" s="4" t="s">
        <v>1412</v>
      </c>
      <c r="L50" s="2" t="s">
        <v>1407</v>
      </c>
      <c r="M50" s="2"/>
      <c r="N50" s="2"/>
      <c r="O50" s="1" t="s">
        <v>3668</v>
      </c>
      <c r="P50" s="9" t="s">
        <v>2008</v>
      </c>
    </row>
    <row r="51" spans="1:17" x14ac:dyDescent="0.2">
      <c r="A51" s="2">
        <f t="shared" si="1"/>
        <v>49</v>
      </c>
      <c r="B51" s="1" t="s">
        <v>433</v>
      </c>
      <c r="C51" s="1" t="s">
        <v>1105</v>
      </c>
      <c r="D51" s="1" t="s">
        <v>871</v>
      </c>
      <c r="F51" s="2">
        <v>5</v>
      </c>
      <c r="G51" s="2">
        <v>27</v>
      </c>
      <c r="H51" s="2">
        <v>2021</v>
      </c>
      <c r="I51" s="2">
        <v>93</v>
      </c>
      <c r="J51" s="2" t="s">
        <v>1450</v>
      </c>
      <c r="K51" s="4" t="s">
        <v>1412</v>
      </c>
      <c r="L51" s="2" t="s">
        <v>1407</v>
      </c>
      <c r="M51" s="2"/>
      <c r="N51" s="2"/>
    </row>
    <row r="52" spans="1:17" x14ac:dyDescent="0.2">
      <c r="A52" s="2">
        <f t="shared" si="1"/>
        <v>50</v>
      </c>
      <c r="B52" s="1" t="s">
        <v>559</v>
      </c>
      <c r="C52" s="1" t="s">
        <v>1173</v>
      </c>
      <c r="D52" s="1" t="s">
        <v>876</v>
      </c>
      <c r="F52" s="2">
        <v>10</v>
      </c>
      <c r="G52" s="2">
        <v>13</v>
      </c>
      <c r="H52" s="2">
        <v>2021</v>
      </c>
      <c r="I52" s="2">
        <v>61</v>
      </c>
      <c r="J52" s="2" t="s">
        <v>1450</v>
      </c>
      <c r="K52" s="4" t="s">
        <v>1412</v>
      </c>
      <c r="L52" s="2" t="s">
        <v>1407</v>
      </c>
      <c r="M52" s="2"/>
      <c r="N52" s="2"/>
      <c r="O52" s="1" t="s">
        <v>6524</v>
      </c>
      <c r="P52" s="9" t="s">
        <v>1896</v>
      </c>
    </row>
    <row r="53" spans="1:17" ht="17" x14ac:dyDescent="0.2">
      <c r="A53" s="2">
        <f t="shared" si="1"/>
        <v>51</v>
      </c>
      <c r="B53" s="1" t="s">
        <v>7307</v>
      </c>
      <c r="C53" s="1" t="s">
        <v>7313</v>
      </c>
      <c r="F53" s="2">
        <v>8</v>
      </c>
      <c r="G53" s="2">
        <v>29</v>
      </c>
      <c r="H53" s="2">
        <v>2019</v>
      </c>
      <c r="I53" s="2">
        <v>78</v>
      </c>
      <c r="J53" s="2" t="s">
        <v>1449</v>
      </c>
      <c r="K53" s="212" t="s">
        <v>1412</v>
      </c>
      <c r="L53" s="2" t="s">
        <v>1407</v>
      </c>
      <c r="M53" s="2"/>
      <c r="N53" s="2"/>
      <c r="P53" s="9" t="s">
        <v>7386</v>
      </c>
      <c r="Q53" s="9"/>
    </row>
    <row r="54" spans="1:17" x14ac:dyDescent="0.2">
      <c r="A54" s="2">
        <f t="shared" si="1"/>
        <v>52</v>
      </c>
      <c r="B54" s="1" t="s">
        <v>2040</v>
      </c>
      <c r="C54" s="1" t="s">
        <v>846</v>
      </c>
      <c r="E54" s="4"/>
      <c r="F54" s="2">
        <v>9</v>
      </c>
      <c r="G54" s="2">
        <v>23</v>
      </c>
      <c r="H54" s="2">
        <v>2022</v>
      </c>
      <c r="I54" s="46">
        <v>45</v>
      </c>
      <c r="J54" s="2" t="s">
        <v>1449</v>
      </c>
      <c r="K54" s="4" t="s">
        <v>6047</v>
      </c>
      <c r="L54" s="2" t="s">
        <v>1407</v>
      </c>
      <c r="M54" s="2"/>
      <c r="N54" s="2"/>
      <c r="O54" s="1" t="s">
        <v>6519</v>
      </c>
      <c r="P54" s="9" t="s">
        <v>6483</v>
      </c>
      <c r="Q54" s="9" t="s">
        <v>6482</v>
      </c>
    </row>
    <row r="55" spans="1:17" x14ac:dyDescent="0.2">
      <c r="A55" s="2">
        <f t="shared" si="1"/>
        <v>53</v>
      </c>
      <c r="B55" s="1" t="s">
        <v>219</v>
      </c>
      <c r="C55" s="1" t="s">
        <v>898</v>
      </c>
      <c r="D55" s="1" t="s">
        <v>998</v>
      </c>
      <c r="E55" s="1" t="s">
        <v>1300</v>
      </c>
      <c r="F55" s="2">
        <v>9</v>
      </c>
      <c r="G55" s="2">
        <v>30</v>
      </c>
      <c r="H55" s="2">
        <v>2020</v>
      </c>
      <c r="I55" s="2">
        <v>65</v>
      </c>
      <c r="J55" s="2" t="s">
        <v>1450</v>
      </c>
      <c r="K55" s="4" t="s">
        <v>1440</v>
      </c>
      <c r="L55" s="2" t="s">
        <v>1407</v>
      </c>
      <c r="M55" s="2"/>
      <c r="N55" s="2"/>
      <c r="O55" s="1" t="s">
        <v>3696</v>
      </c>
    </row>
    <row r="56" spans="1:17" x14ac:dyDescent="0.2">
      <c r="A56" s="2">
        <f t="shared" si="1"/>
        <v>54</v>
      </c>
      <c r="B56" s="1" t="s">
        <v>6970</v>
      </c>
      <c r="C56" s="1" t="s">
        <v>3299</v>
      </c>
      <c r="D56" s="1" t="s">
        <v>834</v>
      </c>
      <c r="F56" s="2">
        <v>2</v>
      </c>
      <c r="G56" s="2">
        <v>1</v>
      </c>
      <c r="H56" s="2">
        <v>2019</v>
      </c>
      <c r="I56" s="2">
        <v>85</v>
      </c>
      <c r="J56" s="2" t="s">
        <v>1449</v>
      </c>
      <c r="K56" s="4" t="s">
        <v>1412</v>
      </c>
      <c r="L56" s="2" t="s">
        <v>1407</v>
      </c>
      <c r="M56" s="2"/>
      <c r="N56" s="2"/>
      <c r="P56" s="9" t="s">
        <v>6969</v>
      </c>
    </row>
    <row r="57" spans="1:17" x14ac:dyDescent="0.2">
      <c r="A57" s="2">
        <f t="shared" si="1"/>
        <v>55</v>
      </c>
      <c r="B57" s="1" t="s">
        <v>506</v>
      </c>
      <c r="C57" s="1" t="s">
        <v>860</v>
      </c>
      <c r="D57" s="1" t="s">
        <v>845</v>
      </c>
      <c r="E57" s="1" t="s">
        <v>1289</v>
      </c>
      <c r="F57" s="2">
        <v>8</v>
      </c>
      <c r="G57" s="2">
        <v>13</v>
      </c>
      <c r="H57" s="2">
        <v>2021</v>
      </c>
      <c r="I57" s="2">
        <v>76</v>
      </c>
      <c r="J57" s="2" t="s">
        <v>1449</v>
      </c>
      <c r="K57" s="4" t="s">
        <v>1412</v>
      </c>
      <c r="L57" s="2" t="s">
        <v>1407</v>
      </c>
      <c r="M57" s="2"/>
      <c r="N57" s="2"/>
      <c r="P57" s="9" t="s">
        <v>6631</v>
      </c>
    </row>
    <row r="58" spans="1:17" ht="17" x14ac:dyDescent="0.2">
      <c r="A58" s="2">
        <f t="shared" si="1"/>
        <v>56</v>
      </c>
      <c r="B58" s="1" t="s">
        <v>7291</v>
      </c>
      <c r="C58" s="1" t="s">
        <v>7388</v>
      </c>
      <c r="D58" s="1" t="s">
        <v>872</v>
      </c>
      <c r="F58" s="2">
        <v>11</v>
      </c>
      <c r="G58" s="2">
        <v>21</v>
      </c>
      <c r="H58" s="2">
        <v>2020</v>
      </c>
      <c r="I58" s="2">
        <v>88</v>
      </c>
      <c r="J58" s="2" t="s">
        <v>1449</v>
      </c>
      <c r="K58" s="212" t="s">
        <v>1412</v>
      </c>
      <c r="L58" s="2" t="s">
        <v>1407</v>
      </c>
      <c r="M58" s="2"/>
      <c r="N58" s="2"/>
      <c r="P58" s="9" t="s">
        <v>7387</v>
      </c>
      <c r="Q58" s="9"/>
    </row>
    <row r="59" spans="1:17" x14ac:dyDescent="0.2">
      <c r="A59" s="2">
        <f t="shared" si="1"/>
        <v>57</v>
      </c>
      <c r="B59" s="1" t="s">
        <v>3646</v>
      </c>
      <c r="C59" s="1" t="s">
        <v>6456</v>
      </c>
      <c r="E59" s="4" t="s">
        <v>7274</v>
      </c>
      <c r="F59" s="86" t="s">
        <v>1871</v>
      </c>
      <c r="G59" s="86" t="s">
        <v>1871</v>
      </c>
      <c r="H59" s="2">
        <v>2022</v>
      </c>
      <c r="I59" s="86" t="s">
        <v>1871</v>
      </c>
      <c r="J59" s="2" t="s">
        <v>1449</v>
      </c>
      <c r="K59" s="4" t="s">
        <v>1440</v>
      </c>
      <c r="L59" s="2" t="s">
        <v>1407</v>
      </c>
      <c r="M59" s="2"/>
      <c r="N59" s="2"/>
      <c r="O59" s="1" t="s">
        <v>2474</v>
      </c>
      <c r="P59" s="9" t="s">
        <v>7272</v>
      </c>
      <c r="Q59" s="9" t="s">
        <v>7275</v>
      </c>
    </row>
    <row r="60" spans="1:17" x14ac:dyDescent="0.2">
      <c r="A60" s="2">
        <f t="shared" si="1"/>
        <v>58</v>
      </c>
      <c r="B60" s="1" t="s">
        <v>230</v>
      </c>
      <c r="C60" s="1" t="s">
        <v>1005</v>
      </c>
      <c r="F60" s="2">
        <v>10</v>
      </c>
      <c r="G60" s="2">
        <v>16</v>
      </c>
      <c r="H60" s="2">
        <v>2020</v>
      </c>
      <c r="I60" s="2">
        <v>77</v>
      </c>
      <c r="J60" s="2" t="s">
        <v>1450</v>
      </c>
      <c r="K60" s="4" t="s">
        <v>1412</v>
      </c>
      <c r="L60" s="2" t="s">
        <v>1407</v>
      </c>
      <c r="M60" s="2"/>
      <c r="N60" s="11"/>
      <c r="P60" s="9" t="s">
        <v>2643</v>
      </c>
    </row>
    <row r="61" spans="1:17" x14ac:dyDescent="0.2">
      <c r="A61" s="2">
        <f t="shared" si="1"/>
        <v>59</v>
      </c>
      <c r="B61" s="1" t="s">
        <v>162</v>
      </c>
      <c r="C61" s="1" t="s">
        <v>956</v>
      </c>
      <c r="D61" s="1" t="s">
        <v>848</v>
      </c>
      <c r="E61" s="1" t="s">
        <v>1295</v>
      </c>
      <c r="F61" s="2">
        <v>7</v>
      </c>
      <c r="G61" s="2">
        <v>22</v>
      </c>
      <c r="H61" s="2">
        <v>2020</v>
      </c>
      <c r="I61" s="46">
        <v>58</v>
      </c>
      <c r="J61" s="2" t="s">
        <v>1449</v>
      </c>
      <c r="K61" s="4" t="s">
        <v>1970</v>
      </c>
      <c r="L61" s="2" t="s">
        <v>1407</v>
      </c>
      <c r="M61" s="2"/>
      <c r="N61" s="2"/>
      <c r="O61" s="1" t="s">
        <v>3592</v>
      </c>
      <c r="P61" s="9" t="s">
        <v>1971</v>
      </c>
    </row>
    <row r="62" spans="1:17" x14ac:dyDescent="0.2">
      <c r="A62" s="2">
        <f t="shared" si="1"/>
        <v>60</v>
      </c>
      <c r="B62" s="1" t="s">
        <v>631</v>
      </c>
      <c r="C62" s="1" t="s">
        <v>1209</v>
      </c>
      <c r="D62" s="1" t="s">
        <v>871</v>
      </c>
      <c r="E62" s="1" t="s">
        <v>1286</v>
      </c>
      <c r="F62" s="2">
        <v>12</v>
      </c>
      <c r="G62" s="2">
        <v>31</v>
      </c>
      <c r="H62" s="2">
        <v>2021</v>
      </c>
      <c r="I62" s="2">
        <v>84</v>
      </c>
      <c r="J62" s="2" t="s">
        <v>1449</v>
      </c>
      <c r="K62" s="4" t="s">
        <v>1440</v>
      </c>
      <c r="L62" s="2" t="s">
        <v>1407</v>
      </c>
      <c r="M62" s="2"/>
      <c r="N62" s="2"/>
      <c r="O62" s="1" t="s">
        <v>1747</v>
      </c>
      <c r="P62" s="9" t="s">
        <v>1746</v>
      </c>
    </row>
    <row r="63" spans="1:17" x14ac:dyDescent="0.2">
      <c r="A63" s="2">
        <f t="shared" si="1"/>
        <v>61</v>
      </c>
      <c r="B63" s="1" t="s">
        <v>447</v>
      </c>
      <c r="C63" s="1" t="s">
        <v>846</v>
      </c>
      <c r="E63" s="1" t="s">
        <v>1614</v>
      </c>
      <c r="F63" s="2">
        <v>6</v>
      </c>
      <c r="G63" s="2">
        <v>11</v>
      </c>
      <c r="H63" s="2">
        <v>2021</v>
      </c>
      <c r="I63" s="2">
        <v>65</v>
      </c>
      <c r="J63" s="2" t="s">
        <v>1449</v>
      </c>
      <c r="K63" s="4" t="s">
        <v>1602</v>
      </c>
      <c r="L63" s="2" t="s">
        <v>1407</v>
      </c>
      <c r="M63" s="2"/>
      <c r="N63" s="2"/>
      <c r="P63" s="9" t="s">
        <v>1615</v>
      </c>
    </row>
    <row r="64" spans="1:17" x14ac:dyDescent="0.2">
      <c r="A64" s="2">
        <f t="shared" si="1"/>
        <v>62</v>
      </c>
      <c r="B64" s="1" t="s">
        <v>4241</v>
      </c>
      <c r="C64" s="1" t="s">
        <v>4242</v>
      </c>
      <c r="D64" s="1" t="s">
        <v>4243</v>
      </c>
      <c r="E64" s="4"/>
      <c r="F64" s="2">
        <v>2</v>
      </c>
      <c r="G64" s="2">
        <v>3</v>
      </c>
      <c r="H64" s="2">
        <v>2019</v>
      </c>
      <c r="I64" s="2">
        <v>76</v>
      </c>
      <c r="J64" s="2" t="s">
        <v>1449</v>
      </c>
      <c r="K64" s="1" t="s">
        <v>1440</v>
      </c>
      <c r="L64" s="2" t="s">
        <v>1407</v>
      </c>
      <c r="M64" s="2"/>
      <c r="N64" s="2"/>
      <c r="P64" s="9" t="s">
        <v>4240</v>
      </c>
    </row>
    <row r="65" spans="1:18" x14ac:dyDescent="0.2">
      <c r="A65" s="2">
        <f t="shared" si="1"/>
        <v>63</v>
      </c>
      <c r="B65" s="1" t="s">
        <v>66</v>
      </c>
      <c r="C65" s="1" t="s">
        <v>846</v>
      </c>
      <c r="D65" s="1" t="s">
        <v>848</v>
      </c>
      <c r="E65" s="1" t="s">
        <v>1346</v>
      </c>
      <c r="F65" s="2">
        <v>1</v>
      </c>
      <c r="G65" s="2">
        <v>8</v>
      </c>
      <c r="H65" s="2">
        <v>2020</v>
      </c>
      <c r="I65" s="2">
        <v>70</v>
      </c>
      <c r="J65" s="2" t="s">
        <v>1449</v>
      </c>
      <c r="K65" s="4" t="s">
        <v>1602</v>
      </c>
      <c r="L65" s="2" t="s">
        <v>1407</v>
      </c>
      <c r="M65" s="2"/>
      <c r="N65" s="2"/>
      <c r="P65" s="9" t="s">
        <v>2017</v>
      </c>
    </row>
    <row r="66" spans="1:18" x14ac:dyDescent="0.2">
      <c r="A66" s="2">
        <f>A64+1</f>
        <v>63</v>
      </c>
      <c r="B66" s="1" t="s">
        <v>7308</v>
      </c>
      <c r="C66" s="1" t="s">
        <v>50</v>
      </c>
      <c r="E66" s="1" t="s">
        <v>1288</v>
      </c>
      <c r="F66" s="2">
        <v>10</v>
      </c>
      <c r="G66" s="2">
        <v>23</v>
      </c>
      <c r="H66" s="2">
        <v>2019</v>
      </c>
      <c r="I66" s="2">
        <v>77</v>
      </c>
      <c r="J66" s="2" t="s">
        <v>1449</v>
      </c>
      <c r="K66" s="4" t="s">
        <v>7318</v>
      </c>
      <c r="L66" s="2" t="s">
        <v>1407</v>
      </c>
      <c r="M66" s="2"/>
      <c r="N66" s="2"/>
      <c r="P66" s="9" t="s">
        <v>7389</v>
      </c>
      <c r="Q66" s="9"/>
    </row>
    <row r="67" spans="1:18" x14ac:dyDescent="0.2">
      <c r="A67" s="2">
        <f t="shared" ref="A67:A89" si="2">A66+1</f>
        <v>64</v>
      </c>
      <c r="B67" s="1" t="s">
        <v>721</v>
      </c>
      <c r="C67" s="1" t="s">
        <v>901</v>
      </c>
      <c r="D67" s="1" t="s">
        <v>876</v>
      </c>
      <c r="F67" s="2">
        <v>4</v>
      </c>
      <c r="G67" s="2">
        <v>15</v>
      </c>
      <c r="H67" s="2">
        <v>2022</v>
      </c>
      <c r="I67" s="2">
        <v>77</v>
      </c>
      <c r="J67" s="2" t="s">
        <v>1449</v>
      </c>
      <c r="K67" s="4" t="s">
        <v>1412</v>
      </c>
      <c r="L67" s="2" t="s">
        <v>1407</v>
      </c>
      <c r="M67" s="2"/>
      <c r="N67" s="2"/>
      <c r="O67" s="1" t="s">
        <v>3665</v>
      </c>
      <c r="P67" s="9" t="s">
        <v>1719</v>
      </c>
      <c r="Q67" s="9" t="s">
        <v>8552</v>
      </c>
    </row>
    <row r="68" spans="1:18" ht="17" x14ac:dyDescent="0.2">
      <c r="A68" s="2">
        <f t="shared" si="2"/>
        <v>65</v>
      </c>
      <c r="B68" s="1" t="s">
        <v>7282</v>
      </c>
      <c r="C68" s="1" t="s">
        <v>904</v>
      </c>
      <c r="F68" s="2">
        <v>8</v>
      </c>
      <c r="G68" s="2">
        <v>18</v>
      </c>
      <c r="H68" s="2">
        <v>2018</v>
      </c>
      <c r="I68" s="2">
        <v>75</v>
      </c>
      <c r="J68" s="2" t="s">
        <v>1450</v>
      </c>
      <c r="K68" s="212" t="s">
        <v>5815</v>
      </c>
      <c r="L68" s="2" t="s">
        <v>1407</v>
      </c>
      <c r="M68" s="2"/>
      <c r="N68" s="2"/>
      <c r="P68" s="9" t="s">
        <v>7390</v>
      </c>
      <c r="Q68" s="9"/>
    </row>
    <row r="69" spans="1:18" x14ac:dyDescent="0.2">
      <c r="A69" s="2">
        <f t="shared" si="2"/>
        <v>66</v>
      </c>
      <c r="B69" s="1" t="s">
        <v>177</v>
      </c>
      <c r="C69" s="1" t="s">
        <v>967</v>
      </c>
      <c r="D69" s="1" t="s">
        <v>845</v>
      </c>
      <c r="E69" s="1" t="s">
        <v>1963</v>
      </c>
      <c r="F69" s="2">
        <v>8</v>
      </c>
      <c r="G69" s="2">
        <v>10</v>
      </c>
      <c r="H69" s="2">
        <v>2020</v>
      </c>
      <c r="I69" s="46">
        <v>45</v>
      </c>
      <c r="J69" s="2" t="s">
        <v>1449</v>
      </c>
      <c r="K69" s="4" t="s">
        <v>1600</v>
      </c>
      <c r="L69" s="2" t="s">
        <v>1407</v>
      </c>
      <c r="M69" s="2"/>
      <c r="N69" s="2"/>
      <c r="O69" s="1" t="s">
        <v>3695</v>
      </c>
      <c r="P69" s="9" t="s">
        <v>1964</v>
      </c>
    </row>
    <row r="70" spans="1:18" x14ac:dyDescent="0.2">
      <c r="A70" s="2">
        <f t="shared" si="2"/>
        <v>67</v>
      </c>
      <c r="B70" s="1" t="s">
        <v>2624</v>
      </c>
      <c r="C70" s="1" t="s">
        <v>2625</v>
      </c>
      <c r="F70" s="2">
        <v>4</v>
      </c>
      <c r="G70" s="2">
        <v>28</v>
      </c>
      <c r="H70" s="2">
        <v>2020</v>
      </c>
      <c r="I70" s="2">
        <v>61</v>
      </c>
      <c r="J70" s="2" t="s">
        <v>1449</v>
      </c>
      <c r="K70" s="4" t="s">
        <v>2001</v>
      </c>
      <c r="L70" s="2" t="s">
        <v>1407</v>
      </c>
      <c r="M70" s="2"/>
      <c r="N70" s="2"/>
      <c r="P70" s="9" t="s">
        <v>2626</v>
      </c>
    </row>
    <row r="71" spans="1:18" x14ac:dyDescent="0.2">
      <c r="A71" s="2">
        <f t="shared" si="2"/>
        <v>68</v>
      </c>
      <c r="B71" s="1" t="s">
        <v>7309</v>
      </c>
      <c r="C71" s="1" t="s">
        <v>7314</v>
      </c>
      <c r="E71" s="4"/>
      <c r="F71" s="2">
        <v>4</v>
      </c>
      <c r="G71" s="2">
        <v>2</v>
      </c>
      <c r="H71" s="2">
        <v>2019</v>
      </c>
      <c r="I71" s="47">
        <v>27</v>
      </c>
      <c r="J71" s="2" t="s">
        <v>1449</v>
      </c>
      <c r="K71" s="4" t="s">
        <v>1412</v>
      </c>
      <c r="L71" s="2" t="s">
        <v>1407</v>
      </c>
      <c r="M71" s="2"/>
      <c r="N71" s="2"/>
      <c r="O71" s="1" t="s">
        <v>7393</v>
      </c>
      <c r="P71" s="9" t="s">
        <v>7391</v>
      </c>
      <c r="Q71" s="9" t="s">
        <v>7392</v>
      </c>
      <c r="R71" s="9" t="s">
        <v>7394</v>
      </c>
    </row>
    <row r="72" spans="1:18" ht="17" x14ac:dyDescent="0.2">
      <c r="A72" s="2">
        <f t="shared" si="2"/>
        <v>69</v>
      </c>
      <c r="B72" s="1" t="s">
        <v>7288</v>
      </c>
      <c r="C72" s="1" t="s">
        <v>3239</v>
      </c>
      <c r="F72" s="86" t="s">
        <v>1871</v>
      </c>
      <c r="G72" s="86" t="s">
        <v>1871</v>
      </c>
      <c r="H72" s="86" t="s">
        <v>1871</v>
      </c>
      <c r="I72" s="86" t="s">
        <v>1871</v>
      </c>
      <c r="J72" s="2" t="s">
        <v>1450</v>
      </c>
      <c r="K72" s="212" t="s">
        <v>1440</v>
      </c>
      <c r="L72" s="2" t="s">
        <v>1407</v>
      </c>
      <c r="M72" s="2"/>
      <c r="N72" s="2"/>
      <c r="P72" s="9"/>
      <c r="Q72" s="9"/>
    </row>
    <row r="73" spans="1:18" x14ac:dyDescent="0.2">
      <c r="A73" s="2">
        <f t="shared" si="2"/>
        <v>70</v>
      </c>
      <c r="B73" s="1" t="s">
        <v>7289</v>
      </c>
      <c r="C73" s="1" t="s">
        <v>1231</v>
      </c>
      <c r="F73" s="2">
        <v>7</v>
      </c>
      <c r="G73" s="2">
        <v>3</v>
      </c>
      <c r="H73" s="2">
        <v>2020</v>
      </c>
      <c r="I73" s="2">
        <v>75</v>
      </c>
      <c r="J73" s="2" t="s">
        <v>1449</v>
      </c>
      <c r="K73" s="4" t="s">
        <v>1412</v>
      </c>
      <c r="L73" s="2" t="s">
        <v>1407</v>
      </c>
      <c r="M73" s="2"/>
      <c r="N73" s="2"/>
      <c r="O73" s="1" t="s">
        <v>3691</v>
      </c>
      <c r="P73" s="9" t="s">
        <v>7395</v>
      </c>
      <c r="Q73" s="9"/>
    </row>
    <row r="74" spans="1:18" ht="17" x14ac:dyDescent="0.2">
      <c r="A74" s="2">
        <f t="shared" si="2"/>
        <v>71</v>
      </c>
      <c r="B74" s="1" t="s">
        <v>732</v>
      </c>
      <c r="C74" s="1" t="s">
        <v>7315</v>
      </c>
      <c r="F74" s="2">
        <v>2</v>
      </c>
      <c r="G74" s="2">
        <v>11</v>
      </c>
      <c r="H74" s="2">
        <v>2019</v>
      </c>
      <c r="I74" s="86" t="s">
        <v>1871</v>
      </c>
      <c r="J74" s="2" t="s">
        <v>1449</v>
      </c>
      <c r="K74" s="212" t="s">
        <v>1600</v>
      </c>
      <c r="L74" s="2" t="s">
        <v>1407</v>
      </c>
      <c r="M74" s="2"/>
      <c r="N74" s="2"/>
      <c r="P74" s="9" t="s">
        <v>7396</v>
      </c>
      <c r="Q74" s="9"/>
    </row>
    <row r="75" spans="1:18" x14ac:dyDescent="0.2">
      <c r="A75" s="2">
        <f t="shared" si="2"/>
        <v>72</v>
      </c>
      <c r="B75" s="1" t="s">
        <v>7310</v>
      </c>
      <c r="C75" s="1" t="s">
        <v>7316</v>
      </c>
      <c r="F75" s="2">
        <v>9</v>
      </c>
      <c r="G75" s="2">
        <v>28</v>
      </c>
      <c r="H75" s="2">
        <v>2019</v>
      </c>
      <c r="I75" s="2">
        <v>69</v>
      </c>
      <c r="J75" s="2" t="s">
        <v>1449</v>
      </c>
      <c r="K75" s="4" t="s">
        <v>7317</v>
      </c>
      <c r="L75" s="2" t="s">
        <v>1407</v>
      </c>
      <c r="M75" s="2"/>
      <c r="N75" s="2"/>
      <c r="O75" s="1" t="s">
        <v>7398</v>
      </c>
      <c r="P75" s="9" t="s">
        <v>7397</v>
      </c>
      <c r="Q75" s="9"/>
    </row>
    <row r="76" spans="1:18" ht="17" x14ac:dyDescent="0.2">
      <c r="A76" s="2">
        <f t="shared" si="2"/>
        <v>73</v>
      </c>
      <c r="B76" s="1" t="s">
        <v>7283</v>
      </c>
      <c r="C76" s="1" t="s">
        <v>965</v>
      </c>
      <c r="E76" s="1" t="s">
        <v>1333</v>
      </c>
      <c r="F76" s="2">
        <v>3</v>
      </c>
      <c r="G76" s="2">
        <v>14</v>
      </c>
      <c r="H76" s="2">
        <v>2019</v>
      </c>
      <c r="I76" s="2">
        <v>63</v>
      </c>
      <c r="J76" s="2" t="s">
        <v>1449</v>
      </c>
      <c r="K76" s="212" t="s">
        <v>1412</v>
      </c>
      <c r="L76" s="2" t="s">
        <v>1407</v>
      </c>
      <c r="M76" s="2"/>
      <c r="N76" s="2"/>
      <c r="P76" s="9" t="s">
        <v>7399</v>
      </c>
      <c r="Q76" s="9"/>
    </row>
    <row r="77" spans="1:18" x14ac:dyDescent="0.2">
      <c r="A77" s="2">
        <f t="shared" si="2"/>
        <v>74</v>
      </c>
      <c r="B77" s="1" t="s">
        <v>3425</v>
      </c>
      <c r="C77" s="1" t="s">
        <v>3426</v>
      </c>
      <c r="D77" s="1" t="s">
        <v>845</v>
      </c>
      <c r="E77" s="4"/>
      <c r="F77" s="2">
        <v>10</v>
      </c>
      <c r="G77" s="2">
        <v>23</v>
      </c>
      <c r="H77" s="2">
        <v>2019</v>
      </c>
      <c r="I77" s="2">
        <v>91</v>
      </c>
      <c r="J77" s="2" t="s">
        <v>1449</v>
      </c>
      <c r="K77" s="1" t="s">
        <v>1600</v>
      </c>
      <c r="L77" s="2" t="s">
        <v>1407</v>
      </c>
      <c r="M77" s="2"/>
      <c r="N77" s="2"/>
      <c r="P77" s="9" t="s">
        <v>3424</v>
      </c>
    </row>
    <row r="78" spans="1:18" x14ac:dyDescent="0.2">
      <c r="A78" s="2">
        <f t="shared" si="2"/>
        <v>75</v>
      </c>
      <c r="B78" s="1" t="s">
        <v>68</v>
      </c>
      <c r="C78" s="1" t="s">
        <v>1915</v>
      </c>
      <c r="D78" s="1" t="s">
        <v>845</v>
      </c>
      <c r="E78" s="1" t="s">
        <v>1913</v>
      </c>
      <c r="F78" s="2">
        <v>8</v>
      </c>
      <c r="G78" s="2">
        <v>23</v>
      </c>
      <c r="H78" s="2">
        <v>2022</v>
      </c>
      <c r="I78" s="2">
        <v>79</v>
      </c>
      <c r="J78" s="2" t="s">
        <v>1449</v>
      </c>
      <c r="K78" s="4" t="s">
        <v>1440</v>
      </c>
      <c r="L78" s="2" t="s">
        <v>1407</v>
      </c>
      <c r="M78" s="2"/>
      <c r="N78" s="2"/>
      <c r="P78" s="9" t="s">
        <v>5989</v>
      </c>
    </row>
    <row r="79" spans="1:18" ht="17" x14ac:dyDescent="0.2">
      <c r="A79" s="2">
        <f t="shared" si="2"/>
        <v>76</v>
      </c>
      <c r="B79" s="1" t="s">
        <v>7311</v>
      </c>
      <c r="C79" s="1" t="s">
        <v>7319</v>
      </c>
      <c r="D79" s="1" t="s">
        <v>881</v>
      </c>
      <c r="F79" s="86" t="s">
        <v>1871</v>
      </c>
      <c r="G79" s="86" t="s">
        <v>1871</v>
      </c>
      <c r="H79" s="86" t="s">
        <v>1871</v>
      </c>
      <c r="I79" s="86" t="s">
        <v>1871</v>
      </c>
      <c r="J79" s="2" t="s">
        <v>1449</v>
      </c>
      <c r="K79" s="212" t="s">
        <v>7320</v>
      </c>
      <c r="L79" s="2" t="s">
        <v>1407</v>
      </c>
      <c r="M79" s="2"/>
      <c r="N79" s="2"/>
      <c r="P79" s="9"/>
      <c r="Q79" s="9"/>
    </row>
    <row r="80" spans="1:18" ht="17" x14ac:dyDescent="0.2">
      <c r="A80" s="2">
        <f t="shared" si="2"/>
        <v>77</v>
      </c>
      <c r="B80" s="1" t="s">
        <v>9</v>
      </c>
      <c r="C80" s="1" t="s">
        <v>7322</v>
      </c>
      <c r="F80" s="2">
        <v>6</v>
      </c>
      <c r="G80" s="2">
        <v>28</v>
      </c>
      <c r="H80" s="2">
        <v>2018</v>
      </c>
      <c r="I80" s="2">
        <v>65</v>
      </c>
      <c r="J80" s="2" t="s">
        <v>1449</v>
      </c>
      <c r="K80" s="212" t="s">
        <v>1412</v>
      </c>
      <c r="L80" s="2" t="s">
        <v>1407</v>
      </c>
      <c r="M80" s="2"/>
      <c r="N80" s="2"/>
      <c r="O80" s="1" t="s">
        <v>7402</v>
      </c>
      <c r="P80" s="9" t="s">
        <v>7401</v>
      </c>
      <c r="Q80" s="9"/>
    </row>
    <row r="81" spans="1:22" x14ac:dyDescent="0.2">
      <c r="A81" s="2">
        <f t="shared" si="2"/>
        <v>78</v>
      </c>
      <c r="B81" s="1" t="s">
        <v>7312</v>
      </c>
      <c r="C81" s="1" t="s">
        <v>2620</v>
      </c>
      <c r="D81" s="1" t="s">
        <v>871</v>
      </c>
      <c r="E81" s="1" t="s">
        <v>1291</v>
      </c>
      <c r="F81" s="2">
        <v>12</v>
      </c>
      <c r="G81" s="2">
        <v>31</v>
      </c>
      <c r="H81" s="2">
        <v>2019</v>
      </c>
      <c r="I81" s="2">
        <v>79</v>
      </c>
      <c r="J81" s="2" t="s">
        <v>1449</v>
      </c>
      <c r="K81" s="4" t="s">
        <v>1440</v>
      </c>
      <c r="L81" s="2" t="s">
        <v>1407</v>
      </c>
      <c r="M81" s="2"/>
      <c r="N81" s="2"/>
      <c r="P81" s="9" t="s">
        <v>7400</v>
      </c>
    </row>
    <row r="82" spans="1:22" x14ac:dyDescent="0.2">
      <c r="A82" s="2">
        <f t="shared" si="2"/>
        <v>79</v>
      </c>
      <c r="B82" s="1" t="s">
        <v>23</v>
      </c>
      <c r="C82" s="1" t="s">
        <v>951</v>
      </c>
      <c r="D82" s="1" t="s">
        <v>872</v>
      </c>
      <c r="F82" s="2">
        <v>7</v>
      </c>
      <c r="G82" s="2">
        <v>17</v>
      </c>
      <c r="H82" s="2">
        <v>2020</v>
      </c>
      <c r="I82" s="2">
        <v>68</v>
      </c>
      <c r="J82" s="2" t="s">
        <v>1449</v>
      </c>
      <c r="K82" s="4" t="s">
        <v>1406</v>
      </c>
      <c r="L82" s="2" t="s">
        <v>1407</v>
      </c>
      <c r="M82" s="2"/>
      <c r="N82" s="2"/>
      <c r="O82" s="1" t="s">
        <v>3673</v>
      </c>
      <c r="P82" s="9" t="s">
        <v>2548</v>
      </c>
    </row>
    <row r="83" spans="1:22" x14ac:dyDescent="0.2">
      <c r="A83" s="2">
        <f t="shared" si="2"/>
        <v>80</v>
      </c>
      <c r="B83" s="1" t="s">
        <v>3785</v>
      </c>
      <c r="C83" s="1" t="s">
        <v>1055</v>
      </c>
      <c r="D83" s="1" t="s">
        <v>889</v>
      </c>
      <c r="F83" s="2">
        <v>1</v>
      </c>
      <c r="G83" s="2">
        <v>27</v>
      </c>
      <c r="H83" s="2">
        <v>2021</v>
      </c>
      <c r="I83" s="2">
        <v>62</v>
      </c>
      <c r="J83" s="2" t="s">
        <v>1449</v>
      </c>
      <c r="K83" s="4" t="s">
        <v>1412</v>
      </c>
      <c r="L83" s="2" t="s">
        <v>1407</v>
      </c>
      <c r="M83" s="2"/>
      <c r="N83" s="2"/>
    </row>
    <row r="84" spans="1:22" ht="17" x14ac:dyDescent="0.2">
      <c r="A84" s="2">
        <f t="shared" si="2"/>
        <v>81</v>
      </c>
      <c r="B84" s="1" t="s">
        <v>7287</v>
      </c>
      <c r="C84" s="1" t="s">
        <v>7404</v>
      </c>
      <c r="D84" s="1" t="s">
        <v>834</v>
      </c>
      <c r="E84" s="1" t="s">
        <v>981</v>
      </c>
      <c r="F84" s="2">
        <v>2</v>
      </c>
      <c r="G84" s="2">
        <v>20</v>
      </c>
      <c r="H84" s="2">
        <v>2020</v>
      </c>
      <c r="I84" s="86" t="s">
        <v>1871</v>
      </c>
      <c r="J84" s="2" t="s">
        <v>1449</v>
      </c>
      <c r="K84" s="212" t="s">
        <v>5481</v>
      </c>
      <c r="L84" s="2" t="s">
        <v>1407</v>
      </c>
      <c r="M84" s="2"/>
      <c r="N84" s="2"/>
      <c r="O84" s="1" t="s">
        <v>7403</v>
      </c>
      <c r="P84" s="9" t="s">
        <v>7407</v>
      </c>
      <c r="Q84" s="9" t="s">
        <v>7405</v>
      </c>
      <c r="R84" s="9" t="s">
        <v>7406</v>
      </c>
    </row>
    <row r="85" spans="1:22" x14ac:dyDescent="0.2">
      <c r="A85" s="2">
        <f t="shared" si="2"/>
        <v>82</v>
      </c>
      <c r="B85" s="1" t="s">
        <v>194</v>
      </c>
      <c r="C85" s="1" t="s">
        <v>983</v>
      </c>
      <c r="F85" s="2">
        <v>8</v>
      </c>
      <c r="G85" s="2">
        <v>28</v>
      </c>
      <c r="H85" s="2">
        <v>2020</v>
      </c>
      <c r="I85" s="2">
        <v>77</v>
      </c>
      <c r="J85" s="2" t="s">
        <v>1449</v>
      </c>
      <c r="K85" s="4" t="s">
        <v>1440</v>
      </c>
      <c r="L85" s="2" t="s">
        <v>1407</v>
      </c>
      <c r="M85" s="2"/>
      <c r="N85" s="2"/>
      <c r="P85" s="9" t="s">
        <v>5988</v>
      </c>
    </row>
    <row r="86" spans="1:22" x14ac:dyDescent="0.2">
      <c r="A86" s="2">
        <f t="shared" si="2"/>
        <v>83</v>
      </c>
      <c r="B86" s="1" t="s">
        <v>751</v>
      </c>
      <c r="C86" s="1" t="s">
        <v>1254</v>
      </c>
      <c r="D86" s="1" t="s">
        <v>851</v>
      </c>
      <c r="F86" s="2">
        <v>11</v>
      </c>
      <c r="G86" s="2">
        <v>13</v>
      </c>
      <c r="H86" s="2">
        <v>2019</v>
      </c>
      <c r="I86" s="2">
        <v>70</v>
      </c>
      <c r="J86" s="2" t="s">
        <v>1449</v>
      </c>
      <c r="K86" s="4" t="s">
        <v>2213</v>
      </c>
      <c r="L86" s="2" t="s">
        <v>1407</v>
      </c>
      <c r="M86" s="2"/>
      <c r="N86" s="2"/>
      <c r="P86" s="9" t="s">
        <v>2214</v>
      </c>
    </row>
    <row r="87" spans="1:22" x14ac:dyDescent="0.2">
      <c r="A87" s="2">
        <f t="shared" si="2"/>
        <v>84</v>
      </c>
      <c r="B87" s="1" t="s">
        <v>274</v>
      </c>
      <c r="C87" s="1" t="s">
        <v>993</v>
      </c>
      <c r="D87" s="1" t="s">
        <v>1026</v>
      </c>
      <c r="F87" s="2">
        <v>12</v>
      </c>
      <c r="G87" s="2">
        <v>20</v>
      </c>
      <c r="H87" s="2">
        <v>2020</v>
      </c>
      <c r="I87" s="2">
        <v>85</v>
      </c>
      <c r="J87" s="2" t="s">
        <v>1449</v>
      </c>
      <c r="K87" s="4" t="s">
        <v>1622</v>
      </c>
      <c r="L87" s="2" t="s">
        <v>1407</v>
      </c>
      <c r="M87" s="2"/>
      <c r="N87" s="2"/>
      <c r="V87" s="14" t="s">
        <v>9904</v>
      </c>
    </row>
    <row r="88" spans="1:22" x14ac:dyDescent="0.2">
      <c r="A88" s="2">
        <f t="shared" si="2"/>
        <v>85</v>
      </c>
      <c r="B88" s="1" t="s">
        <v>9517</v>
      </c>
      <c r="C88" s="1" t="s">
        <v>9518</v>
      </c>
      <c r="D88" s="1" t="s">
        <v>911</v>
      </c>
      <c r="E88" s="4"/>
      <c r="F88" s="2">
        <v>11</v>
      </c>
      <c r="G88" s="2">
        <v>27</v>
      </c>
      <c r="H88" s="2">
        <v>2022</v>
      </c>
      <c r="I88" s="46">
        <v>46</v>
      </c>
      <c r="J88" s="2" t="s">
        <v>1449</v>
      </c>
      <c r="K88" s="4" t="s">
        <v>1412</v>
      </c>
      <c r="L88" s="2" t="s">
        <v>1407</v>
      </c>
      <c r="M88" s="2"/>
      <c r="N88" s="2"/>
      <c r="O88" s="1" t="s">
        <v>9734</v>
      </c>
      <c r="P88" s="9" t="s">
        <v>9516</v>
      </c>
      <c r="Q88" s="9" t="s">
        <v>9519</v>
      </c>
      <c r="S88" s="1" t="s">
        <v>9520</v>
      </c>
    </row>
    <row r="89" spans="1:22" ht="17" x14ac:dyDescent="0.2">
      <c r="A89" s="2">
        <f t="shared" si="2"/>
        <v>86</v>
      </c>
      <c r="B89" s="1" t="s">
        <v>7284</v>
      </c>
      <c r="C89" s="1" t="s">
        <v>1087</v>
      </c>
      <c r="D89" s="1" t="s">
        <v>834</v>
      </c>
      <c r="F89" s="2">
        <v>7</v>
      </c>
      <c r="G89" s="2">
        <v>22</v>
      </c>
      <c r="H89" s="2">
        <v>2018</v>
      </c>
      <c r="I89" s="2">
        <v>63</v>
      </c>
      <c r="J89" s="2" t="s">
        <v>1449</v>
      </c>
      <c r="K89" s="212" t="s">
        <v>1440</v>
      </c>
      <c r="L89" s="2" t="s">
        <v>1407</v>
      </c>
      <c r="M89" s="2"/>
      <c r="N89" s="2"/>
      <c r="O89" s="1" t="s">
        <v>7409</v>
      </c>
      <c r="P89" s="9" t="s">
        <v>7408</v>
      </c>
      <c r="Q89" s="9"/>
    </row>
    <row r="90" spans="1:22" x14ac:dyDescent="0.2">
      <c r="A90" s="2"/>
      <c r="F90" s="2"/>
      <c r="G90" s="2"/>
      <c r="H90" s="2"/>
      <c r="I90" s="2"/>
      <c r="J90" s="2"/>
      <c r="K90" s="212"/>
      <c r="L90" s="2"/>
      <c r="M90" s="2"/>
      <c r="N90" s="2"/>
      <c r="P90" s="9"/>
      <c r="Q90" s="9"/>
    </row>
    <row r="91" spans="1:22" x14ac:dyDescent="0.2">
      <c r="A91" s="2"/>
      <c r="F91" s="2"/>
      <c r="G91" s="2"/>
      <c r="H91" s="2"/>
      <c r="I91" s="2"/>
      <c r="J91" s="2"/>
      <c r="K91" s="212"/>
      <c r="L91" s="2"/>
      <c r="M91" s="2"/>
      <c r="N91" s="2"/>
      <c r="P91" s="9"/>
      <c r="Q91" s="9"/>
    </row>
    <row r="92" spans="1:22" x14ac:dyDescent="0.2">
      <c r="A92" s="2"/>
      <c r="F92" s="2"/>
      <c r="G92" s="2"/>
      <c r="H92" s="2"/>
      <c r="I92" s="2"/>
      <c r="J92" s="2"/>
      <c r="K92" s="212"/>
      <c r="L92" s="2"/>
      <c r="M92" s="2"/>
      <c r="N92" s="2"/>
      <c r="P92" s="9"/>
      <c r="Q92" s="9"/>
    </row>
    <row r="93" spans="1:22" x14ac:dyDescent="0.2">
      <c r="A93" s="2"/>
      <c r="B93" s="259" t="s">
        <v>10975</v>
      </c>
      <c r="F93" s="2"/>
      <c r="G93" s="2"/>
      <c r="H93" s="2"/>
      <c r="I93" s="2"/>
      <c r="J93" s="2"/>
      <c r="K93" s="4"/>
      <c r="L93" s="2"/>
      <c r="M93" s="2"/>
      <c r="N93" s="2"/>
      <c r="P93" s="9"/>
      <c r="Q93" s="9"/>
    </row>
    <row r="94" spans="1:22" s="58" customFormat="1" ht="14" x14ac:dyDescent="0.2">
      <c r="B94" s="263"/>
      <c r="C94" s="66" t="s">
        <v>4130</v>
      </c>
      <c r="F94" s="258"/>
      <c r="G94" s="258"/>
      <c r="H94" s="258"/>
      <c r="I94" s="258"/>
      <c r="J94" s="258"/>
      <c r="K94" s="258"/>
      <c r="M94" s="258"/>
    </row>
    <row r="95" spans="1:22" s="58" customFormat="1" ht="14" x14ac:dyDescent="0.2">
      <c r="B95" s="264" t="s">
        <v>1507</v>
      </c>
      <c r="C95" s="265" t="s">
        <v>7272</v>
      </c>
    </row>
  </sheetData>
  <autoFilter ref="A1:R93" xr:uid="{00000000-0009-0000-0000-000007000000}">
    <sortState xmlns:xlrd2="http://schemas.microsoft.com/office/spreadsheetml/2017/richdata2" ref="A2:R94">
      <sortCondition ref="B1:B94"/>
    </sortState>
  </autoFilter>
  <sortState xmlns:xlrd2="http://schemas.microsoft.com/office/spreadsheetml/2017/richdata2" ref="A2:V93">
    <sortCondition ref="H2:H93"/>
    <sortCondition ref="F2:F93"/>
    <sortCondition ref="G2:G93"/>
  </sortState>
  <hyperlinks>
    <hyperlink ref="P2" r:id="rId1" xr:uid="{00000000-0004-0000-0700-000001000000}"/>
    <hyperlink ref="P12" r:id="rId2" xr:uid="{00000000-0004-0000-0700-000002000000}"/>
    <hyperlink ref="P15" r:id="rId3" xr:uid="{00000000-0004-0000-0700-000003000000}"/>
    <hyperlink ref="P16" r:id="rId4" xr:uid="{00000000-0004-0000-0700-000004000000}"/>
    <hyperlink ref="R18" r:id="rId5" xr:uid="{00000000-0004-0000-0700-000005000000}"/>
    <hyperlink ref="P21" r:id="rId6" xr:uid="{00000000-0004-0000-0700-000006000000}"/>
    <hyperlink ref="P22" r:id="rId7" xr:uid="{00000000-0004-0000-0700-000007000000}"/>
    <hyperlink ref="R23" r:id="rId8" xr:uid="{00000000-0004-0000-0700-000008000000}"/>
    <hyperlink ref="P31" r:id="rId9" xr:uid="{00000000-0004-0000-0700-000009000000}"/>
    <hyperlink ref="Q37" r:id="rId10" xr:uid="{00000000-0004-0000-0700-00000A000000}"/>
    <hyperlink ref="P38" r:id="rId11" xr:uid="{00000000-0004-0000-0700-00000B000000}"/>
    <hyperlink ref="P42" r:id="rId12" xr:uid="{00000000-0004-0000-0700-00000C000000}"/>
    <hyperlink ref="P47" r:id="rId13" xr:uid="{00000000-0004-0000-0700-00000D000000}"/>
    <hyperlink ref="P50" r:id="rId14" xr:uid="{00000000-0004-0000-0700-00000E000000}"/>
    <hyperlink ref="P52" r:id="rId15" xr:uid="{00000000-0004-0000-0700-00000F000000}"/>
    <hyperlink ref="P56" r:id="rId16" xr:uid="{00000000-0004-0000-0700-000010000000}"/>
    <hyperlink ref="P57" r:id="rId17" xr:uid="{00000000-0004-0000-0700-000011000000}"/>
    <hyperlink ref="Q59" r:id="rId18" xr:uid="{00000000-0004-0000-0700-000012000000}"/>
    <hyperlink ref="P59" r:id="rId19" xr:uid="{00000000-0004-0000-0700-000013000000}"/>
    <hyperlink ref="P60" r:id="rId20" xr:uid="{00000000-0004-0000-0700-000014000000}"/>
    <hyperlink ref="P61" r:id="rId21" xr:uid="{00000000-0004-0000-0700-000015000000}"/>
    <hyperlink ref="P62" r:id="rId22" xr:uid="{00000000-0004-0000-0700-000016000000}"/>
    <hyperlink ref="P63" r:id="rId23" xr:uid="{00000000-0004-0000-0700-000017000000}"/>
    <hyperlink ref="P65" r:id="rId24" xr:uid="{00000000-0004-0000-0700-000018000000}"/>
    <hyperlink ref="P69" r:id="rId25" xr:uid="{00000000-0004-0000-0700-000019000000}"/>
    <hyperlink ref="P70" r:id="rId26" xr:uid="{00000000-0004-0000-0700-00001A000000}"/>
    <hyperlink ref="P77" r:id="rId27" xr:uid="{00000000-0004-0000-0700-00001B000000}"/>
    <hyperlink ref="P85" r:id="rId28" xr:uid="{00000000-0004-0000-0700-00001C000000}"/>
    <hyperlink ref="R71" r:id="rId29" xr:uid="{00000000-0004-0000-0700-00001D000000}"/>
    <hyperlink ref="P81" r:id="rId30" xr:uid="{00000000-0004-0000-0700-00001E000000}"/>
    <hyperlink ref="P82" r:id="rId31" xr:uid="{00000000-0004-0000-0700-00001F000000}"/>
    <hyperlink ref="R84" r:id="rId32" xr:uid="{00000000-0004-0000-0700-000020000000}"/>
    <hyperlink ref="P67" r:id="rId33" xr:uid="{00000000-0004-0000-0700-000021000000}"/>
    <hyperlink ref="Q67" r:id="rId34" xr:uid="{00000000-0004-0000-0700-000022000000}"/>
    <hyperlink ref="Q32" r:id="rId35" xr:uid="{00000000-0004-0000-0700-000023000000}"/>
    <hyperlink ref="R32" r:id="rId36" xr:uid="{00000000-0004-0000-0700-000024000000}"/>
    <hyperlink ref="P32" r:id="rId37" location="tribute-start" xr:uid="{00000000-0004-0000-0700-000025000000}"/>
    <hyperlink ref="Q28" r:id="rId38" xr:uid="{E5B5D748-1B98-7A44-89BF-FEA3A103E465}"/>
    <hyperlink ref="R28" r:id="rId39" xr:uid="{63C30FEE-F364-EE4D-AA5E-7B12E4A7FD7C}"/>
    <hyperlink ref="V87" r:id="rId40" xr:uid="{02AA4319-730D-554F-B553-1A4BC6299B3A}"/>
    <hyperlink ref="P88" r:id="rId41" location="tribute-start" xr:uid="{F8EFBC88-BB24-7F42-9428-97695BA24BD2}"/>
    <hyperlink ref="C95" r:id="rId42" xr:uid="{00000000-0004-0000-0700-000000000000}"/>
    <hyperlink ref="P44" r:id="rId43" xr:uid="{F183175B-734E-8547-8242-293D201DCEC4}"/>
    <hyperlink ref="Q44" r:id="rId44" xr:uid="{2F1F741B-42E7-CE41-9ACF-C0410A8DE0FD}"/>
    <hyperlink ref="R44" r:id="rId45" xr:uid="{429E8072-0F47-9442-A019-E78CB3D7DDE8}"/>
    <hyperlink ref="V44" r:id="rId46" xr:uid="{0459F255-EF55-A841-9538-0A5EB373FD25}"/>
    <hyperlink ref="W44" r:id="rId47" xr:uid="{90FFDB61-AE8D-5A40-8704-7654C02CFEBD}"/>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0000000}">
          <x14:formula1>
            <xm:f>Specialties!$A$2:$A$75</xm:f>
          </x14:formula1>
          <xm:sqref>S27:U27 S31:U31 U87:U88 U44</xm:sqref>
        </x14:dataValidation>
        <x14:dataValidation type="list" allowBlank="1" showInputMessage="1" showErrorMessage="1" xr:uid="{F91AC9EF-22F8-DF4F-94A5-AABD6F9AFBB2}">
          <x14:formula1>
            <xm:f>Specialties!$A$2:$A$78</xm:f>
          </x14:formula1>
          <xm:sqref>S87:T88</xm:sqref>
        </x14:dataValidation>
        <x14:dataValidation type="list" allowBlank="1" showInputMessage="1" showErrorMessage="1" xr:uid="{8B34D5C5-F0FE-8348-A5FA-72D23251507E}">
          <x14:formula1>
            <xm:f>Specialties!$A$2:$A$84</xm:f>
          </x14:formula1>
          <xm:sqref>S44</xm:sqref>
        </x14:dataValidation>
        <x14:dataValidation type="list" allowBlank="1" showInputMessage="1" showErrorMessage="1" xr:uid="{990C778D-ABD6-AD46-B2B5-3F840E01DEB9}">
          <x14:formula1>
            <xm:f>Specialties!$A$2:$A$82</xm:f>
          </x14:formula1>
          <xm:sqref>T44</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8"/>
  <sheetViews>
    <sheetView zoomScale="110" zoomScaleNormal="110" zoomScalePageLayoutView="150" workbookViewId="0">
      <selection activeCell="C48" sqref="C48"/>
    </sheetView>
  </sheetViews>
  <sheetFormatPr baseColWidth="10" defaultRowHeight="16" x14ac:dyDescent="0.2"/>
  <cols>
    <col min="1" max="1" width="10.6640625" style="2" customWidth="1"/>
    <col min="2" max="2" width="18.1640625" style="1" customWidth="1"/>
    <col min="3" max="3" width="15.5" style="1" customWidth="1"/>
    <col min="4" max="4" width="18.5" style="1" customWidth="1"/>
    <col min="5" max="5" width="10.83203125" style="2"/>
    <col min="6" max="10" width="10.83203125" style="1"/>
    <col min="11" max="11" width="17.5" style="1" customWidth="1"/>
    <col min="12" max="12" width="15.6640625" style="1" customWidth="1"/>
    <col min="13" max="13" width="10.83203125" style="1"/>
    <col min="14" max="14" width="31.1640625" style="1" customWidth="1"/>
    <col min="15" max="16384" width="10.83203125" style="1"/>
  </cols>
  <sheetData>
    <row r="1" spans="1:15" ht="17" x14ac:dyDescent="0.2">
      <c r="A1" s="24" t="s">
        <v>3159</v>
      </c>
      <c r="B1" s="3" t="s">
        <v>1354</v>
      </c>
      <c r="C1" s="3" t="s">
        <v>1355</v>
      </c>
      <c r="D1" s="3" t="s">
        <v>1356</v>
      </c>
      <c r="E1" s="3" t="s">
        <v>1357</v>
      </c>
      <c r="F1" s="3" t="s">
        <v>1358</v>
      </c>
      <c r="G1" s="3" t="s">
        <v>1359</v>
      </c>
      <c r="H1" s="3" t="s">
        <v>1360</v>
      </c>
      <c r="I1" s="3" t="s">
        <v>1364</v>
      </c>
      <c r="J1" s="3" t="s">
        <v>1365</v>
      </c>
      <c r="K1" s="3" t="s">
        <v>1366</v>
      </c>
      <c r="L1" s="3" t="s">
        <v>1367</v>
      </c>
      <c r="M1" s="24" t="s">
        <v>1488</v>
      </c>
      <c r="N1" s="3" t="s">
        <v>1476</v>
      </c>
      <c r="O1" s="3" t="s">
        <v>1550</v>
      </c>
    </row>
    <row r="2" spans="1:15" x14ac:dyDescent="0.2">
      <c r="A2" s="2">
        <v>1</v>
      </c>
      <c r="B2" s="1" t="s">
        <v>6438</v>
      </c>
      <c r="C2" s="1" t="s">
        <v>1141</v>
      </c>
      <c r="E2" s="1"/>
      <c r="K2" s="1" t="s">
        <v>1412</v>
      </c>
      <c r="L2" s="2" t="s">
        <v>1407</v>
      </c>
    </row>
    <row r="3" spans="1:15" x14ac:dyDescent="0.2">
      <c r="A3" s="2">
        <f>A2+1</f>
        <v>2</v>
      </c>
      <c r="B3" s="1" t="s">
        <v>703</v>
      </c>
      <c r="C3" s="1" t="s">
        <v>1237</v>
      </c>
      <c r="D3" s="1" t="s">
        <v>676</v>
      </c>
      <c r="E3" s="1"/>
      <c r="K3" s="1" t="s">
        <v>1429</v>
      </c>
      <c r="L3" s="2" t="s">
        <v>1407</v>
      </c>
    </row>
    <row r="4" spans="1:15" x14ac:dyDescent="0.2">
      <c r="A4" s="2">
        <f t="shared" ref="A4:A44" si="0">A3+1</f>
        <v>3</v>
      </c>
      <c r="B4" s="1" t="s">
        <v>556</v>
      </c>
      <c r="C4" s="1" t="s">
        <v>905</v>
      </c>
      <c r="D4" s="1" t="s">
        <v>1</v>
      </c>
      <c r="E4" s="1"/>
      <c r="K4" s="1" t="s">
        <v>1395</v>
      </c>
      <c r="L4" s="2" t="s">
        <v>1394</v>
      </c>
    </row>
    <row r="5" spans="1:15" x14ac:dyDescent="0.2">
      <c r="A5" s="2">
        <f t="shared" si="0"/>
        <v>4</v>
      </c>
      <c r="B5" s="1" t="s">
        <v>729</v>
      </c>
      <c r="C5" s="1" t="s">
        <v>899</v>
      </c>
      <c r="D5" s="1" t="s">
        <v>837</v>
      </c>
      <c r="E5" s="1"/>
      <c r="K5" s="1" t="s">
        <v>1630</v>
      </c>
      <c r="L5" s="2" t="s">
        <v>1394</v>
      </c>
    </row>
    <row r="6" spans="1:15" x14ac:dyDescent="0.2">
      <c r="A6" s="2">
        <f t="shared" si="0"/>
        <v>5</v>
      </c>
      <c r="B6" s="1" t="s">
        <v>290</v>
      </c>
      <c r="C6" s="1" t="s">
        <v>962</v>
      </c>
      <c r="D6" s="1" t="s">
        <v>6448</v>
      </c>
      <c r="E6" s="1"/>
      <c r="K6" s="1" t="s">
        <v>1440</v>
      </c>
      <c r="L6" s="2" t="s">
        <v>1407</v>
      </c>
    </row>
    <row r="7" spans="1:15" x14ac:dyDescent="0.2">
      <c r="A7" s="2">
        <f t="shared" si="0"/>
        <v>6</v>
      </c>
      <c r="B7" s="1" t="s">
        <v>652</v>
      </c>
      <c r="C7" s="1" t="s">
        <v>6443</v>
      </c>
      <c r="E7" s="1"/>
      <c r="K7" s="1" t="s">
        <v>1412</v>
      </c>
      <c r="L7" s="2" t="s">
        <v>1407</v>
      </c>
    </row>
    <row r="8" spans="1:15" x14ac:dyDescent="0.2">
      <c r="A8" s="2">
        <f t="shared" si="0"/>
        <v>7</v>
      </c>
      <c r="B8" s="1" t="s">
        <v>599</v>
      </c>
      <c r="C8" s="1" t="s">
        <v>870</v>
      </c>
      <c r="D8" s="1" t="s">
        <v>965</v>
      </c>
      <c r="E8" s="1"/>
      <c r="K8" s="1" t="s">
        <v>1600</v>
      </c>
      <c r="L8" s="2" t="s">
        <v>1407</v>
      </c>
    </row>
    <row r="9" spans="1:15" x14ac:dyDescent="0.2">
      <c r="A9" s="2">
        <f t="shared" si="0"/>
        <v>8</v>
      </c>
      <c r="B9" s="1" t="s">
        <v>582</v>
      </c>
      <c r="C9" s="1" t="s">
        <v>1184</v>
      </c>
      <c r="D9" s="1" t="s">
        <v>6450</v>
      </c>
      <c r="E9" s="1"/>
      <c r="K9" s="1" t="s">
        <v>1776</v>
      </c>
      <c r="L9" s="2" t="s">
        <v>1394</v>
      </c>
    </row>
    <row r="10" spans="1:15" x14ac:dyDescent="0.2">
      <c r="A10" s="2">
        <f t="shared" si="0"/>
        <v>9</v>
      </c>
      <c r="B10" s="1" t="s">
        <v>753</v>
      </c>
      <c r="C10" s="1" t="s">
        <v>6447</v>
      </c>
      <c r="D10" s="1" t="s">
        <v>50</v>
      </c>
      <c r="E10" s="1"/>
      <c r="K10" s="1" t="s">
        <v>2001</v>
      </c>
      <c r="L10" s="2" t="s">
        <v>1407</v>
      </c>
    </row>
    <row r="11" spans="1:15" x14ac:dyDescent="0.2">
      <c r="A11" s="2">
        <f t="shared" si="0"/>
        <v>10</v>
      </c>
      <c r="B11" s="1" t="s">
        <v>692</v>
      </c>
      <c r="C11" s="1" t="s">
        <v>550</v>
      </c>
      <c r="D11" s="1" t="s">
        <v>6454</v>
      </c>
      <c r="E11" s="1"/>
      <c r="K11" s="1" t="s">
        <v>1440</v>
      </c>
      <c r="L11" s="2" t="s">
        <v>1407</v>
      </c>
    </row>
    <row r="12" spans="1:15" x14ac:dyDescent="0.2">
      <c r="A12" s="2">
        <f t="shared" si="0"/>
        <v>11</v>
      </c>
      <c r="B12" s="1" t="s">
        <v>218</v>
      </c>
      <c r="C12" s="1" t="s">
        <v>847</v>
      </c>
      <c r="E12" s="1"/>
      <c r="K12" s="1" t="s">
        <v>1440</v>
      </c>
      <c r="L12" s="2" t="s">
        <v>1407</v>
      </c>
    </row>
    <row r="13" spans="1:15" x14ac:dyDescent="0.2">
      <c r="A13" s="2">
        <f t="shared" si="0"/>
        <v>12</v>
      </c>
      <c r="B13" s="1" t="s">
        <v>1090</v>
      </c>
      <c r="C13" s="1" t="s">
        <v>6439</v>
      </c>
      <c r="D13" s="1" t="s">
        <v>646</v>
      </c>
      <c r="E13" s="1"/>
      <c r="K13" s="1" t="s">
        <v>6435</v>
      </c>
      <c r="L13" s="2" t="s">
        <v>1407</v>
      </c>
    </row>
    <row r="14" spans="1:15" x14ac:dyDescent="0.2">
      <c r="A14" s="2">
        <f t="shared" si="0"/>
        <v>13</v>
      </c>
      <c r="B14" s="1" t="s">
        <v>6457</v>
      </c>
      <c r="C14" s="1" t="s">
        <v>902</v>
      </c>
      <c r="D14" s="1" t="s">
        <v>946</v>
      </c>
      <c r="E14" s="1"/>
      <c r="K14" s="1" t="s">
        <v>1440</v>
      </c>
      <c r="L14" s="2" t="s">
        <v>1407</v>
      </c>
    </row>
    <row r="15" spans="1:15" x14ac:dyDescent="0.2">
      <c r="A15" s="2">
        <f t="shared" si="0"/>
        <v>14</v>
      </c>
      <c r="B15" s="1" t="s">
        <v>609</v>
      </c>
      <c r="C15" s="1" t="s">
        <v>1200</v>
      </c>
      <c r="D15" s="1" t="s">
        <v>60</v>
      </c>
      <c r="E15" s="1"/>
      <c r="K15" s="1" t="s">
        <v>1440</v>
      </c>
      <c r="L15" s="2" t="s">
        <v>1407</v>
      </c>
    </row>
    <row r="16" spans="1:15" x14ac:dyDescent="0.2">
      <c r="A16" s="2">
        <f t="shared" si="0"/>
        <v>15</v>
      </c>
      <c r="B16" s="1" t="s">
        <v>600</v>
      </c>
      <c r="C16" s="1" t="s">
        <v>847</v>
      </c>
      <c r="D16" s="1" t="s">
        <v>1020</v>
      </c>
      <c r="E16" s="1"/>
      <c r="K16" s="1" t="s">
        <v>1740</v>
      </c>
      <c r="L16" s="2" t="s">
        <v>1393</v>
      </c>
    </row>
    <row r="17" spans="1:12" x14ac:dyDescent="0.2">
      <c r="A17" s="2">
        <f t="shared" si="0"/>
        <v>16</v>
      </c>
      <c r="B17" s="1" t="s">
        <v>60</v>
      </c>
      <c r="C17" s="1" t="s">
        <v>923</v>
      </c>
      <c r="D17" s="1" t="s">
        <v>6453</v>
      </c>
      <c r="E17" s="1"/>
      <c r="K17" s="1" t="s">
        <v>1412</v>
      </c>
      <c r="L17" s="2" t="s">
        <v>1407</v>
      </c>
    </row>
    <row r="18" spans="1:12" x14ac:dyDescent="0.2">
      <c r="A18" s="2">
        <f t="shared" si="0"/>
        <v>17</v>
      </c>
      <c r="B18" s="1" t="s">
        <v>666</v>
      </c>
      <c r="C18" s="1" t="s">
        <v>894</v>
      </c>
      <c r="D18" s="1" t="s">
        <v>1156</v>
      </c>
      <c r="E18" s="1"/>
      <c r="K18" s="1" t="s">
        <v>1412</v>
      </c>
      <c r="L18" s="2" t="s">
        <v>1407</v>
      </c>
    </row>
    <row r="19" spans="1:12" x14ac:dyDescent="0.2">
      <c r="A19" s="2">
        <f t="shared" si="0"/>
        <v>18</v>
      </c>
      <c r="B19" s="1" t="s">
        <v>720</v>
      </c>
      <c r="C19" s="1" t="s">
        <v>847</v>
      </c>
      <c r="D19" s="1" t="s">
        <v>1044</v>
      </c>
      <c r="E19" s="1"/>
      <c r="K19" s="1" t="s">
        <v>1440</v>
      </c>
      <c r="L19" s="2" t="s">
        <v>1407</v>
      </c>
    </row>
    <row r="20" spans="1:12" x14ac:dyDescent="0.2">
      <c r="A20" s="2">
        <f t="shared" si="0"/>
        <v>19</v>
      </c>
      <c r="B20" s="1" t="s">
        <v>465</v>
      </c>
      <c r="C20" s="1" t="s">
        <v>50</v>
      </c>
      <c r="E20" s="1"/>
      <c r="K20" s="1" t="s">
        <v>1440</v>
      </c>
      <c r="L20" s="2" t="s">
        <v>1407</v>
      </c>
    </row>
    <row r="21" spans="1:12" x14ac:dyDescent="0.2">
      <c r="A21" s="2">
        <f t="shared" si="0"/>
        <v>20</v>
      </c>
      <c r="B21" s="1" t="s">
        <v>595</v>
      </c>
      <c r="C21" s="1" t="s">
        <v>1193</v>
      </c>
      <c r="D21" s="1" t="s">
        <v>6452</v>
      </c>
      <c r="E21" s="1"/>
      <c r="K21" s="1" t="s">
        <v>1763</v>
      </c>
      <c r="L21" s="2" t="s">
        <v>1407</v>
      </c>
    </row>
    <row r="22" spans="1:12" x14ac:dyDescent="0.2">
      <c r="A22" s="2">
        <f t="shared" si="0"/>
        <v>21</v>
      </c>
      <c r="B22" s="1" t="s">
        <v>531</v>
      </c>
      <c r="C22" s="1" t="s">
        <v>1156</v>
      </c>
      <c r="D22" s="1" t="s">
        <v>1063</v>
      </c>
      <c r="E22" s="1"/>
      <c r="K22" s="1" t="s">
        <v>1440</v>
      </c>
      <c r="L22" s="2" t="s">
        <v>1407</v>
      </c>
    </row>
    <row r="23" spans="1:12" x14ac:dyDescent="0.2">
      <c r="A23" s="2">
        <f t="shared" si="0"/>
        <v>22</v>
      </c>
      <c r="B23" s="1" t="s">
        <v>135</v>
      </c>
      <c r="C23" s="1" t="s">
        <v>943</v>
      </c>
      <c r="D23" s="1" t="s">
        <v>877</v>
      </c>
      <c r="E23" s="1"/>
      <c r="K23" s="1" t="s">
        <v>1412</v>
      </c>
      <c r="L23" s="2" t="s">
        <v>1407</v>
      </c>
    </row>
    <row r="24" spans="1:12" x14ac:dyDescent="0.2">
      <c r="A24" s="2">
        <f t="shared" si="0"/>
        <v>23</v>
      </c>
      <c r="B24" s="1" t="s">
        <v>647</v>
      </c>
      <c r="C24" s="1" t="s">
        <v>767</v>
      </c>
      <c r="D24" s="1" t="s">
        <v>838</v>
      </c>
      <c r="E24" s="1"/>
      <c r="K24" s="1" t="s">
        <v>1440</v>
      </c>
      <c r="L24" s="2" t="s">
        <v>1407</v>
      </c>
    </row>
    <row r="25" spans="1:12" x14ac:dyDescent="0.2">
      <c r="A25" s="2">
        <f t="shared" si="0"/>
        <v>24</v>
      </c>
      <c r="B25" s="1" t="s">
        <v>559</v>
      </c>
      <c r="C25" s="1" t="s">
        <v>1173</v>
      </c>
      <c r="D25" s="1" t="s">
        <v>6319</v>
      </c>
      <c r="E25" s="1"/>
      <c r="K25" s="1" t="s">
        <v>1412</v>
      </c>
      <c r="L25" s="2" t="s">
        <v>1407</v>
      </c>
    </row>
    <row r="26" spans="1:12" x14ac:dyDescent="0.2">
      <c r="A26" s="2">
        <f t="shared" si="0"/>
        <v>25</v>
      </c>
      <c r="B26" s="1" t="s">
        <v>6441</v>
      </c>
      <c r="C26" s="1" t="s">
        <v>3445</v>
      </c>
      <c r="E26" s="1"/>
      <c r="K26" s="1" t="s">
        <v>1390</v>
      </c>
      <c r="L26" s="2" t="s">
        <v>1389</v>
      </c>
    </row>
    <row r="27" spans="1:12" x14ac:dyDescent="0.2">
      <c r="A27" s="2">
        <f t="shared" si="0"/>
        <v>26</v>
      </c>
      <c r="B27" s="1" t="s">
        <v>37</v>
      </c>
      <c r="C27" s="1" t="s">
        <v>865</v>
      </c>
      <c r="D27" s="1" t="s">
        <v>210</v>
      </c>
      <c r="E27" s="1"/>
      <c r="K27" s="1" t="s">
        <v>1392</v>
      </c>
      <c r="L27" s="2" t="s">
        <v>1393</v>
      </c>
    </row>
    <row r="28" spans="1:12" x14ac:dyDescent="0.2">
      <c r="A28" s="2">
        <f t="shared" si="0"/>
        <v>27</v>
      </c>
      <c r="B28" s="1" t="s">
        <v>558</v>
      </c>
      <c r="C28" s="1" t="s">
        <v>6455</v>
      </c>
      <c r="D28" s="1" t="s">
        <v>6456</v>
      </c>
      <c r="E28" s="1"/>
      <c r="K28" s="1" t="s">
        <v>1440</v>
      </c>
      <c r="L28" s="2" t="s">
        <v>1407</v>
      </c>
    </row>
    <row r="29" spans="1:12" x14ac:dyDescent="0.2">
      <c r="A29" s="2">
        <f t="shared" si="0"/>
        <v>28</v>
      </c>
      <c r="B29" s="1" t="s">
        <v>631</v>
      </c>
      <c r="C29" s="1" t="s">
        <v>1209</v>
      </c>
      <c r="D29" s="1" t="s">
        <v>1734</v>
      </c>
      <c r="E29" s="1"/>
      <c r="K29" s="1" t="s">
        <v>1440</v>
      </c>
      <c r="L29" s="2" t="s">
        <v>1407</v>
      </c>
    </row>
    <row r="30" spans="1:12" x14ac:dyDescent="0.2">
      <c r="A30" s="2">
        <f t="shared" si="0"/>
        <v>29</v>
      </c>
      <c r="B30" s="1" t="s">
        <v>6449</v>
      </c>
      <c r="C30" s="1" t="s">
        <v>172</v>
      </c>
      <c r="D30" s="1" t="s">
        <v>1329</v>
      </c>
      <c r="E30" s="1"/>
      <c r="K30" s="1" t="s">
        <v>1412</v>
      </c>
      <c r="L30" s="2" t="s">
        <v>1407</v>
      </c>
    </row>
    <row r="31" spans="1:12" x14ac:dyDescent="0.2">
      <c r="A31" s="2">
        <f t="shared" si="0"/>
        <v>30</v>
      </c>
      <c r="B31" s="1" t="s">
        <v>721</v>
      </c>
      <c r="C31" s="1" t="s">
        <v>901</v>
      </c>
      <c r="D31" s="1" t="s">
        <v>6442</v>
      </c>
      <c r="E31" s="1"/>
      <c r="K31" s="1" t="s">
        <v>1412</v>
      </c>
      <c r="L31" s="2" t="s">
        <v>1407</v>
      </c>
    </row>
    <row r="32" spans="1:12" x14ac:dyDescent="0.2">
      <c r="A32" s="2">
        <f t="shared" si="0"/>
        <v>31</v>
      </c>
      <c r="B32" s="1" t="s">
        <v>6446</v>
      </c>
      <c r="C32" s="1" t="s">
        <v>1043</v>
      </c>
      <c r="D32" s="1" t="s">
        <v>1309</v>
      </c>
      <c r="E32" s="1"/>
      <c r="K32" s="1" t="s">
        <v>1440</v>
      </c>
      <c r="L32" s="2" t="s">
        <v>1407</v>
      </c>
    </row>
    <row r="33" spans="1:12" x14ac:dyDescent="0.2">
      <c r="A33" s="2">
        <f t="shared" si="0"/>
        <v>32</v>
      </c>
      <c r="B33" s="1" t="s">
        <v>6445</v>
      </c>
      <c r="C33" s="1" t="s">
        <v>3239</v>
      </c>
      <c r="D33" s="1" t="s">
        <v>6444</v>
      </c>
      <c r="E33" s="1"/>
      <c r="K33" s="1" t="s">
        <v>1440</v>
      </c>
      <c r="L33" s="2" t="s">
        <v>1407</v>
      </c>
    </row>
    <row r="34" spans="1:12" x14ac:dyDescent="0.2">
      <c r="A34" s="2">
        <f t="shared" si="0"/>
        <v>33</v>
      </c>
      <c r="B34" s="1" t="s">
        <v>437</v>
      </c>
      <c r="C34" s="1" t="s">
        <v>1106</v>
      </c>
      <c r="D34" s="1" t="s">
        <v>6451</v>
      </c>
      <c r="E34" s="1"/>
      <c r="K34" s="1" t="s">
        <v>6436</v>
      </c>
      <c r="L34" s="2" t="s">
        <v>1407</v>
      </c>
    </row>
    <row r="35" spans="1:12" x14ac:dyDescent="0.2">
      <c r="A35" s="2">
        <f t="shared" si="0"/>
        <v>34</v>
      </c>
      <c r="B35" s="1" t="s">
        <v>1467</v>
      </c>
      <c r="C35" s="1" t="s">
        <v>1505</v>
      </c>
      <c r="E35" s="1"/>
      <c r="K35" s="1" t="s">
        <v>1440</v>
      </c>
      <c r="L35" s="2" t="s">
        <v>1407</v>
      </c>
    </row>
    <row r="36" spans="1:12" x14ac:dyDescent="0.2">
      <c r="A36" s="2">
        <f t="shared" si="0"/>
        <v>35</v>
      </c>
      <c r="B36" s="1" t="s">
        <v>68</v>
      </c>
      <c r="C36" s="1" t="s">
        <v>923</v>
      </c>
      <c r="D36" s="1" t="s">
        <v>172</v>
      </c>
      <c r="E36" s="1"/>
      <c r="K36" s="1" t="s">
        <v>1440</v>
      </c>
      <c r="L36" s="2" t="s">
        <v>1407</v>
      </c>
    </row>
    <row r="37" spans="1:12" x14ac:dyDescent="0.2">
      <c r="A37" s="2">
        <f t="shared" si="0"/>
        <v>36</v>
      </c>
      <c r="B37" s="1" t="s">
        <v>353</v>
      </c>
      <c r="C37" s="1" t="s">
        <v>1008</v>
      </c>
      <c r="D37" s="1" t="s">
        <v>877</v>
      </c>
      <c r="E37" s="1"/>
      <c r="K37" s="1" t="s">
        <v>1412</v>
      </c>
      <c r="L37" s="2" t="s">
        <v>1407</v>
      </c>
    </row>
    <row r="38" spans="1:12" x14ac:dyDescent="0.2">
      <c r="A38" s="2">
        <f t="shared" si="0"/>
        <v>37</v>
      </c>
      <c r="B38" s="1" t="s">
        <v>471</v>
      </c>
      <c r="C38" s="1" t="s">
        <v>894</v>
      </c>
      <c r="D38" s="1" t="s">
        <v>1087</v>
      </c>
      <c r="E38" s="1"/>
      <c r="K38" s="1" t="s">
        <v>1828</v>
      </c>
      <c r="L38" s="2" t="s">
        <v>1407</v>
      </c>
    </row>
    <row r="39" spans="1:12" x14ac:dyDescent="0.2">
      <c r="A39" s="2">
        <f t="shared" si="0"/>
        <v>38</v>
      </c>
      <c r="B39" s="1" t="s">
        <v>381</v>
      </c>
      <c r="C39" s="1" t="s">
        <v>975</v>
      </c>
      <c r="D39" s="1" t="s">
        <v>838</v>
      </c>
      <c r="E39" s="1"/>
      <c r="K39" s="1" t="s">
        <v>1796</v>
      </c>
      <c r="L39" s="2" t="s">
        <v>1407</v>
      </c>
    </row>
    <row r="40" spans="1:12" x14ac:dyDescent="0.2">
      <c r="A40" s="2">
        <f t="shared" si="0"/>
        <v>39</v>
      </c>
      <c r="B40" s="1" t="s">
        <v>684</v>
      </c>
      <c r="C40" s="1" t="s">
        <v>1231</v>
      </c>
      <c r="D40" s="1" t="s">
        <v>878</v>
      </c>
      <c r="E40" s="1"/>
      <c r="K40" s="1" t="s">
        <v>1412</v>
      </c>
      <c r="L40" s="2" t="s">
        <v>1407</v>
      </c>
    </row>
    <row r="41" spans="1:12" x14ac:dyDescent="0.2">
      <c r="A41" s="2">
        <f t="shared" si="0"/>
        <v>40</v>
      </c>
      <c r="B41" s="1" t="s">
        <v>514</v>
      </c>
      <c r="C41" s="1" t="s">
        <v>1146</v>
      </c>
      <c r="D41" s="1" t="s">
        <v>1136</v>
      </c>
      <c r="E41" s="1"/>
      <c r="K41" s="1" t="s">
        <v>1843</v>
      </c>
      <c r="L41" s="2" t="s">
        <v>1407</v>
      </c>
    </row>
    <row r="42" spans="1:12" x14ac:dyDescent="0.2">
      <c r="A42" s="2">
        <f t="shared" si="0"/>
        <v>41</v>
      </c>
      <c r="B42" s="1" t="s">
        <v>6440</v>
      </c>
      <c r="C42" s="1" t="s">
        <v>680</v>
      </c>
      <c r="D42" s="1" t="s">
        <v>1008</v>
      </c>
      <c r="E42" s="1"/>
      <c r="K42" s="1" t="s">
        <v>6437</v>
      </c>
      <c r="L42" s="2" t="s">
        <v>1407</v>
      </c>
    </row>
    <row r="43" spans="1:12" x14ac:dyDescent="0.2">
      <c r="A43" s="2">
        <f t="shared" si="0"/>
        <v>42</v>
      </c>
      <c r="B43" s="1" t="s">
        <v>706</v>
      </c>
      <c r="C43" s="1" t="s">
        <v>894</v>
      </c>
      <c r="D43" s="1" t="s">
        <v>396</v>
      </c>
      <c r="E43" s="1"/>
      <c r="K43" s="1" t="s">
        <v>1600</v>
      </c>
      <c r="L43" s="2" t="s">
        <v>1407</v>
      </c>
    </row>
    <row r="44" spans="1:12" x14ac:dyDescent="0.2">
      <c r="A44" s="2">
        <f t="shared" si="0"/>
        <v>43</v>
      </c>
      <c r="B44" s="1" t="s">
        <v>3344</v>
      </c>
      <c r="C44" s="1" t="s">
        <v>901</v>
      </c>
      <c r="D44" s="1" t="s">
        <v>975</v>
      </c>
      <c r="E44" s="1"/>
      <c r="K44" s="1" t="s">
        <v>1406</v>
      </c>
      <c r="L44" s="2" t="s">
        <v>1407</v>
      </c>
    </row>
    <row r="48" spans="1:12" s="58" customFormat="1" ht="14" x14ac:dyDescent="0.2">
      <c r="A48" s="258"/>
      <c r="B48" s="264" t="s">
        <v>1507</v>
      </c>
      <c r="C48" s="265" t="s">
        <v>1596</v>
      </c>
      <c r="E48" s="258"/>
    </row>
  </sheetData>
  <hyperlinks>
    <hyperlink ref="C48" r:id="rId1" xr:uid="{00000000-0004-0000-0600-000000000000}"/>
  </hyperlink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87"/>
  <sheetViews>
    <sheetView topLeftCell="A2" zoomScale="110" zoomScaleNormal="110" workbookViewId="0">
      <selection activeCell="A33" sqref="A33"/>
    </sheetView>
  </sheetViews>
  <sheetFormatPr baseColWidth="10" defaultRowHeight="16" x14ac:dyDescent="0.2"/>
  <cols>
    <col min="1" max="1" width="34.33203125" customWidth="1"/>
    <col min="2" max="2" width="17.1640625" style="2" customWidth="1"/>
  </cols>
  <sheetData>
    <row r="1" spans="1:2" x14ac:dyDescent="0.2">
      <c r="A1" s="225" t="s">
        <v>8662</v>
      </c>
      <c r="B1" s="3" t="s">
        <v>8805</v>
      </c>
    </row>
    <row r="2" spans="1:2" x14ac:dyDescent="0.2">
      <c r="A2" t="s">
        <v>8663</v>
      </c>
      <c r="B2" s="2" t="s">
        <v>8664</v>
      </c>
    </row>
    <row r="3" spans="1:2" x14ac:dyDescent="0.2">
      <c r="A3" t="s">
        <v>8665</v>
      </c>
      <c r="B3" s="2" t="s">
        <v>8666</v>
      </c>
    </row>
    <row r="4" spans="1:2" x14ac:dyDescent="0.2">
      <c r="A4" t="s">
        <v>8667</v>
      </c>
      <c r="B4" s="2" t="s">
        <v>8668</v>
      </c>
    </row>
    <row r="5" spans="1:2" x14ac:dyDescent="0.2">
      <c r="A5" t="s">
        <v>8669</v>
      </c>
      <c r="B5" s="2" t="s">
        <v>8670</v>
      </c>
    </row>
    <row r="6" spans="1:2" x14ac:dyDescent="0.2">
      <c r="A6" t="s">
        <v>9703</v>
      </c>
    </row>
    <row r="7" spans="1:2" x14ac:dyDescent="0.2">
      <c r="A7" t="s">
        <v>8671</v>
      </c>
      <c r="B7" s="2" t="s">
        <v>8672</v>
      </c>
    </row>
    <row r="8" spans="1:2" x14ac:dyDescent="0.2">
      <c r="A8" t="s">
        <v>8673</v>
      </c>
      <c r="B8" s="2" t="s">
        <v>8674</v>
      </c>
    </row>
    <row r="9" spans="1:2" x14ac:dyDescent="0.2">
      <c r="A9" t="s">
        <v>9708</v>
      </c>
    </row>
    <row r="10" spans="1:2" x14ac:dyDescent="0.2">
      <c r="A10" t="s">
        <v>8675</v>
      </c>
      <c r="B10" s="2" t="s">
        <v>8676</v>
      </c>
    </row>
    <row r="11" spans="1:2" x14ac:dyDescent="0.2">
      <c r="A11" t="s">
        <v>8677</v>
      </c>
      <c r="B11" s="2" t="s">
        <v>8678</v>
      </c>
    </row>
    <row r="12" spans="1:2" x14ac:dyDescent="0.2">
      <c r="A12" t="s">
        <v>8679</v>
      </c>
      <c r="B12" s="2" t="s">
        <v>8680</v>
      </c>
    </row>
    <row r="13" spans="1:2" x14ac:dyDescent="0.2">
      <c r="A13" t="s">
        <v>8681</v>
      </c>
      <c r="B13" s="2" t="s">
        <v>8682</v>
      </c>
    </row>
    <row r="14" spans="1:2" x14ac:dyDescent="0.2">
      <c r="A14" t="s">
        <v>8683</v>
      </c>
      <c r="B14" s="2" t="s">
        <v>8684</v>
      </c>
    </row>
    <row r="15" spans="1:2" x14ac:dyDescent="0.2">
      <c r="A15" t="s">
        <v>8685</v>
      </c>
      <c r="B15" s="2" t="s">
        <v>8686</v>
      </c>
    </row>
    <row r="16" spans="1:2" x14ac:dyDescent="0.2">
      <c r="A16" t="s">
        <v>8687</v>
      </c>
      <c r="B16" s="2" t="s">
        <v>8688</v>
      </c>
    </row>
    <row r="17" spans="1:2" x14ac:dyDescent="0.2">
      <c r="A17" t="s">
        <v>8689</v>
      </c>
      <c r="B17" s="2" t="s">
        <v>8690</v>
      </c>
    </row>
    <row r="18" spans="1:2" x14ac:dyDescent="0.2">
      <c r="A18" t="s">
        <v>8691</v>
      </c>
      <c r="B18" s="2" t="s">
        <v>8692</v>
      </c>
    </row>
    <row r="19" spans="1:2" x14ac:dyDescent="0.2">
      <c r="A19" t="s">
        <v>8693</v>
      </c>
      <c r="B19" s="2" t="s">
        <v>8694</v>
      </c>
    </row>
    <row r="20" spans="1:2" x14ac:dyDescent="0.2">
      <c r="A20" t="s">
        <v>8695</v>
      </c>
      <c r="B20" s="2" t="s">
        <v>8696</v>
      </c>
    </row>
    <row r="21" spans="1:2" x14ac:dyDescent="0.2">
      <c r="A21" t="s">
        <v>9124</v>
      </c>
      <c r="B21" s="2" t="s">
        <v>1578</v>
      </c>
    </row>
    <row r="22" spans="1:2" x14ac:dyDescent="0.2">
      <c r="A22" t="s">
        <v>8708</v>
      </c>
      <c r="B22" s="2" t="s">
        <v>8709</v>
      </c>
    </row>
    <row r="23" spans="1:2" x14ac:dyDescent="0.2">
      <c r="A23" t="s">
        <v>8710</v>
      </c>
      <c r="B23" s="2" t="s">
        <v>8711</v>
      </c>
    </row>
    <row r="24" spans="1:2" x14ac:dyDescent="0.2">
      <c r="A24" t="s">
        <v>9084</v>
      </c>
      <c r="B24" s="2" t="s">
        <v>8697</v>
      </c>
    </row>
    <row r="25" spans="1:2" x14ac:dyDescent="0.2">
      <c r="A25" t="s">
        <v>8698</v>
      </c>
      <c r="B25" s="2" t="s">
        <v>8699</v>
      </c>
    </row>
    <row r="26" spans="1:2" x14ac:dyDescent="0.2">
      <c r="A26" t="s">
        <v>8700</v>
      </c>
      <c r="B26" s="2" t="s">
        <v>8701</v>
      </c>
    </row>
    <row r="27" spans="1:2" x14ac:dyDescent="0.2">
      <c r="A27" t="s">
        <v>8702</v>
      </c>
      <c r="B27" s="2" t="s">
        <v>8703</v>
      </c>
    </row>
    <row r="28" spans="1:2" x14ac:dyDescent="0.2">
      <c r="A28" t="s">
        <v>8704</v>
      </c>
      <c r="B28" s="2" t="s">
        <v>8705</v>
      </c>
    </row>
    <row r="29" spans="1:2" x14ac:dyDescent="0.2">
      <c r="A29" t="s">
        <v>8706</v>
      </c>
      <c r="B29" s="2" t="s">
        <v>8707</v>
      </c>
    </row>
    <row r="30" spans="1:2" x14ac:dyDescent="0.2">
      <c r="A30" t="s">
        <v>9090</v>
      </c>
      <c r="B30" s="2" t="s">
        <v>8712</v>
      </c>
    </row>
    <row r="31" spans="1:2" x14ac:dyDescent="0.2">
      <c r="A31" t="s">
        <v>8713</v>
      </c>
      <c r="B31" s="2" t="s">
        <v>8714</v>
      </c>
    </row>
    <row r="32" spans="1:2" x14ac:dyDescent="0.2">
      <c r="A32" t="s">
        <v>8715</v>
      </c>
      <c r="B32" s="2" t="s">
        <v>8716</v>
      </c>
    </row>
    <row r="33" spans="1:2" x14ac:dyDescent="0.2">
      <c r="A33" t="s">
        <v>9088</v>
      </c>
    </row>
    <row r="34" spans="1:2" x14ac:dyDescent="0.2">
      <c r="A34" t="s">
        <v>8719</v>
      </c>
      <c r="B34" s="2" t="s">
        <v>8720</v>
      </c>
    </row>
    <row r="35" spans="1:2" x14ac:dyDescent="0.2">
      <c r="A35" t="s">
        <v>8723</v>
      </c>
      <c r="B35" s="2" t="s">
        <v>8724</v>
      </c>
    </row>
    <row r="36" spans="1:2" x14ac:dyDescent="0.2">
      <c r="A36" t="s">
        <v>8721</v>
      </c>
      <c r="B36" s="2" t="s">
        <v>8722</v>
      </c>
    </row>
    <row r="37" spans="1:2" x14ac:dyDescent="0.2">
      <c r="A37" t="s">
        <v>8717</v>
      </c>
      <c r="B37" s="2" t="s">
        <v>8718</v>
      </c>
    </row>
    <row r="38" spans="1:2" x14ac:dyDescent="0.2">
      <c r="A38" t="s">
        <v>8725</v>
      </c>
      <c r="B38" s="2" t="s">
        <v>8726</v>
      </c>
    </row>
    <row r="39" spans="1:2" x14ac:dyDescent="0.2">
      <c r="A39" t="s">
        <v>8727</v>
      </c>
      <c r="B39" s="2" t="s">
        <v>8728</v>
      </c>
    </row>
    <row r="40" spans="1:2" x14ac:dyDescent="0.2">
      <c r="A40" t="s">
        <v>9689</v>
      </c>
      <c r="B40" s="2" t="s">
        <v>8729</v>
      </c>
    </row>
    <row r="41" spans="1:2" x14ac:dyDescent="0.2">
      <c r="A41" t="s">
        <v>8730</v>
      </c>
      <c r="B41" s="2" t="s">
        <v>8731</v>
      </c>
    </row>
    <row r="42" spans="1:2" x14ac:dyDescent="0.2">
      <c r="A42" t="s">
        <v>8732</v>
      </c>
      <c r="B42" s="2" t="s">
        <v>8733</v>
      </c>
    </row>
    <row r="43" spans="1:2" x14ac:dyDescent="0.2">
      <c r="A43" t="s">
        <v>9707</v>
      </c>
    </row>
    <row r="44" spans="1:2" x14ac:dyDescent="0.2">
      <c r="A44" t="s">
        <v>8734</v>
      </c>
      <c r="B44" s="2" t="s">
        <v>8735</v>
      </c>
    </row>
    <row r="45" spans="1:2" x14ac:dyDescent="0.2">
      <c r="A45" t="s">
        <v>8736</v>
      </c>
      <c r="B45" s="2" t="s">
        <v>8737</v>
      </c>
    </row>
    <row r="46" spans="1:2" x14ac:dyDescent="0.2">
      <c r="A46" t="s">
        <v>9688</v>
      </c>
    </row>
    <row r="47" spans="1:2" x14ac:dyDescent="0.2">
      <c r="A47" t="s">
        <v>8738</v>
      </c>
      <c r="B47" s="2" t="s">
        <v>8739</v>
      </c>
    </row>
    <row r="48" spans="1:2" x14ac:dyDescent="0.2">
      <c r="A48" t="s">
        <v>8740</v>
      </c>
      <c r="B48" s="2" t="s">
        <v>8741</v>
      </c>
    </row>
    <row r="49" spans="1:2" x14ac:dyDescent="0.2">
      <c r="A49" t="s">
        <v>8742</v>
      </c>
      <c r="B49" s="2" t="s">
        <v>8743</v>
      </c>
    </row>
    <row r="50" spans="1:2" x14ac:dyDescent="0.2">
      <c r="A50" t="s">
        <v>8744</v>
      </c>
      <c r="B50" s="2" t="s">
        <v>8745</v>
      </c>
    </row>
    <row r="51" spans="1:2" x14ac:dyDescent="0.2">
      <c r="A51" t="s">
        <v>8746</v>
      </c>
      <c r="B51" s="2" t="s">
        <v>8747</v>
      </c>
    </row>
    <row r="52" spans="1:2" x14ac:dyDescent="0.2">
      <c r="A52" t="s">
        <v>8748</v>
      </c>
      <c r="B52" s="2" t="s">
        <v>8749</v>
      </c>
    </row>
    <row r="53" spans="1:2" x14ac:dyDescent="0.2">
      <c r="A53" t="s">
        <v>9747</v>
      </c>
    </row>
    <row r="54" spans="1:2" x14ac:dyDescent="0.2">
      <c r="A54" t="s">
        <v>8750</v>
      </c>
      <c r="B54" s="2" t="s">
        <v>8751</v>
      </c>
    </row>
    <row r="55" spans="1:2" x14ac:dyDescent="0.2">
      <c r="A55" t="s">
        <v>8752</v>
      </c>
      <c r="B55" s="2" t="s">
        <v>8753</v>
      </c>
    </row>
    <row r="56" spans="1:2" x14ac:dyDescent="0.2">
      <c r="A56" t="s">
        <v>8754</v>
      </c>
      <c r="B56" s="2" t="s">
        <v>8755</v>
      </c>
    </row>
    <row r="57" spans="1:2" x14ac:dyDescent="0.2">
      <c r="A57" t="s">
        <v>8756</v>
      </c>
      <c r="B57" s="2" t="s">
        <v>8757</v>
      </c>
    </row>
    <row r="58" spans="1:2" x14ac:dyDescent="0.2">
      <c r="A58" t="s">
        <v>8758</v>
      </c>
      <c r="B58" s="2" t="s">
        <v>8759</v>
      </c>
    </row>
    <row r="59" spans="1:2" x14ac:dyDescent="0.2">
      <c r="A59" t="s">
        <v>8760</v>
      </c>
      <c r="B59" s="2" t="s">
        <v>8761</v>
      </c>
    </row>
    <row r="60" spans="1:2" x14ac:dyDescent="0.2">
      <c r="A60" t="s">
        <v>8762</v>
      </c>
      <c r="B60" s="2" t="s">
        <v>8763</v>
      </c>
    </row>
    <row r="61" spans="1:2" x14ac:dyDescent="0.2">
      <c r="A61" t="s">
        <v>8764</v>
      </c>
      <c r="B61" s="2" t="s">
        <v>8765</v>
      </c>
    </row>
    <row r="62" spans="1:2" x14ac:dyDescent="0.2">
      <c r="A62" t="s">
        <v>8766</v>
      </c>
      <c r="B62" s="2" t="s">
        <v>8767</v>
      </c>
    </row>
    <row r="63" spans="1:2" x14ac:dyDescent="0.2">
      <c r="A63" t="s">
        <v>8768</v>
      </c>
      <c r="B63" s="2" t="s">
        <v>8769</v>
      </c>
    </row>
    <row r="64" spans="1:2" x14ac:dyDescent="0.2">
      <c r="A64" t="s">
        <v>8770</v>
      </c>
      <c r="B64" s="2" t="s">
        <v>8771</v>
      </c>
    </row>
    <row r="65" spans="1:2" x14ac:dyDescent="0.2">
      <c r="A65" t="s">
        <v>8773</v>
      </c>
      <c r="B65" s="2" t="s">
        <v>8774</v>
      </c>
    </row>
    <row r="66" spans="1:2" x14ac:dyDescent="0.2">
      <c r="A66" t="s">
        <v>8775</v>
      </c>
      <c r="B66" s="2" t="s">
        <v>8776</v>
      </c>
    </row>
    <row r="67" spans="1:2" x14ac:dyDescent="0.2">
      <c r="A67" t="s">
        <v>9706</v>
      </c>
    </row>
    <row r="68" spans="1:2" x14ac:dyDescent="0.2">
      <c r="A68" t="s">
        <v>9898</v>
      </c>
      <c r="B68" s="2" t="s">
        <v>8772</v>
      </c>
    </row>
    <row r="69" spans="1:2" x14ac:dyDescent="0.2">
      <c r="A69" t="s">
        <v>8777</v>
      </c>
      <c r="B69" s="2" t="s">
        <v>8778</v>
      </c>
    </row>
    <row r="70" spans="1:2" x14ac:dyDescent="0.2">
      <c r="A70" t="s">
        <v>10232</v>
      </c>
    </row>
    <row r="71" spans="1:2" x14ac:dyDescent="0.2">
      <c r="A71" t="s">
        <v>9899</v>
      </c>
    </row>
    <row r="72" spans="1:2" x14ac:dyDescent="0.2">
      <c r="A72" t="s">
        <v>8779</v>
      </c>
      <c r="B72" s="2" t="s">
        <v>8780</v>
      </c>
    </row>
    <row r="73" spans="1:2" x14ac:dyDescent="0.2">
      <c r="A73" t="s">
        <v>8781</v>
      </c>
      <c r="B73" s="2" t="s">
        <v>8782</v>
      </c>
    </row>
    <row r="74" spans="1:2" x14ac:dyDescent="0.2">
      <c r="A74" t="s">
        <v>8783</v>
      </c>
      <c r="B74" s="2" t="s">
        <v>8784</v>
      </c>
    </row>
    <row r="75" spans="1:2" x14ac:dyDescent="0.2">
      <c r="A75" t="s">
        <v>8785</v>
      </c>
      <c r="B75" s="2" t="s">
        <v>8786</v>
      </c>
    </row>
    <row r="76" spans="1:2" x14ac:dyDescent="0.2">
      <c r="A76" t="s">
        <v>9024</v>
      </c>
    </row>
    <row r="77" spans="1:2" ht="17" customHeight="1" x14ac:dyDescent="0.2">
      <c r="A77" t="s">
        <v>8787</v>
      </c>
      <c r="B77" s="2" t="s">
        <v>8788</v>
      </c>
    </row>
    <row r="78" spans="1:2" x14ac:dyDescent="0.2">
      <c r="A78" t="s">
        <v>8789</v>
      </c>
      <c r="B78" s="2" t="s">
        <v>8790</v>
      </c>
    </row>
    <row r="79" spans="1:2" x14ac:dyDescent="0.2">
      <c r="A79" t="s">
        <v>8791</v>
      </c>
      <c r="B79" s="2" t="s">
        <v>8792</v>
      </c>
    </row>
    <row r="80" spans="1:2" x14ac:dyDescent="0.2">
      <c r="A80" t="s">
        <v>8793</v>
      </c>
      <c r="B80" s="2" t="s">
        <v>8794</v>
      </c>
    </row>
    <row r="81" spans="1:2" x14ac:dyDescent="0.2">
      <c r="A81" t="s">
        <v>8795</v>
      </c>
      <c r="B81" s="2" t="s">
        <v>8796</v>
      </c>
    </row>
    <row r="82" spans="1:2" x14ac:dyDescent="0.2">
      <c r="A82" t="s">
        <v>10710</v>
      </c>
    </row>
    <row r="83" spans="1:2" x14ac:dyDescent="0.2">
      <c r="A83" t="s">
        <v>10474</v>
      </c>
    </row>
    <row r="84" spans="1:2" x14ac:dyDescent="0.2">
      <c r="A84" t="s">
        <v>8797</v>
      </c>
      <c r="B84" s="2" t="s">
        <v>8798</v>
      </c>
    </row>
    <row r="85" spans="1:2" x14ac:dyDescent="0.2">
      <c r="A85" t="s">
        <v>8799</v>
      </c>
      <c r="B85" s="2" t="s">
        <v>8800</v>
      </c>
    </row>
    <row r="86" spans="1:2" x14ac:dyDescent="0.2">
      <c r="A86" t="s">
        <v>8801</v>
      </c>
      <c r="B86" s="2" t="s">
        <v>8802</v>
      </c>
    </row>
    <row r="87" spans="1:2" x14ac:dyDescent="0.2">
      <c r="A87" t="s">
        <v>8803</v>
      </c>
      <c r="B87" s="2" t="s">
        <v>8804</v>
      </c>
    </row>
  </sheetData>
  <autoFilter ref="A1:B77" xr:uid="{00000000-0009-0000-0000-000008000000}">
    <sortState xmlns:xlrd2="http://schemas.microsoft.com/office/spreadsheetml/2017/richdata2" ref="A2:B87">
      <sortCondition ref="A1:A87"/>
    </sortState>
  </autoFilter>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51"/>
  <sheetViews>
    <sheetView zoomScale="110" zoomScaleNormal="110" zoomScalePageLayoutView="150" workbookViewId="0">
      <pane xSplit="3" ySplit="1" topLeftCell="G108" activePane="bottomRight" state="frozen"/>
      <selection pane="topRight" activeCell="D1" sqref="D1"/>
      <selection pane="bottomLeft" activeCell="A2" sqref="A2"/>
      <selection pane="bottomRight" activeCell="A17" sqref="A17:XFD17"/>
    </sheetView>
  </sheetViews>
  <sheetFormatPr baseColWidth="10" defaultRowHeight="16" x14ac:dyDescent="0.2"/>
  <cols>
    <col min="1" max="1" width="7.33203125" style="1" customWidth="1"/>
    <col min="2" max="2" width="15.33203125" style="1" customWidth="1"/>
    <col min="3" max="3" width="12.6640625" style="1" customWidth="1"/>
    <col min="4" max="4" width="14.33203125" style="1" customWidth="1"/>
    <col min="5" max="5" width="9" style="2" customWidth="1"/>
    <col min="6" max="6" width="18.83203125" style="1" customWidth="1"/>
    <col min="7" max="7" width="11.33203125" style="1" customWidth="1"/>
    <col min="8" max="8" width="10.83203125" style="1"/>
    <col min="9" max="9" width="11.5" style="1" bestFit="1" customWidth="1"/>
    <col min="10" max="10" width="10.83203125" style="1"/>
    <col min="11" max="11" width="124.6640625" style="1" customWidth="1"/>
    <col min="12" max="12" width="85.83203125" style="1" customWidth="1"/>
    <col min="13" max="16384" width="10.83203125" style="1"/>
  </cols>
  <sheetData>
    <row r="1" spans="1:12" s="50" customFormat="1" ht="24" customHeight="1" x14ac:dyDescent="0.2">
      <c r="A1" s="3" t="s">
        <v>3159</v>
      </c>
      <c r="B1" s="3" t="s">
        <v>1354</v>
      </c>
      <c r="C1" s="3" t="s">
        <v>1355</v>
      </c>
      <c r="D1" s="3" t="s">
        <v>1366</v>
      </c>
      <c r="E1" s="3" t="s">
        <v>1367</v>
      </c>
      <c r="F1" s="3" t="s">
        <v>7794</v>
      </c>
      <c r="G1" s="3" t="s">
        <v>7698</v>
      </c>
      <c r="H1" s="3" t="s">
        <v>7696</v>
      </c>
      <c r="I1" s="3" t="s">
        <v>7695</v>
      </c>
      <c r="J1" s="3" t="s">
        <v>7697</v>
      </c>
      <c r="K1" s="3" t="s">
        <v>7702</v>
      </c>
      <c r="L1" s="3" t="s">
        <v>1357</v>
      </c>
    </row>
    <row r="2" spans="1:12" x14ac:dyDescent="0.2">
      <c r="A2" s="2">
        <v>1</v>
      </c>
      <c r="B2" s="1" t="s">
        <v>349</v>
      </c>
      <c r="C2" s="1" t="s">
        <v>7970</v>
      </c>
      <c r="D2" s="1" t="s">
        <v>4767</v>
      </c>
      <c r="E2" s="2" t="s">
        <v>1393</v>
      </c>
      <c r="F2" s="1" t="s">
        <v>11609</v>
      </c>
      <c r="G2" s="2" t="s">
        <v>10683</v>
      </c>
      <c r="H2" s="215">
        <v>2997</v>
      </c>
      <c r="I2" s="215">
        <v>11200</v>
      </c>
      <c r="J2" s="215">
        <v>31400</v>
      </c>
      <c r="K2" s="1" t="s">
        <v>11608</v>
      </c>
      <c r="L2" s="9" t="s">
        <v>11610</v>
      </c>
    </row>
    <row r="3" spans="1:12" x14ac:dyDescent="0.2">
      <c r="A3" s="2">
        <f t="shared" ref="A3:A34" si="0">A2+1</f>
        <v>2</v>
      </c>
      <c r="B3" s="1" t="s">
        <v>10753</v>
      </c>
      <c r="C3" s="1" t="s">
        <v>10754</v>
      </c>
      <c r="D3" s="1" t="s">
        <v>1402</v>
      </c>
      <c r="E3" s="2" t="s">
        <v>1393</v>
      </c>
      <c r="F3" s="1" t="s">
        <v>10757</v>
      </c>
      <c r="G3" s="2" t="s">
        <v>7743</v>
      </c>
      <c r="H3" s="215">
        <v>650</v>
      </c>
      <c r="I3" s="215">
        <v>1250</v>
      </c>
      <c r="J3" s="215">
        <v>16000</v>
      </c>
      <c r="K3" s="1" t="s">
        <v>10756</v>
      </c>
      <c r="L3" s="9" t="s">
        <v>10755</v>
      </c>
    </row>
    <row r="4" spans="1:12" x14ac:dyDescent="0.2">
      <c r="A4" s="2">
        <f t="shared" si="0"/>
        <v>3</v>
      </c>
      <c r="B4" s="241" t="s">
        <v>6326</v>
      </c>
      <c r="C4" s="241" t="s">
        <v>12393</v>
      </c>
      <c r="D4" s="1" t="s">
        <v>1402</v>
      </c>
      <c r="E4" s="2" t="s">
        <v>1393</v>
      </c>
      <c r="F4" s="1" t="s">
        <v>12395</v>
      </c>
      <c r="G4" s="2" t="s">
        <v>12396</v>
      </c>
      <c r="H4" s="215">
        <v>1606</v>
      </c>
      <c r="I4" s="215">
        <v>1698</v>
      </c>
      <c r="J4" s="215">
        <v>5092</v>
      </c>
      <c r="K4" s="1" t="s">
        <v>12394</v>
      </c>
      <c r="L4" s="9"/>
    </row>
    <row r="5" spans="1:12" x14ac:dyDescent="0.2">
      <c r="A5" s="2">
        <f t="shared" si="0"/>
        <v>4</v>
      </c>
      <c r="B5" s="1" t="s">
        <v>319</v>
      </c>
      <c r="C5" s="1" t="s">
        <v>11475</v>
      </c>
      <c r="D5" s="1" t="s">
        <v>1437</v>
      </c>
      <c r="E5" s="2" t="s">
        <v>1391</v>
      </c>
      <c r="F5" s="1" t="s">
        <v>11481</v>
      </c>
      <c r="G5" s="2" t="s">
        <v>7947</v>
      </c>
      <c r="H5" s="215">
        <v>415</v>
      </c>
      <c r="I5" s="215">
        <v>10700</v>
      </c>
      <c r="J5" s="215">
        <v>6597</v>
      </c>
      <c r="K5" s="1" t="s">
        <v>11480</v>
      </c>
      <c r="L5" s="9"/>
    </row>
    <row r="6" spans="1:12" x14ac:dyDescent="0.2">
      <c r="A6" s="2">
        <f t="shared" si="0"/>
        <v>5</v>
      </c>
      <c r="B6" s="1" t="s">
        <v>22</v>
      </c>
      <c r="C6" s="1" t="s">
        <v>8187</v>
      </c>
      <c r="D6" s="1" t="s">
        <v>1402</v>
      </c>
      <c r="E6" s="2" t="s">
        <v>1393</v>
      </c>
      <c r="F6" s="1" t="s">
        <v>8191</v>
      </c>
      <c r="G6" s="2" t="s">
        <v>8188</v>
      </c>
      <c r="H6" s="215">
        <v>511</v>
      </c>
      <c r="I6" s="215">
        <v>36500</v>
      </c>
      <c r="J6" s="215">
        <v>21300</v>
      </c>
      <c r="K6" s="1" t="s">
        <v>8189</v>
      </c>
      <c r="L6" s="9" t="s">
        <v>8190</v>
      </c>
    </row>
    <row r="7" spans="1:12" x14ac:dyDescent="0.2">
      <c r="A7" s="2">
        <f t="shared" si="0"/>
        <v>6</v>
      </c>
      <c r="B7" s="1" t="s">
        <v>8037</v>
      </c>
      <c r="C7" s="1" t="s">
        <v>8036</v>
      </c>
      <c r="D7" s="1" t="s">
        <v>1392</v>
      </c>
      <c r="E7" s="2" t="s">
        <v>1393</v>
      </c>
      <c r="F7" s="1" t="s">
        <v>8035</v>
      </c>
      <c r="G7" s="2" t="s">
        <v>8038</v>
      </c>
      <c r="H7" s="215">
        <v>164</v>
      </c>
      <c r="I7" s="215">
        <v>15000</v>
      </c>
      <c r="J7" s="215">
        <v>30600</v>
      </c>
      <c r="K7" s="1" t="s">
        <v>8039</v>
      </c>
    </row>
    <row r="8" spans="1:12" x14ac:dyDescent="0.2">
      <c r="A8" s="2">
        <f t="shared" si="0"/>
        <v>7</v>
      </c>
      <c r="B8" s="1" t="s">
        <v>8198</v>
      </c>
      <c r="C8" s="1" t="s">
        <v>3158</v>
      </c>
      <c r="D8" s="1" t="s">
        <v>1402</v>
      </c>
      <c r="E8" s="2" t="s">
        <v>1393</v>
      </c>
      <c r="F8" s="1" t="s">
        <v>8200</v>
      </c>
      <c r="G8" s="2" t="s">
        <v>8201</v>
      </c>
      <c r="H8" s="215">
        <v>517</v>
      </c>
      <c r="I8" s="215">
        <v>38600</v>
      </c>
      <c r="J8" s="215">
        <v>5138</v>
      </c>
      <c r="K8" s="1" t="s">
        <v>8199</v>
      </c>
      <c r="L8" s="9"/>
    </row>
    <row r="9" spans="1:12" x14ac:dyDescent="0.2">
      <c r="A9" s="2">
        <f t="shared" si="0"/>
        <v>8</v>
      </c>
      <c r="B9" s="241" t="s">
        <v>12267</v>
      </c>
      <c r="C9" s="241" t="s">
        <v>12266</v>
      </c>
      <c r="D9" s="1" t="s">
        <v>1440</v>
      </c>
      <c r="E9" s="2" t="s">
        <v>1407</v>
      </c>
      <c r="F9" s="1" t="s">
        <v>12269</v>
      </c>
      <c r="G9" s="2" t="s">
        <v>8188</v>
      </c>
      <c r="H9" s="1">
        <v>801</v>
      </c>
      <c r="I9" s="1">
        <v>1509</v>
      </c>
      <c r="J9" s="1">
        <v>731</v>
      </c>
      <c r="K9" s="1" t="s">
        <v>12268</v>
      </c>
      <c r="L9" s="9" t="s">
        <v>12270</v>
      </c>
    </row>
    <row r="10" spans="1:12" x14ac:dyDescent="0.2">
      <c r="A10" s="2">
        <f t="shared" si="0"/>
        <v>9</v>
      </c>
      <c r="B10" s="1" t="s">
        <v>8114</v>
      </c>
      <c r="C10" s="1" t="s">
        <v>8113</v>
      </c>
      <c r="D10" s="1" t="s">
        <v>2000</v>
      </c>
      <c r="E10" s="2" t="s">
        <v>1407</v>
      </c>
      <c r="F10" s="1" t="s">
        <v>8115</v>
      </c>
      <c r="G10" s="2" t="s">
        <v>8116</v>
      </c>
      <c r="H10" s="215">
        <v>358</v>
      </c>
      <c r="I10" s="215">
        <v>17200</v>
      </c>
      <c r="J10" s="215">
        <v>1954</v>
      </c>
      <c r="K10" s="1" t="s">
        <v>8117</v>
      </c>
      <c r="L10" s="9" t="s">
        <v>8210</v>
      </c>
    </row>
    <row r="11" spans="1:12" x14ac:dyDescent="0.2">
      <c r="A11" s="2">
        <f t="shared" si="0"/>
        <v>10</v>
      </c>
      <c r="B11" s="241" t="s">
        <v>12324</v>
      </c>
      <c r="C11" s="241" t="s">
        <v>12597</v>
      </c>
      <c r="D11" s="1" t="s">
        <v>1402</v>
      </c>
      <c r="E11" s="2" t="s">
        <v>1393</v>
      </c>
      <c r="F11" s="1" t="s">
        <v>12323</v>
      </c>
      <c r="G11" s="2" t="s">
        <v>7913</v>
      </c>
      <c r="H11" s="215">
        <v>804</v>
      </c>
      <c r="I11" s="215">
        <v>19700</v>
      </c>
      <c r="J11" s="215">
        <v>2189</v>
      </c>
      <c r="K11" s="1" t="s">
        <v>12322</v>
      </c>
    </row>
    <row r="12" spans="1:12" x14ac:dyDescent="0.2">
      <c r="A12" s="2">
        <f t="shared" si="0"/>
        <v>11</v>
      </c>
      <c r="B12" s="241" t="s">
        <v>12324</v>
      </c>
      <c r="C12" s="241" t="s">
        <v>7862</v>
      </c>
      <c r="D12" s="1" t="s">
        <v>1390</v>
      </c>
      <c r="E12" s="2" t="s">
        <v>1389</v>
      </c>
      <c r="F12" s="1" t="s">
        <v>12478</v>
      </c>
      <c r="G12" s="2" t="s">
        <v>8091</v>
      </c>
      <c r="H12" s="215">
        <v>561</v>
      </c>
      <c r="I12" s="215">
        <v>24400</v>
      </c>
      <c r="J12" s="215">
        <v>3762</v>
      </c>
      <c r="K12" s="1" t="s">
        <v>12476</v>
      </c>
      <c r="L12" s="9"/>
    </row>
    <row r="13" spans="1:12" x14ac:dyDescent="0.2">
      <c r="A13" s="2">
        <f t="shared" si="0"/>
        <v>12</v>
      </c>
      <c r="B13" s="1" t="s">
        <v>7919</v>
      </c>
      <c r="C13" s="1" t="s">
        <v>7918</v>
      </c>
      <c r="D13" s="1" t="s">
        <v>1402</v>
      </c>
      <c r="E13" s="2" t="s">
        <v>1393</v>
      </c>
      <c r="F13" s="1" t="s">
        <v>7922</v>
      </c>
      <c r="G13" s="2" t="s">
        <v>7921</v>
      </c>
      <c r="H13" s="215">
        <v>5674</v>
      </c>
      <c r="I13" s="215">
        <v>60700</v>
      </c>
      <c r="J13" s="215">
        <v>15400</v>
      </c>
      <c r="K13" s="1" t="s">
        <v>7920</v>
      </c>
      <c r="L13" s="9" t="s">
        <v>7923</v>
      </c>
    </row>
    <row r="14" spans="1:12" x14ac:dyDescent="0.2">
      <c r="A14" s="2">
        <f t="shared" si="0"/>
        <v>13</v>
      </c>
      <c r="B14" s="1" t="s">
        <v>10790</v>
      </c>
      <c r="C14" s="1" t="s">
        <v>10791</v>
      </c>
      <c r="D14" s="1" t="s">
        <v>1412</v>
      </c>
      <c r="E14" s="2" t="s">
        <v>1407</v>
      </c>
      <c r="F14" s="1" t="s">
        <v>10793</v>
      </c>
      <c r="G14" s="2" t="s">
        <v>10794</v>
      </c>
      <c r="H14" s="215">
        <v>2392</v>
      </c>
      <c r="I14" s="215">
        <v>10700</v>
      </c>
      <c r="J14" s="215">
        <v>11100</v>
      </c>
      <c r="K14" s="1" t="s">
        <v>10792</v>
      </c>
      <c r="L14" s="9"/>
    </row>
    <row r="15" spans="1:12" ht="17" x14ac:dyDescent="0.2">
      <c r="A15" s="2">
        <f t="shared" si="0"/>
        <v>14</v>
      </c>
      <c r="B15" s="1" t="s">
        <v>413</v>
      </c>
      <c r="C15" s="165" t="s">
        <v>7778</v>
      </c>
      <c r="D15" s="1" t="s">
        <v>1410</v>
      </c>
      <c r="E15" s="2" t="s">
        <v>1394</v>
      </c>
      <c r="F15" s="1" t="s">
        <v>7781</v>
      </c>
      <c r="G15" s="2" t="s">
        <v>7782</v>
      </c>
      <c r="H15" s="215">
        <v>4203</v>
      </c>
      <c r="I15" s="215">
        <v>48300</v>
      </c>
      <c r="J15" s="215">
        <v>50400</v>
      </c>
      <c r="K15" s="1" t="s">
        <v>7779</v>
      </c>
      <c r="L15" s="9" t="s">
        <v>7780</v>
      </c>
    </row>
    <row r="16" spans="1:12" x14ac:dyDescent="0.2">
      <c r="A16" s="2">
        <f t="shared" si="0"/>
        <v>15</v>
      </c>
      <c r="B16" s="241" t="s">
        <v>12408</v>
      </c>
      <c r="C16" s="241" t="s">
        <v>12409</v>
      </c>
      <c r="D16" s="1" t="s">
        <v>1402</v>
      </c>
      <c r="E16" s="2" t="s">
        <v>1393</v>
      </c>
      <c r="F16" s="1" t="s">
        <v>12410</v>
      </c>
      <c r="G16" s="2" t="s">
        <v>7947</v>
      </c>
      <c r="H16" s="215">
        <v>1538</v>
      </c>
      <c r="I16" s="215">
        <v>2211</v>
      </c>
      <c r="J16" s="215">
        <v>1107</v>
      </c>
      <c r="K16" s="1" t="s">
        <v>12411</v>
      </c>
      <c r="L16" s="9"/>
    </row>
    <row r="17" spans="1:13" x14ac:dyDescent="0.2">
      <c r="A17" s="2">
        <f t="shared" si="0"/>
        <v>16</v>
      </c>
      <c r="B17" s="1" t="s">
        <v>7821</v>
      </c>
      <c r="C17" s="1" t="s">
        <v>3471</v>
      </c>
      <c r="D17" s="1" t="s">
        <v>1402</v>
      </c>
      <c r="E17" s="2" t="s">
        <v>1393</v>
      </c>
      <c r="F17" s="1" t="s">
        <v>7822</v>
      </c>
      <c r="G17" s="2" t="s">
        <v>7777</v>
      </c>
      <c r="H17" s="1">
        <v>997</v>
      </c>
      <c r="I17" s="215">
        <v>108600</v>
      </c>
      <c r="J17" s="215">
        <v>10500</v>
      </c>
      <c r="K17" s="1" t="s">
        <v>7820</v>
      </c>
    </row>
    <row r="18" spans="1:13" x14ac:dyDescent="0.2">
      <c r="A18" s="2">
        <f t="shared" si="0"/>
        <v>17</v>
      </c>
      <c r="B18" s="1" t="s">
        <v>11651</v>
      </c>
      <c r="C18" s="1" t="s">
        <v>11650</v>
      </c>
      <c r="D18" s="1" t="s">
        <v>1402</v>
      </c>
      <c r="E18" s="2" t="s">
        <v>1393</v>
      </c>
      <c r="F18" s="1" t="s">
        <v>11653</v>
      </c>
      <c r="G18" s="2" t="s">
        <v>11654</v>
      </c>
      <c r="H18" s="215">
        <v>1174</v>
      </c>
      <c r="I18" s="215">
        <v>779</v>
      </c>
      <c r="J18" s="215">
        <v>3610</v>
      </c>
      <c r="K18" s="1" t="s">
        <v>11652</v>
      </c>
      <c r="L18" s="9"/>
    </row>
    <row r="19" spans="1:13" ht="17" x14ac:dyDescent="0.2">
      <c r="A19" s="2">
        <f t="shared" si="0"/>
        <v>18</v>
      </c>
      <c r="B19" s="1" t="s">
        <v>10094</v>
      </c>
      <c r="C19" s="165" t="s">
        <v>10093</v>
      </c>
      <c r="D19" s="1" t="s">
        <v>1410</v>
      </c>
      <c r="E19" s="2" t="s">
        <v>1394</v>
      </c>
      <c r="F19" s="1" t="s">
        <v>10096</v>
      </c>
      <c r="G19" s="2" t="s">
        <v>10095</v>
      </c>
      <c r="H19" s="215">
        <v>2602</v>
      </c>
      <c r="I19" s="215">
        <v>4611</v>
      </c>
      <c r="J19" s="215">
        <v>8197</v>
      </c>
      <c r="K19" s="1" t="s">
        <v>10091</v>
      </c>
      <c r="L19" s="9" t="s">
        <v>10092</v>
      </c>
      <c r="M19" s="9" t="s">
        <v>11549</v>
      </c>
    </row>
    <row r="20" spans="1:13" x14ac:dyDescent="0.2">
      <c r="A20" s="2">
        <f t="shared" si="0"/>
        <v>19</v>
      </c>
      <c r="B20" s="1" t="s">
        <v>11719</v>
      </c>
      <c r="C20" s="1" t="s">
        <v>11718</v>
      </c>
      <c r="D20" s="285" t="s">
        <v>1410</v>
      </c>
      <c r="E20" s="29" t="s">
        <v>1394</v>
      </c>
      <c r="F20" s="1" t="s">
        <v>11716</v>
      </c>
      <c r="G20" s="2" t="s">
        <v>7770</v>
      </c>
      <c r="H20" s="215">
        <v>4618</v>
      </c>
      <c r="I20" s="215">
        <v>14600</v>
      </c>
      <c r="J20" s="215">
        <v>29900</v>
      </c>
      <c r="K20" s="1" t="s">
        <v>11717</v>
      </c>
      <c r="L20" s="9"/>
    </row>
    <row r="21" spans="1:13" x14ac:dyDescent="0.2">
      <c r="A21" s="2">
        <f t="shared" si="0"/>
        <v>20</v>
      </c>
      <c r="B21" s="1" t="s">
        <v>5324</v>
      </c>
      <c r="C21" s="1" t="s">
        <v>8010</v>
      </c>
      <c r="D21" s="1" t="s">
        <v>1416</v>
      </c>
      <c r="E21" s="2" t="s">
        <v>6515</v>
      </c>
      <c r="F21" s="1" t="s">
        <v>8007</v>
      </c>
      <c r="G21" s="2" t="s">
        <v>8008</v>
      </c>
      <c r="H21" s="215">
        <v>1080</v>
      </c>
      <c r="I21" s="215">
        <v>2035</v>
      </c>
      <c r="J21" s="215">
        <v>2266</v>
      </c>
      <c r="K21" s="1" t="s">
        <v>8006</v>
      </c>
      <c r="L21" s="9" t="s">
        <v>8009</v>
      </c>
    </row>
    <row r="22" spans="1:13" x14ac:dyDescent="0.2">
      <c r="A22" s="2">
        <f t="shared" si="0"/>
        <v>21</v>
      </c>
      <c r="B22" s="1" t="s">
        <v>7950</v>
      </c>
      <c r="C22" s="1" t="s">
        <v>7604</v>
      </c>
      <c r="D22" s="1" t="s">
        <v>1995</v>
      </c>
      <c r="E22" s="2" t="s">
        <v>1393</v>
      </c>
      <c r="F22" s="1" t="s">
        <v>7949</v>
      </c>
      <c r="G22" s="2" t="s">
        <v>7951</v>
      </c>
      <c r="H22" s="215">
        <v>1640</v>
      </c>
      <c r="I22" s="215">
        <v>1668</v>
      </c>
      <c r="J22" s="215">
        <v>2682</v>
      </c>
      <c r="K22" s="1" t="s">
        <v>7948</v>
      </c>
      <c r="L22" s="9" t="s">
        <v>7952</v>
      </c>
    </row>
    <row r="23" spans="1:13" x14ac:dyDescent="0.2">
      <c r="A23" s="2">
        <f t="shared" si="0"/>
        <v>22</v>
      </c>
      <c r="B23" s="1" t="s">
        <v>7711</v>
      </c>
      <c r="C23" s="1" t="s">
        <v>3311</v>
      </c>
      <c r="D23" s="1" t="s">
        <v>1440</v>
      </c>
      <c r="E23" s="2" t="s">
        <v>1407</v>
      </c>
      <c r="F23" s="1" t="s">
        <v>7714</v>
      </c>
      <c r="G23" s="2" t="s">
        <v>7712</v>
      </c>
      <c r="H23" s="215">
        <v>5447</v>
      </c>
      <c r="I23" s="215">
        <v>83000</v>
      </c>
      <c r="J23" s="215">
        <v>79400</v>
      </c>
      <c r="K23" s="1" t="s">
        <v>7713</v>
      </c>
    </row>
    <row r="24" spans="1:13" x14ac:dyDescent="0.2">
      <c r="A24" s="2">
        <f t="shared" si="0"/>
        <v>23</v>
      </c>
      <c r="B24" s="1" t="s">
        <v>11473</v>
      </c>
      <c r="C24" s="1" t="s">
        <v>11474</v>
      </c>
      <c r="D24" s="1" t="s">
        <v>549</v>
      </c>
      <c r="E24" s="2" t="s">
        <v>1393</v>
      </c>
      <c r="F24" s="1" t="s">
        <v>11478</v>
      </c>
      <c r="G24" s="2" t="s">
        <v>11477</v>
      </c>
      <c r="H24" s="215">
        <v>3228</v>
      </c>
      <c r="I24" s="215">
        <v>21800</v>
      </c>
      <c r="J24" s="215">
        <v>20800</v>
      </c>
      <c r="K24" s="1" t="s">
        <v>11476</v>
      </c>
      <c r="L24" s="9" t="s">
        <v>11479</v>
      </c>
    </row>
    <row r="25" spans="1:13" x14ac:dyDescent="0.2">
      <c r="A25" s="2">
        <f t="shared" si="0"/>
        <v>24</v>
      </c>
      <c r="B25" s="1" t="s">
        <v>2211</v>
      </c>
      <c r="C25" s="1" t="s">
        <v>8140</v>
      </c>
      <c r="D25" s="1" t="s">
        <v>1392</v>
      </c>
      <c r="E25" s="2" t="s">
        <v>1393</v>
      </c>
      <c r="F25" s="1" t="s">
        <v>8143</v>
      </c>
      <c r="G25" s="2" t="s">
        <v>8144</v>
      </c>
      <c r="H25" s="215">
        <v>5213</v>
      </c>
      <c r="I25" s="215">
        <v>6876</v>
      </c>
      <c r="J25" s="216">
        <v>209100</v>
      </c>
      <c r="K25" s="1" t="s">
        <v>8142</v>
      </c>
      <c r="L25" s="9" t="s">
        <v>8141</v>
      </c>
    </row>
    <row r="26" spans="1:13" x14ac:dyDescent="0.2">
      <c r="A26" s="2">
        <f t="shared" si="0"/>
        <v>25</v>
      </c>
      <c r="B26" s="1" t="s">
        <v>8572</v>
      </c>
      <c r="C26" s="1" t="s">
        <v>8571</v>
      </c>
      <c r="D26" s="1" t="s">
        <v>1402</v>
      </c>
      <c r="E26" s="2" t="s">
        <v>1393</v>
      </c>
      <c r="F26" s="1" t="s">
        <v>8573</v>
      </c>
      <c r="G26" s="2" t="s">
        <v>7947</v>
      </c>
      <c r="H26" s="215">
        <v>1868</v>
      </c>
      <c r="I26" s="215">
        <v>8568</v>
      </c>
      <c r="J26" s="215">
        <v>28500</v>
      </c>
      <c r="K26" s="1" t="s">
        <v>8574</v>
      </c>
      <c r="L26" s="9" t="s">
        <v>8575</v>
      </c>
    </row>
    <row r="27" spans="1:13" x14ac:dyDescent="0.2">
      <c r="A27" s="2">
        <f t="shared" si="0"/>
        <v>26</v>
      </c>
      <c r="B27" s="1" t="s">
        <v>7722</v>
      </c>
      <c r="C27" s="1" t="s">
        <v>6956</v>
      </c>
      <c r="D27" s="1" t="s">
        <v>7726</v>
      </c>
      <c r="E27" s="2" t="s">
        <v>1393</v>
      </c>
      <c r="F27" s="1" t="s">
        <v>7725</v>
      </c>
      <c r="G27" s="2" t="s">
        <v>7724</v>
      </c>
      <c r="H27" s="215">
        <v>1687</v>
      </c>
      <c r="I27" s="215">
        <v>14300</v>
      </c>
      <c r="J27" s="215">
        <v>16400</v>
      </c>
      <c r="K27" s="1" t="s">
        <v>7723</v>
      </c>
      <c r="L27" s="1" t="s">
        <v>11548</v>
      </c>
    </row>
    <row r="28" spans="1:13" x14ac:dyDescent="0.2">
      <c r="A28" s="2">
        <f t="shared" si="0"/>
        <v>27</v>
      </c>
      <c r="B28" s="1" t="s">
        <v>7988</v>
      </c>
      <c r="C28" s="1" t="s">
        <v>6258</v>
      </c>
      <c r="D28" s="1" t="s">
        <v>7992</v>
      </c>
      <c r="E28" s="2" t="s">
        <v>1393</v>
      </c>
      <c r="F28" s="1" t="s">
        <v>7991</v>
      </c>
      <c r="G28" s="2" t="s">
        <v>7990</v>
      </c>
      <c r="H28" s="215">
        <v>5264</v>
      </c>
      <c r="I28" s="215">
        <v>53900</v>
      </c>
      <c r="J28" s="215">
        <v>71500</v>
      </c>
      <c r="K28" s="1" t="s">
        <v>7994</v>
      </c>
      <c r="L28" s="9" t="s">
        <v>7989</v>
      </c>
    </row>
    <row r="29" spans="1:13" x14ac:dyDescent="0.2">
      <c r="A29" s="2">
        <f t="shared" si="0"/>
        <v>28</v>
      </c>
      <c r="B29" s="1" t="s">
        <v>10751</v>
      </c>
      <c r="C29" s="1" t="s">
        <v>10752</v>
      </c>
      <c r="D29" s="1" t="s">
        <v>1412</v>
      </c>
      <c r="E29" s="2" t="s">
        <v>1407</v>
      </c>
      <c r="F29" s="1" t="s">
        <v>10760</v>
      </c>
      <c r="G29" s="2" t="s">
        <v>7908</v>
      </c>
      <c r="H29" s="1">
        <v>267</v>
      </c>
      <c r="I29" s="1">
        <v>608</v>
      </c>
      <c r="J29" s="1">
        <v>301</v>
      </c>
      <c r="K29" s="1" t="s">
        <v>10758</v>
      </c>
      <c r="L29" s="9" t="s">
        <v>10759</v>
      </c>
    </row>
    <row r="30" spans="1:13" x14ac:dyDescent="0.2">
      <c r="A30" s="2">
        <f t="shared" si="0"/>
        <v>29</v>
      </c>
      <c r="B30" s="1" t="s">
        <v>396</v>
      </c>
      <c r="C30" s="1" t="s">
        <v>2508</v>
      </c>
      <c r="D30" s="1" t="s">
        <v>1410</v>
      </c>
      <c r="E30" s="2" t="s">
        <v>1394</v>
      </c>
      <c r="F30" s="1" t="s">
        <v>7936</v>
      </c>
      <c r="G30" s="2" t="s">
        <v>7860</v>
      </c>
      <c r="H30" s="215">
        <v>159</v>
      </c>
      <c r="I30" s="215">
        <v>939</v>
      </c>
      <c r="J30" s="1">
        <v>369</v>
      </c>
      <c r="K30" s="1" t="s">
        <v>7935</v>
      </c>
      <c r="L30" s="1" t="s">
        <v>7937</v>
      </c>
    </row>
    <row r="31" spans="1:13" x14ac:dyDescent="0.2">
      <c r="A31" s="2">
        <f t="shared" si="0"/>
        <v>30</v>
      </c>
      <c r="B31" s="1" t="s">
        <v>8065</v>
      </c>
      <c r="C31" s="1" t="s">
        <v>8064</v>
      </c>
      <c r="D31" s="1" t="s">
        <v>1532</v>
      </c>
      <c r="E31" s="2" t="s">
        <v>1394</v>
      </c>
      <c r="F31" s="1" t="s">
        <v>8067</v>
      </c>
      <c r="G31" s="2" t="s">
        <v>8066</v>
      </c>
      <c r="H31" s="215">
        <v>654</v>
      </c>
      <c r="I31" s="215">
        <v>694</v>
      </c>
      <c r="J31" s="215">
        <v>982</v>
      </c>
      <c r="K31" s="1" t="s">
        <v>8063</v>
      </c>
      <c r="L31" s="9" t="s">
        <v>8068</v>
      </c>
    </row>
    <row r="32" spans="1:13" x14ac:dyDescent="0.2">
      <c r="A32" s="2">
        <f t="shared" si="0"/>
        <v>31</v>
      </c>
      <c r="B32" s="1" t="s">
        <v>9566</v>
      </c>
      <c r="C32" s="1" t="s">
        <v>9565</v>
      </c>
      <c r="D32" s="1" t="s">
        <v>1402</v>
      </c>
      <c r="E32" s="2" t="s">
        <v>1393</v>
      </c>
      <c r="F32" s="1" t="s">
        <v>9562</v>
      </c>
      <c r="G32" s="2" t="s">
        <v>7782</v>
      </c>
      <c r="H32" s="215">
        <v>997</v>
      </c>
      <c r="I32" s="215">
        <v>86500</v>
      </c>
      <c r="J32" s="215">
        <v>30600</v>
      </c>
      <c r="K32" s="1" t="s">
        <v>9563</v>
      </c>
      <c r="L32" s="9" t="s">
        <v>9564</v>
      </c>
    </row>
    <row r="33" spans="1:12" x14ac:dyDescent="0.2">
      <c r="A33" s="2">
        <f t="shared" si="0"/>
        <v>32</v>
      </c>
      <c r="B33" s="1" t="s">
        <v>161</v>
      </c>
      <c r="C33" s="1" t="s">
        <v>7830</v>
      </c>
      <c r="D33" s="1" t="s">
        <v>1438</v>
      </c>
      <c r="E33" s="2" t="s">
        <v>6515</v>
      </c>
      <c r="F33" s="1" t="s">
        <v>7832</v>
      </c>
      <c r="G33" s="2" t="s">
        <v>7833</v>
      </c>
      <c r="H33" s="215">
        <v>1083</v>
      </c>
      <c r="I33" s="215">
        <v>1095</v>
      </c>
      <c r="J33" s="1">
        <v>504</v>
      </c>
      <c r="K33" s="1" t="s">
        <v>7831</v>
      </c>
    </row>
    <row r="34" spans="1:12" x14ac:dyDescent="0.2">
      <c r="A34" s="2">
        <f t="shared" si="0"/>
        <v>33</v>
      </c>
      <c r="B34" s="1" t="s">
        <v>8119</v>
      </c>
      <c r="C34" s="1" t="s">
        <v>8118</v>
      </c>
      <c r="D34" s="1" t="s">
        <v>1430</v>
      </c>
      <c r="E34" s="2" t="s">
        <v>1393</v>
      </c>
      <c r="F34" s="1" t="s">
        <v>8121</v>
      </c>
      <c r="G34" s="2" t="s">
        <v>8122</v>
      </c>
      <c r="H34" s="215">
        <v>2105</v>
      </c>
      <c r="I34" s="215">
        <v>6734</v>
      </c>
      <c r="J34" s="215">
        <v>11300</v>
      </c>
      <c r="K34" s="1" t="s">
        <v>8120</v>
      </c>
    </row>
    <row r="35" spans="1:12" x14ac:dyDescent="0.2">
      <c r="A35" s="2">
        <f t="shared" ref="A35:A58" si="1">A34+1</f>
        <v>34</v>
      </c>
      <c r="B35" s="1" t="s">
        <v>8089</v>
      </c>
      <c r="C35" s="1" t="s">
        <v>8088</v>
      </c>
      <c r="D35" s="1" t="s">
        <v>1392</v>
      </c>
      <c r="E35" s="2" t="s">
        <v>1393</v>
      </c>
      <c r="F35" s="1" t="s">
        <v>8090</v>
      </c>
      <c r="G35" s="2" t="s">
        <v>8091</v>
      </c>
      <c r="H35" s="215">
        <v>450</v>
      </c>
      <c r="I35" s="215">
        <v>30900</v>
      </c>
      <c r="J35" s="215">
        <v>1537</v>
      </c>
      <c r="K35" s="1" t="s">
        <v>8087</v>
      </c>
    </row>
    <row r="36" spans="1:12" x14ac:dyDescent="0.2">
      <c r="A36" s="2">
        <f t="shared" si="1"/>
        <v>35</v>
      </c>
      <c r="B36" s="1" t="s">
        <v>7834</v>
      </c>
      <c r="C36" s="1" t="s">
        <v>7835</v>
      </c>
      <c r="D36" s="1" t="s">
        <v>1402</v>
      </c>
      <c r="E36" s="2" t="s">
        <v>1393</v>
      </c>
      <c r="F36" s="1" t="s">
        <v>7837</v>
      </c>
      <c r="G36" s="2" t="s">
        <v>7838</v>
      </c>
      <c r="H36" s="215">
        <v>572</v>
      </c>
      <c r="I36" s="215">
        <v>26300</v>
      </c>
      <c r="J36" s="215">
        <v>23000</v>
      </c>
      <c r="K36" s="1" t="s">
        <v>7836</v>
      </c>
      <c r="L36" s="9" t="s">
        <v>7839</v>
      </c>
    </row>
    <row r="37" spans="1:12" ht="17" x14ac:dyDescent="0.2">
      <c r="A37" s="2">
        <f t="shared" si="1"/>
        <v>36</v>
      </c>
      <c r="B37" s="1" t="s">
        <v>7773</v>
      </c>
      <c r="C37" s="165" t="s">
        <v>1576</v>
      </c>
      <c r="D37" s="1" t="s">
        <v>1402</v>
      </c>
      <c r="E37" s="2" t="s">
        <v>1393</v>
      </c>
      <c r="F37" s="1" t="s">
        <v>7775</v>
      </c>
      <c r="G37" s="2" t="s">
        <v>7777</v>
      </c>
      <c r="H37" s="215">
        <v>13100</v>
      </c>
      <c r="I37" s="215">
        <v>125900</v>
      </c>
      <c r="J37" s="215">
        <v>59400</v>
      </c>
      <c r="K37" s="1" t="s">
        <v>7774</v>
      </c>
      <c r="L37" s="9" t="s">
        <v>7776</v>
      </c>
    </row>
    <row r="38" spans="1:12" x14ac:dyDescent="0.2">
      <c r="A38" s="2">
        <f t="shared" si="1"/>
        <v>37</v>
      </c>
      <c r="B38" s="1" t="s">
        <v>7826</v>
      </c>
      <c r="C38" s="1" t="s">
        <v>7866</v>
      </c>
      <c r="D38" s="1" t="s">
        <v>1392</v>
      </c>
      <c r="E38" s="2" t="s">
        <v>1393</v>
      </c>
      <c r="F38" s="1" t="s">
        <v>7828</v>
      </c>
      <c r="G38" s="2" t="s">
        <v>7829</v>
      </c>
      <c r="H38" s="215">
        <v>2370</v>
      </c>
      <c r="I38" s="215">
        <v>5299</v>
      </c>
      <c r="J38" s="215">
        <v>8815</v>
      </c>
      <c r="K38" s="1" t="s">
        <v>7827</v>
      </c>
    </row>
    <row r="39" spans="1:12" ht="17" x14ac:dyDescent="0.2">
      <c r="A39" s="2">
        <f t="shared" si="1"/>
        <v>38</v>
      </c>
      <c r="B39" s="1" t="s">
        <v>7806</v>
      </c>
      <c r="C39" s="165" t="s">
        <v>7805</v>
      </c>
      <c r="D39" s="1" t="s">
        <v>1392</v>
      </c>
      <c r="E39" s="2" t="s">
        <v>1393</v>
      </c>
      <c r="F39" s="1" t="s">
        <v>7807</v>
      </c>
      <c r="G39" s="2" t="s">
        <v>7808</v>
      </c>
      <c r="H39" s="215">
        <v>16400</v>
      </c>
      <c r="I39" s="215">
        <v>66300</v>
      </c>
      <c r="J39" s="216">
        <v>103000</v>
      </c>
      <c r="K39" s="1" t="s">
        <v>7809</v>
      </c>
      <c r="L39" s="9" t="s">
        <v>7810</v>
      </c>
    </row>
    <row r="40" spans="1:12" x14ac:dyDescent="0.2">
      <c r="A40" s="2">
        <f t="shared" si="1"/>
        <v>39</v>
      </c>
      <c r="B40" s="1" t="s">
        <v>7856</v>
      </c>
      <c r="C40" s="1" t="s">
        <v>7855</v>
      </c>
      <c r="D40" s="1" t="s">
        <v>1402</v>
      </c>
      <c r="E40" s="2" t="s">
        <v>1393</v>
      </c>
      <c r="F40" s="1" t="s">
        <v>7859</v>
      </c>
      <c r="G40" s="2" t="s">
        <v>7860</v>
      </c>
      <c r="H40" s="215">
        <v>333</v>
      </c>
      <c r="I40" s="215">
        <v>36700</v>
      </c>
      <c r="J40" s="215">
        <v>3616</v>
      </c>
      <c r="K40" s="1" t="s">
        <v>7857</v>
      </c>
      <c r="L40" s="9" t="s">
        <v>7858</v>
      </c>
    </row>
    <row r="41" spans="1:12" x14ac:dyDescent="0.2">
      <c r="A41" s="2">
        <f t="shared" si="1"/>
        <v>40</v>
      </c>
      <c r="B41" s="1" t="s">
        <v>10680</v>
      </c>
      <c r="C41" s="1" t="s">
        <v>10679</v>
      </c>
      <c r="D41" s="1" t="s">
        <v>1888</v>
      </c>
      <c r="E41" s="2" t="s">
        <v>1393</v>
      </c>
      <c r="F41" s="1" t="s">
        <v>10684</v>
      </c>
      <c r="G41" s="2" t="s">
        <v>10683</v>
      </c>
      <c r="H41" s="215">
        <v>591</v>
      </c>
      <c r="I41" s="215">
        <v>3770</v>
      </c>
      <c r="J41" s="215">
        <v>11800</v>
      </c>
      <c r="K41" s="1" t="s">
        <v>10682</v>
      </c>
      <c r="L41" s="9" t="s">
        <v>10681</v>
      </c>
    </row>
    <row r="42" spans="1:12" x14ac:dyDescent="0.2">
      <c r="A42" s="2">
        <f t="shared" si="1"/>
        <v>41</v>
      </c>
      <c r="B42" s="1" t="s">
        <v>8052</v>
      </c>
      <c r="C42" s="1" t="s">
        <v>8053</v>
      </c>
      <c r="D42" s="1" t="s">
        <v>1423</v>
      </c>
      <c r="E42" s="2" t="s">
        <v>1393</v>
      </c>
      <c r="F42" s="1" t="s">
        <v>8054</v>
      </c>
      <c r="G42" s="2" t="s">
        <v>8055</v>
      </c>
      <c r="H42" s="215">
        <v>1317</v>
      </c>
      <c r="I42" s="215">
        <v>1597</v>
      </c>
      <c r="J42" s="215">
        <v>1388</v>
      </c>
      <c r="K42" s="1" t="s">
        <v>8051</v>
      </c>
      <c r="L42" s="9" t="s">
        <v>8062</v>
      </c>
    </row>
    <row r="43" spans="1:12" x14ac:dyDescent="0.2">
      <c r="A43" s="2">
        <f t="shared" si="1"/>
        <v>42</v>
      </c>
      <c r="B43" s="1" t="s">
        <v>189</v>
      </c>
      <c r="C43" s="1" t="s">
        <v>2508</v>
      </c>
      <c r="D43" s="1" t="s">
        <v>1402</v>
      </c>
      <c r="E43" s="2" t="s">
        <v>1393</v>
      </c>
      <c r="F43" s="1" t="s">
        <v>7812</v>
      </c>
      <c r="G43" s="2" t="s">
        <v>7813</v>
      </c>
      <c r="H43" s="215">
        <v>4376</v>
      </c>
      <c r="I43" s="215">
        <v>90900</v>
      </c>
      <c r="J43" s="216">
        <v>94700</v>
      </c>
      <c r="K43" s="1" t="s">
        <v>7811</v>
      </c>
      <c r="L43" s="9" t="s">
        <v>7814</v>
      </c>
    </row>
    <row r="44" spans="1:12" x14ac:dyDescent="0.2">
      <c r="A44" s="2">
        <f t="shared" si="1"/>
        <v>43</v>
      </c>
      <c r="B44" s="1" t="s">
        <v>8029</v>
      </c>
      <c r="C44" s="1" t="s">
        <v>8028</v>
      </c>
      <c r="D44" s="1" t="s">
        <v>1392</v>
      </c>
      <c r="E44" s="2" t="s">
        <v>1393</v>
      </c>
      <c r="F44" s="1" t="s">
        <v>8026</v>
      </c>
      <c r="G44" s="2" t="s">
        <v>7921</v>
      </c>
      <c r="H44" s="215">
        <v>2484</v>
      </c>
      <c r="I44" s="215">
        <v>7510</v>
      </c>
      <c r="J44" s="215">
        <v>26400</v>
      </c>
      <c r="K44" s="1" t="s">
        <v>8025</v>
      </c>
      <c r="L44" s="9" t="s">
        <v>8027</v>
      </c>
    </row>
    <row r="45" spans="1:12" x14ac:dyDescent="0.2">
      <c r="A45" s="2">
        <f t="shared" si="1"/>
        <v>44</v>
      </c>
      <c r="B45" s="241" t="s">
        <v>12387</v>
      </c>
      <c r="C45" s="241" t="s">
        <v>10791</v>
      </c>
      <c r="D45" s="1" t="s">
        <v>1837</v>
      </c>
      <c r="E45" s="2" t="s">
        <v>1393</v>
      </c>
      <c r="F45" s="1" t="s">
        <v>12386</v>
      </c>
      <c r="G45" s="2" t="s">
        <v>12388</v>
      </c>
      <c r="H45" s="215">
        <v>670</v>
      </c>
      <c r="I45" s="215">
        <v>404</v>
      </c>
      <c r="J45" s="215">
        <v>434</v>
      </c>
      <c r="K45" s="1" t="s">
        <v>12385</v>
      </c>
      <c r="L45" s="9"/>
    </row>
    <row r="46" spans="1:12" x14ac:dyDescent="0.2">
      <c r="A46" s="2">
        <f t="shared" si="1"/>
        <v>45</v>
      </c>
      <c r="B46" s="241" t="s">
        <v>12387</v>
      </c>
      <c r="C46" s="241" t="s">
        <v>12392</v>
      </c>
      <c r="D46" s="1" t="s">
        <v>1410</v>
      </c>
      <c r="E46" s="2" t="s">
        <v>1394</v>
      </c>
      <c r="F46" s="1" t="s">
        <v>12390</v>
      </c>
      <c r="G46" s="2" t="s">
        <v>7770</v>
      </c>
      <c r="H46" s="215">
        <v>498</v>
      </c>
      <c r="I46" s="215">
        <v>720</v>
      </c>
      <c r="J46" s="215">
        <v>2098</v>
      </c>
      <c r="K46" s="1" t="s">
        <v>12389</v>
      </c>
      <c r="L46" s="9" t="s">
        <v>12391</v>
      </c>
    </row>
    <row r="47" spans="1:12" x14ac:dyDescent="0.2">
      <c r="A47" s="2">
        <f t="shared" si="1"/>
        <v>46</v>
      </c>
      <c r="B47" s="1" t="s">
        <v>11635</v>
      </c>
      <c r="C47" s="1" t="s">
        <v>5998</v>
      </c>
      <c r="D47" s="1" t="s">
        <v>1402</v>
      </c>
      <c r="E47" s="2" t="s">
        <v>1393</v>
      </c>
      <c r="F47" s="1" t="s">
        <v>11639</v>
      </c>
      <c r="G47" s="2" t="s">
        <v>11637</v>
      </c>
      <c r="H47" s="215">
        <v>483</v>
      </c>
      <c r="I47" s="215">
        <v>2449</v>
      </c>
      <c r="J47" s="215">
        <v>6585</v>
      </c>
      <c r="K47" s="1" t="s">
        <v>11636</v>
      </c>
      <c r="L47" s="9" t="s">
        <v>11638</v>
      </c>
    </row>
    <row r="48" spans="1:12" x14ac:dyDescent="0.2">
      <c r="A48" s="2">
        <f t="shared" si="1"/>
        <v>47</v>
      </c>
      <c r="B48" s="241" t="s">
        <v>12691</v>
      </c>
      <c r="C48" s="241" t="s">
        <v>9969</v>
      </c>
      <c r="D48" s="1" t="s">
        <v>12692</v>
      </c>
      <c r="E48" s="2" t="s">
        <v>4553</v>
      </c>
      <c r="F48" s="1" t="s">
        <v>12693</v>
      </c>
      <c r="G48" s="2" t="s">
        <v>12694</v>
      </c>
      <c r="H48" s="215">
        <v>17300</v>
      </c>
      <c r="I48" s="215">
        <v>369500</v>
      </c>
      <c r="J48" s="216">
        <v>222400</v>
      </c>
      <c r="K48" s="1" t="s">
        <v>12695</v>
      </c>
      <c r="L48" s="1" t="s">
        <v>12696</v>
      </c>
    </row>
    <row r="49" spans="1:12" x14ac:dyDescent="0.2">
      <c r="A49" s="2">
        <f t="shared" si="1"/>
        <v>48</v>
      </c>
      <c r="B49" s="241" t="s">
        <v>302</v>
      </c>
      <c r="C49" s="241" t="s">
        <v>8867</v>
      </c>
      <c r="D49" s="1" t="s">
        <v>1402</v>
      </c>
      <c r="E49" s="2" t="s">
        <v>1393</v>
      </c>
      <c r="F49" s="1" t="s">
        <v>12401</v>
      </c>
      <c r="G49" s="2" t="s">
        <v>8201</v>
      </c>
      <c r="H49" s="215">
        <v>480</v>
      </c>
      <c r="I49" s="215">
        <v>5715</v>
      </c>
      <c r="J49" s="215">
        <v>3293</v>
      </c>
      <c r="K49" s="1" t="s">
        <v>12400</v>
      </c>
      <c r="L49" s="9" t="s">
        <v>12402</v>
      </c>
    </row>
    <row r="50" spans="1:12" x14ac:dyDescent="0.2">
      <c r="A50" s="2">
        <f t="shared" si="1"/>
        <v>49</v>
      </c>
      <c r="B50" s="1" t="s">
        <v>8014</v>
      </c>
      <c r="C50" s="1" t="s">
        <v>6844</v>
      </c>
      <c r="D50" s="1" t="s">
        <v>8017</v>
      </c>
      <c r="E50" s="2" t="s">
        <v>6515</v>
      </c>
      <c r="F50" s="1" t="s">
        <v>8018</v>
      </c>
      <c r="G50" s="2" t="s">
        <v>8016</v>
      </c>
      <c r="H50" s="215">
        <v>272</v>
      </c>
      <c r="I50" s="215">
        <v>261</v>
      </c>
      <c r="J50" s="215">
        <v>420</v>
      </c>
      <c r="K50" s="1" t="s">
        <v>8015</v>
      </c>
    </row>
    <row r="51" spans="1:12" x14ac:dyDescent="0.2">
      <c r="A51" s="2">
        <f t="shared" si="1"/>
        <v>50</v>
      </c>
      <c r="B51" s="1" t="s">
        <v>8493</v>
      </c>
      <c r="C51" s="1" t="s">
        <v>8492</v>
      </c>
      <c r="D51" s="1" t="s">
        <v>1412</v>
      </c>
      <c r="E51" s="2" t="s">
        <v>1407</v>
      </c>
      <c r="F51" s="1" t="s">
        <v>8495</v>
      </c>
      <c r="G51" s="2" t="s">
        <v>7759</v>
      </c>
      <c r="H51" s="215">
        <v>912</v>
      </c>
      <c r="I51" s="215">
        <v>8992</v>
      </c>
      <c r="J51" s="215">
        <v>10200</v>
      </c>
      <c r="K51" s="1" t="s">
        <v>8494</v>
      </c>
      <c r="L51" s="9"/>
    </row>
    <row r="52" spans="1:12" x14ac:dyDescent="0.2">
      <c r="A52" s="2">
        <f t="shared" si="1"/>
        <v>51</v>
      </c>
      <c r="B52" s="1" t="s">
        <v>238</v>
      </c>
      <c r="C52" s="1" t="s">
        <v>11604</v>
      </c>
      <c r="D52" s="1" t="s">
        <v>1402</v>
      </c>
      <c r="E52" s="2" t="s">
        <v>1393</v>
      </c>
      <c r="F52" s="1" t="s">
        <v>11607</v>
      </c>
      <c r="G52" s="2" t="s">
        <v>11605</v>
      </c>
      <c r="H52" s="1">
        <v>1472</v>
      </c>
      <c r="I52" s="1">
        <v>2977</v>
      </c>
      <c r="J52" s="1">
        <v>3153</v>
      </c>
      <c r="K52" s="1" t="s">
        <v>11606</v>
      </c>
      <c r="L52" s="9"/>
    </row>
    <row r="53" spans="1:12" x14ac:dyDescent="0.2">
      <c r="A53" s="2">
        <f t="shared" si="1"/>
        <v>52</v>
      </c>
      <c r="B53" s="1" t="s">
        <v>7888</v>
      </c>
      <c r="C53" s="1" t="s">
        <v>7887</v>
      </c>
      <c r="D53" s="1" t="s">
        <v>1440</v>
      </c>
      <c r="E53" s="2" t="s">
        <v>1407</v>
      </c>
      <c r="F53" s="1" t="s">
        <v>7889</v>
      </c>
      <c r="G53" s="2" t="s">
        <v>7890</v>
      </c>
      <c r="H53" s="215">
        <v>0</v>
      </c>
      <c r="I53" s="215">
        <v>148900</v>
      </c>
      <c r="J53" s="215">
        <v>6011</v>
      </c>
      <c r="K53" s="1" t="s">
        <v>7886</v>
      </c>
    </row>
    <row r="54" spans="1:12" x14ac:dyDescent="0.2">
      <c r="A54" s="2">
        <f t="shared" si="1"/>
        <v>53</v>
      </c>
      <c r="B54" s="1" t="s">
        <v>11828</v>
      </c>
      <c r="C54" s="1" t="s">
        <v>902</v>
      </c>
      <c r="D54" s="1" t="s">
        <v>1402</v>
      </c>
      <c r="E54" s="2" t="s">
        <v>1393</v>
      </c>
      <c r="F54" s="1" t="s">
        <v>11826</v>
      </c>
      <c r="G54" s="2" t="s">
        <v>7745</v>
      </c>
      <c r="H54" s="215">
        <v>312</v>
      </c>
      <c r="I54" s="215">
        <v>6610</v>
      </c>
      <c r="J54" s="215">
        <v>4467</v>
      </c>
      <c r="K54" s="1" t="s">
        <v>11827</v>
      </c>
    </row>
    <row r="55" spans="1:12" x14ac:dyDescent="0.2">
      <c r="A55" s="2">
        <f t="shared" si="1"/>
        <v>54</v>
      </c>
      <c r="B55" s="1" t="s">
        <v>8001</v>
      </c>
      <c r="C55" s="1" t="s">
        <v>8000</v>
      </c>
      <c r="D55" s="1" t="s">
        <v>1395</v>
      </c>
      <c r="E55" s="2" t="s">
        <v>1394</v>
      </c>
      <c r="F55" s="1" t="s">
        <v>8005</v>
      </c>
      <c r="G55" s="2" t="s">
        <v>8002</v>
      </c>
      <c r="H55" s="215">
        <v>4966</v>
      </c>
      <c r="I55" s="215">
        <v>3271</v>
      </c>
      <c r="J55" s="215">
        <v>10800</v>
      </c>
      <c r="K55" s="1" t="s">
        <v>8003</v>
      </c>
      <c r="L55" s="9" t="s">
        <v>8004</v>
      </c>
    </row>
    <row r="56" spans="1:12" x14ac:dyDescent="0.2">
      <c r="A56" s="2">
        <f t="shared" si="1"/>
        <v>55</v>
      </c>
      <c r="B56" s="1" t="s">
        <v>7960</v>
      </c>
      <c r="C56" s="1" t="s">
        <v>7959</v>
      </c>
      <c r="D56" s="1" t="s">
        <v>1437</v>
      </c>
      <c r="E56" s="2" t="s">
        <v>1391</v>
      </c>
      <c r="F56" s="1" t="s">
        <v>7963</v>
      </c>
      <c r="G56" s="2" t="s">
        <v>7962</v>
      </c>
      <c r="H56" s="215">
        <v>832</v>
      </c>
      <c r="I56" s="215">
        <v>12600</v>
      </c>
      <c r="J56" s="215">
        <v>14800</v>
      </c>
      <c r="K56" s="1" t="s">
        <v>7961</v>
      </c>
      <c r="L56" s="9"/>
    </row>
    <row r="57" spans="1:12" x14ac:dyDescent="0.2">
      <c r="A57" s="2">
        <f t="shared" si="1"/>
        <v>56</v>
      </c>
      <c r="B57" s="241" t="s">
        <v>12361</v>
      </c>
      <c r="C57" s="241" t="s">
        <v>12332</v>
      </c>
      <c r="D57" s="1" t="s">
        <v>1412</v>
      </c>
      <c r="E57" s="2" t="s">
        <v>1407</v>
      </c>
      <c r="F57" s="1" t="s">
        <v>12330</v>
      </c>
      <c r="G57" s="2" t="s">
        <v>12333</v>
      </c>
      <c r="H57" s="215">
        <v>0</v>
      </c>
      <c r="I57" s="215">
        <v>120</v>
      </c>
      <c r="J57" s="215">
        <v>66</v>
      </c>
      <c r="K57" s="1" t="s">
        <v>12331</v>
      </c>
      <c r="L57" s="1" t="s">
        <v>12713</v>
      </c>
    </row>
    <row r="58" spans="1:12" ht="18" customHeight="1" x14ac:dyDescent="0.2">
      <c r="A58" s="2">
        <f t="shared" si="1"/>
        <v>57</v>
      </c>
      <c r="B58" s="241" t="s">
        <v>12709</v>
      </c>
      <c r="C58" s="241" t="s">
        <v>12708</v>
      </c>
      <c r="D58" s="1" t="s">
        <v>1412</v>
      </c>
      <c r="E58" s="2" t="s">
        <v>1407</v>
      </c>
      <c r="F58" s="1" t="s">
        <v>12712</v>
      </c>
      <c r="G58" s="2" t="s">
        <v>10095</v>
      </c>
      <c r="H58" s="1">
        <v>117</v>
      </c>
      <c r="I58" s="1">
        <v>112</v>
      </c>
      <c r="J58" s="215">
        <v>132</v>
      </c>
      <c r="K58" s="1" t="s">
        <v>12331</v>
      </c>
      <c r="L58" s="1" t="s">
        <v>12714</v>
      </c>
    </row>
    <row r="59" spans="1:12" x14ac:dyDescent="0.2">
      <c r="A59" s="2">
        <f>A57+1</f>
        <v>57</v>
      </c>
      <c r="B59" s="1" t="s">
        <v>7728</v>
      </c>
      <c r="C59" s="1" t="s">
        <v>1576</v>
      </c>
      <c r="D59" s="1" t="s">
        <v>1402</v>
      </c>
      <c r="E59" s="2" t="s">
        <v>1393</v>
      </c>
      <c r="F59" s="1" t="s">
        <v>7765</v>
      </c>
      <c r="G59" s="2" t="s">
        <v>7766</v>
      </c>
      <c r="H59" s="215">
        <v>733</v>
      </c>
      <c r="I59" s="215">
        <v>35200</v>
      </c>
      <c r="J59" s="215">
        <v>42700</v>
      </c>
      <c r="K59" s="1" t="s">
        <v>7764</v>
      </c>
      <c r="L59" s="9" t="s">
        <v>7767</v>
      </c>
    </row>
    <row r="60" spans="1:12" x14ac:dyDescent="0.2">
      <c r="A60" s="2">
        <f t="shared" ref="A60:A103" si="2">A59+1</f>
        <v>58</v>
      </c>
      <c r="B60" s="1" t="s">
        <v>9060</v>
      </c>
      <c r="C60" s="1" t="s">
        <v>7733</v>
      </c>
      <c r="D60" s="1" t="s">
        <v>1421</v>
      </c>
      <c r="E60" s="2" t="s">
        <v>6515</v>
      </c>
      <c r="F60" s="1" t="s">
        <v>9061</v>
      </c>
      <c r="G60" s="2" t="s">
        <v>7833</v>
      </c>
      <c r="H60" s="215">
        <v>510</v>
      </c>
      <c r="I60" s="215">
        <v>8947</v>
      </c>
      <c r="J60" s="215">
        <v>21700</v>
      </c>
      <c r="K60" s="1" t="s">
        <v>9063</v>
      </c>
      <c r="L60" s="9" t="s">
        <v>9062</v>
      </c>
    </row>
    <row r="61" spans="1:12" x14ac:dyDescent="0.2">
      <c r="A61" s="2">
        <f t="shared" si="2"/>
        <v>59</v>
      </c>
      <c r="B61" s="1" t="s">
        <v>7926</v>
      </c>
      <c r="C61" s="1" t="s">
        <v>7925</v>
      </c>
      <c r="D61" s="1" t="s">
        <v>1430</v>
      </c>
      <c r="E61" s="2" t="s">
        <v>1393</v>
      </c>
      <c r="F61" s="1" t="s">
        <v>7927</v>
      </c>
      <c r="G61" s="2" t="s">
        <v>7928</v>
      </c>
      <c r="H61" s="215">
        <v>2992</v>
      </c>
      <c r="I61" s="215">
        <v>4053</v>
      </c>
      <c r="J61" s="215">
        <v>3652</v>
      </c>
      <c r="K61" s="1" t="s">
        <v>7924</v>
      </c>
    </row>
    <row r="62" spans="1:12" x14ac:dyDescent="0.2">
      <c r="A62" s="2">
        <f t="shared" si="2"/>
        <v>60</v>
      </c>
      <c r="B62" s="1" t="s">
        <v>7731</v>
      </c>
      <c r="C62" s="1" t="s">
        <v>7732</v>
      </c>
      <c r="D62" s="1" t="s">
        <v>1392</v>
      </c>
      <c r="E62" s="2" t="s">
        <v>1393</v>
      </c>
      <c r="F62" s="1" t="s">
        <v>7756</v>
      </c>
      <c r="G62" s="2" t="s">
        <v>7757</v>
      </c>
      <c r="H62" s="215">
        <v>9666</v>
      </c>
      <c r="I62" s="215">
        <v>52600</v>
      </c>
      <c r="J62" s="215">
        <v>18800</v>
      </c>
      <c r="K62" s="1" t="s">
        <v>7754</v>
      </c>
      <c r="L62" s="1" t="s">
        <v>7755</v>
      </c>
    </row>
    <row r="63" spans="1:12" x14ac:dyDescent="0.2">
      <c r="A63" s="2">
        <f t="shared" si="2"/>
        <v>61</v>
      </c>
      <c r="B63" s="1" t="s">
        <v>180</v>
      </c>
      <c r="C63" s="1" t="s">
        <v>7985</v>
      </c>
      <c r="D63" s="1" t="s">
        <v>1392</v>
      </c>
      <c r="E63" s="2" t="s">
        <v>1393</v>
      </c>
      <c r="F63" s="1" t="s">
        <v>7987</v>
      </c>
      <c r="G63" s="2" t="s">
        <v>7719</v>
      </c>
      <c r="H63" s="1">
        <v>1528</v>
      </c>
      <c r="I63" s="1">
        <v>2682</v>
      </c>
      <c r="J63" s="215">
        <v>23000</v>
      </c>
      <c r="K63" s="1" t="s">
        <v>7986</v>
      </c>
    </row>
    <row r="64" spans="1:12" x14ac:dyDescent="0.2">
      <c r="A64" s="2">
        <f t="shared" si="2"/>
        <v>62</v>
      </c>
      <c r="B64" s="1" t="s">
        <v>8070</v>
      </c>
      <c r="C64" s="1" t="s">
        <v>3965</v>
      </c>
      <c r="D64" s="1" t="s">
        <v>1402</v>
      </c>
      <c r="E64" s="2" t="s">
        <v>1393</v>
      </c>
      <c r="F64" s="1" t="s">
        <v>8071</v>
      </c>
      <c r="G64" s="2" t="s">
        <v>7932</v>
      </c>
      <c r="H64" s="215">
        <v>1238</v>
      </c>
      <c r="I64" s="215">
        <v>1428</v>
      </c>
      <c r="J64" s="215">
        <v>19300</v>
      </c>
      <c r="K64" s="1" t="s">
        <v>8072</v>
      </c>
      <c r="L64" s="9" t="s">
        <v>8069</v>
      </c>
    </row>
    <row r="65" spans="1:12" x14ac:dyDescent="0.2">
      <c r="A65" s="2">
        <f t="shared" si="2"/>
        <v>63</v>
      </c>
      <c r="B65" s="1" t="s">
        <v>8034</v>
      </c>
      <c r="C65" s="1" t="s">
        <v>8033</v>
      </c>
      <c r="D65" s="1" t="s">
        <v>1789</v>
      </c>
      <c r="E65" s="2" t="s">
        <v>1396</v>
      </c>
      <c r="F65" s="1" t="s">
        <v>8031</v>
      </c>
      <c r="G65" s="2" t="s">
        <v>8032</v>
      </c>
      <c r="H65" s="215">
        <v>3132</v>
      </c>
      <c r="I65" s="215">
        <v>4181</v>
      </c>
      <c r="J65" s="215">
        <v>6691</v>
      </c>
      <c r="K65" s="1" t="s">
        <v>8030</v>
      </c>
    </row>
    <row r="66" spans="1:12" x14ac:dyDescent="0.2">
      <c r="A66" s="2">
        <f t="shared" si="2"/>
        <v>64</v>
      </c>
      <c r="B66" s="1" t="s">
        <v>11646</v>
      </c>
      <c r="C66" s="1" t="s">
        <v>7967</v>
      </c>
      <c r="D66" s="1" t="s">
        <v>1402</v>
      </c>
      <c r="E66" s="2" t="s">
        <v>1393</v>
      </c>
      <c r="F66" s="1" t="s">
        <v>11648</v>
      </c>
      <c r="G66" s="2" t="s">
        <v>8201</v>
      </c>
      <c r="H66" s="215">
        <v>226</v>
      </c>
      <c r="I66" s="215">
        <v>6617</v>
      </c>
      <c r="J66" s="215">
        <v>1649</v>
      </c>
      <c r="K66" s="1" t="s">
        <v>11647</v>
      </c>
      <c r="L66" s="9" t="s">
        <v>11649</v>
      </c>
    </row>
    <row r="67" spans="1:12" x14ac:dyDescent="0.2">
      <c r="A67" s="2">
        <f t="shared" si="2"/>
        <v>65</v>
      </c>
      <c r="B67" s="1" t="s">
        <v>11645</v>
      </c>
      <c r="C67" s="1" t="s">
        <v>11644</v>
      </c>
      <c r="D67" s="1" t="s">
        <v>1480</v>
      </c>
      <c r="E67" s="2" t="s">
        <v>1393</v>
      </c>
      <c r="F67" s="1" t="s">
        <v>11642</v>
      </c>
      <c r="G67" s="2" t="s">
        <v>11643</v>
      </c>
      <c r="H67" s="215">
        <v>193</v>
      </c>
      <c r="I67" s="215">
        <v>1456</v>
      </c>
      <c r="J67" s="215">
        <v>1022</v>
      </c>
      <c r="K67" s="1" t="s">
        <v>11640</v>
      </c>
      <c r="L67" s="9" t="s">
        <v>11641</v>
      </c>
    </row>
    <row r="68" spans="1:12" x14ac:dyDescent="0.2">
      <c r="A68" s="2">
        <f t="shared" si="2"/>
        <v>66</v>
      </c>
      <c r="B68" s="1" t="s">
        <v>9883</v>
      </c>
      <c r="C68" s="1" t="s">
        <v>9969</v>
      </c>
      <c r="D68" s="1" t="s">
        <v>4228</v>
      </c>
      <c r="E68" s="2" t="s">
        <v>1393</v>
      </c>
      <c r="F68" s="1" t="s">
        <v>9971</v>
      </c>
      <c r="G68" s="2" t="s">
        <v>7890</v>
      </c>
      <c r="H68" s="215">
        <v>6873</v>
      </c>
      <c r="I68" s="215">
        <v>89000</v>
      </c>
      <c r="J68" s="215">
        <v>23600</v>
      </c>
      <c r="K68" s="1" t="s">
        <v>9970</v>
      </c>
      <c r="L68" s="9"/>
    </row>
    <row r="69" spans="1:12" x14ac:dyDescent="0.2">
      <c r="A69" s="2">
        <f t="shared" si="2"/>
        <v>67</v>
      </c>
      <c r="B69" s="1" t="s">
        <v>7784</v>
      </c>
      <c r="C69" s="165" t="s">
        <v>7783</v>
      </c>
      <c r="D69" s="1" t="s">
        <v>1392</v>
      </c>
      <c r="E69" s="2" t="s">
        <v>1393</v>
      </c>
      <c r="F69" s="1" t="s">
        <v>7785</v>
      </c>
      <c r="G69" s="2" t="s">
        <v>7787</v>
      </c>
      <c r="H69" s="215">
        <v>847</v>
      </c>
      <c r="I69" s="215">
        <v>19900</v>
      </c>
      <c r="J69" s="215">
        <v>4959</v>
      </c>
      <c r="K69" s="1" t="s">
        <v>7786</v>
      </c>
      <c r="L69" s="9" t="s">
        <v>7788</v>
      </c>
    </row>
    <row r="70" spans="1:12" x14ac:dyDescent="0.2">
      <c r="A70" s="2">
        <f t="shared" si="2"/>
        <v>68</v>
      </c>
      <c r="B70" s="1" t="s">
        <v>7795</v>
      </c>
      <c r="C70" s="1" t="s">
        <v>4028</v>
      </c>
      <c r="D70" s="4" t="s">
        <v>1421</v>
      </c>
      <c r="E70" s="2" t="s">
        <v>6515</v>
      </c>
      <c r="F70" s="1" t="s">
        <v>7796</v>
      </c>
      <c r="G70" s="2" t="s">
        <v>7798</v>
      </c>
      <c r="H70" s="215">
        <v>394</v>
      </c>
      <c r="I70" s="215">
        <v>2909</v>
      </c>
      <c r="J70" s="215">
        <v>3759</v>
      </c>
      <c r="K70" s="1" t="s">
        <v>7797</v>
      </c>
      <c r="L70" s="9" t="s">
        <v>7799</v>
      </c>
    </row>
    <row r="71" spans="1:12" x14ac:dyDescent="0.2">
      <c r="A71" s="2">
        <f t="shared" si="2"/>
        <v>69</v>
      </c>
      <c r="B71" s="1" t="s">
        <v>7693</v>
      </c>
      <c r="C71" s="1" t="s">
        <v>7692</v>
      </c>
      <c r="D71" s="1" t="s">
        <v>1440</v>
      </c>
      <c r="E71" s="2" t="s">
        <v>1407</v>
      </c>
      <c r="F71" s="1" t="s">
        <v>7705</v>
      </c>
      <c r="G71" s="2" t="s">
        <v>7706</v>
      </c>
      <c r="H71" s="215">
        <v>1741</v>
      </c>
      <c r="I71" s="215">
        <v>7228</v>
      </c>
      <c r="J71" s="215">
        <v>2490</v>
      </c>
      <c r="K71" s="1" t="s">
        <v>7704</v>
      </c>
      <c r="L71" s="1" t="s">
        <v>8209</v>
      </c>
    </row>
    <row r="72" spans="1:12" x14ac:dyDescent="0.2">
      <c r="A72" s="2">
        <f t="shared" si="2"/>
        <v>70</v>
      </c>
      <c r="B72" s="1" t="s">
        <v>7739</v>
      </c>
      <c r="C72" s="1" t="s">
        <v>7738</v>
      </c>
      <c r="D72" s="4" t="s">
        <v>5508</v>
      </c>
      <c r="E72" s="2" t="s">
        <v>1407</v>
      </c>
      <c r="F72" s="1" t="s">
        <v>7737</v>
      </c>
      <c r="G72" s="2" t="s">
        <v>7745</v>
      </c>
      <c r="H72" s="215">
        <v>1643</v>
      </c>
      <c r="I72" s="215">
        <v>13000</v>
      </c>
      <c r="J72" s="215">
        <v>10300</v>
      </c>
      <c r="K72" s="1" t="s">
        <v>7744</v>
      </c>
      <c r="L72" s="1" t="s">
        <v>7748</v>
      </c>
    </row>
    <row r="73" spans="1:12" x14ac:dyDescent="0.2">
      <c r="A73" s="2">
        <f t="shared" si="2"/>
        <v>71</v>
      </c>
      <c r="B73" s="1" t="s">
        <v>7861</v>
      </c>
      <c r="C73" s="1" t="s">
        <v>7862</v>
      </c>
      <c r="D73" s="4" t="s">
        <v>1421</v>
      </c>
      <c r="E73" s="2" t="s">
        <v>6515</v>
      </c>
      <c r="F73" s="1" t="s">
        <v>7863</v>
      </c>
      <c r="G73" s="2" t="s">
        <v>7865</v>
      </c>
      <c r="H73" s="215">
        <v>1627</v>
      </c>
      <c r="I73" s="215">
        <v>54000</v>
      </c>
      <c r="J73" s="215">
        <v>25600</v>
      </c>
      <c r="K73" s="1" t="s">
        <v>7864</v>
      </c>
    </row>
    <row r="74" spans="1:12" x14ac:dyDescent="0.2">
      <c r="A74" s="2">
        <f t="shared" si="2"/>
        <v>72</v>
      </c>
      <c r="B74" s="1" t="s">
        <v>7734</v>
      </c>
      <c r="C74" s="1" t="s">
        <v>7733</v>
      </c>
      <c r="D74" s="1" t="s">
        <v>1437</v>
      </c>
      <c r="E74" s="2" t="s">
        <v>1391</v>
      </c>
      <c r="F74" s="1" t="s">
        <v>7753</v>
      </c>
      <c r="G74" s="2" t="s">
        <v>7751</v>
      </c>
      <c r="H74" s="215">
        <v>437</v>
      </c>
      <c r="I74" s="215">
        <v>1314</v>
      </c>
      <c r="J74" s="215">
        <v>5115</v>
      </c>
      <c r="K74" s="1" t="s">
        <v>7750</v>
      </c>
      <c r="L74" s="14" t="s">
        <v>7752</v>
      </c>
    </row>
    <row r="75" spans="1:12" x14ac:dyDescent="0.2">
      <c r="A75" s="2">
        <f t="shared" si="2"/>
        <v>73</v>
      </c>
      <c r="B75" s="1" t="s">
        <v>8050</v>
      </c>
      <c r="C75" s="1" t="s">
        <v>1942</v>
      </c>
      <c r="D75" s="1" t="s">
        <v>1440</v>
      </c>
      <c r="E75" s="2" t="s">
        <v>1407</v>
      </c>
      <c r="F75" s="1" t="s">
        <v>8046</v>
      </c>
      <c r="G75" s="2" t="s">
        <v>8048</v>
      </c>
      <c r="H75" s="215">
        <v>228</v>
      </c>
      <c r="I75" s="215">
        <v>151</v>
      </c>
      <c r="J75" s="215">
        <v>764</v>
      </c>
      <c r="K75" s="1" t="s">
        <v>8047</v>
      </c>
      <c r="L75" s="9" t="s">
        <v>8049</v>
      </c>
    </row>
    <row r="76" spans="1:12" x14ac:dyDescent="0.2">
      <c r="A76" s="2">
        <f t="shared" si="2"/>
        <v>74</v>
      </c>
      <c r="B76" s="1" t="s">
        <v>135</v>
      </c>
      <c r="C76" s="1" t="s">
        <v>11461</v>
      </c>
      <c r="D76" s="1" t="s">
        <v>1410</v>
      </c>
      <c r="E76" s="2" t="s">
        <v>1394</v>
      </c>
      <c r="F76" s="1" t="s">
        <v>11463</v>
      </c>
      <c r="G76" s="2" t="s">
        <v>11462</v>
      </c>
      <c r="H76" s="215">
        <v>4997</v>
      </c>
      <c r="I76" s="215">
        <v>3453</v>
      </c>
      <c r="J76" s="215">
        <v>8221</v>
      </c>
      <c r="K76" s="1" t="s">
        <v>11460</v>
      </c>
      <c r="L76" s="9"/>
    </row>
    <row r="77" spans="1:12" x14ac:dyDescent="0.2">
      <c r="A77" s="2">
        <f t="shared" si="2"/>
        <v>75</v>
      </c>
      <c r="B77" s="1" t="s">
        <v>11822</v>
      </c>
      <c r="C77" s="1" t="s">
        <v>4028</v>
      </c>
      <c r="D77" s="1" t="s">
        <v>1463</v>
      </c>
      <c r="E77" s="2" t="s">
        <v>1393</v>
      </c>
      <c r="F77" s="1" t="s">
        <v>11824</v>
      </c>
      <c r="G77" s="2" t="s">
        <v>8032</v>
      </c>
      <c r="H77" s="215">
        <v>4663</v>
      </c>
      <c r="I77" s="215">
        <v>7709</v>
      </c>
      <c r="J77" s="215">
        <v>49100</v>
      </c>
      <c r="K77" s="1" t="s">
        <v>11823</v>
      </c>
      <c r="L77" s="9" t="s">
        <v>11825</v>
      </c>
    </row>
    <row r="78" spans="1:12" x14ac:dyDescent="0.2">
      <c r="A78" s="2">
        <f t="shared" si="2"/>
        <v>76</v>
      </c>
      <c r="B78" s="1" t="s">
        <v>10087</v>
      </c>
      <c r="C78" s="1" t="s">
        <v>10086</v>
      </c>
      <c r="D78" s="1" t="s">
        <v>1410</v>
      </c>
      <c r="E78" s="2" t="s">
        <v>1394</v>
      </c>
      <c r="F78" s="1" t="s">
        <v>10089</v>
      </c>
      <c r="G78" s="2" t="s">
        <v>7770</v>
      </c>
      <c r="H78" s="215">
        <v>597</v>
      </c>
      <c r="I78" s="215">
        <v>5017</v>
      </c>
      <c r="J78" s="215">
        <v>3297</v>
      </c>
      <c r="K78" s="1" t="s">
        <v>10088</v>
      </c>
      <c r="L78" s="9" t="s">
        <v>10090</v>
      </c>
    </row>
    <row r="79" spans="1:12" x14ac:dyDescent="0.2">
      <c r="A79" s="2">
        <f t="shared" si="2"/>
        <v>77</v>
      </c>
      <c r="B79" s="1" t="s">
        <v>6506</v>
      </c>
      <c r="C79" s="1" t="s">
        <v>3332</v>
      </c>
      <c r="D79" s="1" t="s">
        <v>1410</v>
      </c>
      <c r="E79" s="2" t="s">
        <v>1394</v>
      </c>
      <c r="F79" s="1" t="s">
        <v>11471</v>
      </c>
      <c r="G79" s="2" t="s">
        <v>7860</v>
      </c>
      <c r="H79" s="215">
        <v>2243</v>
      </c>
      <c r="I79" s="215">
        <v>8951</v>
      </c>
      <c r="J79" s="215">
        <v>6898</v>
      </c>
      <c r="K79" s="1" t="s">
        <v>11470</v>
      </c>
      <c r="L79" s="9"/>
    </row>
    <row r="80" spans="1:12" x14ac:dyDescent="0.2">
      <c r="A80" s="2">
        <f t="shared" si="2"/>
        <v>78</v>
      </c>
      <c r="B80" s="1" t="s">
        <v>7983</v>
      </c>
      <c r="C80" s="1" t="s">
        <v>1329</v>
      </c>
      <c r="D80" s="1" t="s">
        <v>1532</v>
      </c>
      <c r="E80" s="2" t="s">
        <v>1394</v>
      </c>
      <c r="F80" s="1" t="s">
        <v>7982</v>
      </c>
      <c r="G80" s="2" t="s">
        <v>7829</v>
      </c>
      <c r="H80" s="215">
        <v>4340</v>
      </c>
      <c r="I80" s="215">
        <v>10700</v>
      </c>
      <c r="J80" s="215">
        <v>20800</v>
      </c>
      <c r="K80" s="1" t="s">
        <v>7993</v>
      </c>
      <c r="L80" s="9" t="s">
        <v>7984</v>
      </c>
    </row>
    <row r="81" spans="1:13" x14ac:dyDescent="0.2">
      <c r="A81" s="2">
        <f t="shared" si="2"/>
        <v>79</v>
      </c>
      <c r="B81" s="1" t="s">
        <v>13</v>
      </c>
      <c r="C81" s="1" t="s">
        <v>1305</v>
      </c>
      <c r="D81" s="1" t="s">
        <v>1414</v>
      </c>
      <c r="E81" s="2" t="s">
        <v>1393</v>
      </c>
      <c r="F81" s="1" t="s">
        <v>8146</v>
      </c>
      <c r="G81" s="2" t="s">
        <v>8147</v>
      </c>
      <c r="H81" s="215">
        <v>2663</v>
      </c>
      <c r="I81" s="215">
        <v>9413</v>
      </c>
      <c r="J81" s="215">
        <v>38400</v>
      </c>
      <c r="K81" s="1" t="s">
        <v>8145</v>
      </c>
      <c r="L81" s="9"/>
    </row>
    <row r="82" spans="1:13" x14ac:dyDescent="0.2">
      <c r="A82" s="2">
        <f t="shared" si="2"/>
        <v>80</v>
      </c>
      <c r="B82" s="1" t="s">
        <v>13</v>
      </c>
      <c r="C82" s="1" t="s">
        <v>9972</v>
      </c>
      <c r="D82" s="1" t="s">
        <v>1425</v>
      </c>
      <c r="E82" s="2" t="s">
        <v>1393</v>
      </c>
      <c r="F82" s="1" t="s">
        <v>9973</v>
      </c>
      <c r="G82" s="2" t="s">
        <v>7759</v>
      </c>
      <c r="H82" s="215">
        <v>1783</v>
      </c>
      <c r="I82" s="215">
        <v>643</v>
      </c>
      <c r="J82" s="215">
        <v>2013</v>
      </c>
      <c r="K82" s="1" t="s">
        <v>9974</v>
      </c>
      <c r="L82" s="9" t="s">
        <v>9975</v>
      </c>
    </row>
    <row r="83" spans="1:13" x14ac:dyDescent="0.2">
      <c r="A83" s="2">
        <f t="shared" si="2"/>
        <v>81</v>
      </c>
      <c r="B83" s="1" t="s">
        <v>7996</v>
      </c>
      <c r="C83" s="1" t="s">
        <v>3796</v>
      </c>
      <c r="D83" s="1" t="s">
        <v>1402</v>
      </c>
      <c r="E83" s="2" t="s">
        <v>1393</v>
      </c>
      <c r="F83" s="1" t="s">
        <v>7998</v>
      </c>
      <c r="G83" s="2" t="s">
        <v>7997</v>
      </c>
      <c r="H83" s="215">
        <v>1914</v>
      </c>
      <c r="I83" s="215">
        <v>2830</v>
      </c>
      <c r="J83" s="215">
        <v>8743</v>
      </c>
      <c r="K83" s="1" t="s">
        <v>7995</v>
      </c>
      <c r="L83" s="1" t="s">
        <v>7999</v>
      </c>
    </row>
    <row r="84" spans="1:13" x14ac:dyDescent="0.2">
      <c r="A84" s="2">
        <f t="shared" si="2"/>
        <v>82</v>
      </c>
      <c r="B84" s="1" t="s">
        <v>1029</v>
      </c>
      <c r="C84" s="1" t="s">
        <v>7957</v>
      </c>
      <c r="D84" s="1" t="s">
        <v>1392</v>
      </c>
      <c r="E84" s="2" t="s">
        <v>1393</v>
      </c>
      <c r="F84" s="1" t="s">
        <v>7956</v>
      </c>
      <c r="G84" s="2" t="s">
        <v>7955</v>
      </c>
      <c r="H84" s="215">
        <v>398</v>
      </c>
      <c r="I84" s="215">
        <v>1223</v>
      </c>
      <c r="J84" s="215">
        <v>556</v>
      </c>
      <c r="K84" s="1" t="s">
        <v>7954</v>
      </c>
      <c r="L84" s="9" t="s">
        <v>7958</v>
      </c>
    </row>
    <row r="85" spans="1:13" x14ac:dyDescent="0.2">
      <c r="A85" s="2">
        <f t="shared" si="2"/>
        <v>83</v>
      </c>
      <c r="B85" s="1" t="s">
        <v>7877</v>
      </c>
      <c r="C85" s="1" t="s">
        <v>7878</v>
      </c>
      <c r="D85" s="1" t="s">
        <v>1440</v>
      </c>
      <c r="E85" s="2" t="s">
        <v>1407</v>
      </c>
      <c r="F85" s="1" t="s">
        <v>7879</v>
      </c>
      <c r="G85" s="2" t="s">
        <v>7881</v>
      </c>
      <c r="H85" s="215">
        <v>2462</v>
      </c>
      <c r="I85" s="215">
        <v>64100</v>
      </c>
      <c r="J85" s="215">
        <v>58600</v>
      </c>
      <c r="K85" s="1" t="s">
        <v>7880</v>
      </c>
    </row>
    <row r="86" spans="1:13" x14ac:dyDescent="0.2">
      <c r="A86" s="2">
        <f t="shared" si="2"/>
        <v>84</v>
      </c>
      <c r="B86" s="1" t="s">
        <v>8083</v>
      </c>
      <c r="C86" s="1" t="s">
        <v>8082</v>
      </c>
      <c r="D86" s="1" t="s">
        <v>1412</v>
      </c>
      <c r="E86" s="2" t="s">
        <v>1407</v>
      </c>
      <c r="F86" s="1" t="s">
        <v>8085</v>
      </c>
      <c r="G86" s="2" t="s">
        <v>7798</v>
      </c>
      <c r="H86" s="215">
        <v>4985</v>
      </c>
      <c r="I86" s="215">
        <v>18900</v>
      </c>
      <c r="J86" s="215">
        <v>63500</v>
      </c>
      <c r="K86" s="1" t="s">
        <v>8084</v>
      </c>
      <c r="L86" s="9" t="s">
        <v>8086</v>
      </c>
    </row>
    <row r="87" spans="1:13" x14ac:dyDescent="0.2">
      <c r="A87" s="2">
        <f t="shared" si="2"/>
        <v>85</v>
      </c>
      <c r="B87" s="1" t="s">
        <v>7707</v>
      </c>
      <c r="C87" s="1" t="s">
        <v>4317</v>
      </c>
      <c r="D87" s="1" t="s">
        <v>1410</v>
      </c>
      <c r="E87" s="2" t="s">
        <v>1394</v>
      </c>
      <c r="F87" s="1" t="s">
        <v>7709</v>
      </c>
      <c r="G87" s="2" t="s">
        <v>7710</v>
      </c>
      <c r="H87" s="215">
        <v>1369</v>
      </c>
      <c r="I87" s="215">
        <v>34300</v>
      </c>
      <c r="J87" s="215">
        <v>47400</v>
      </c>
      <c r="K87" s="1" t="s">
        <v>7708</v>
      </c>
      <c r="L87" s="9" t="s">
        <v>7715</v>
      </c>
    </row>
    <row r="88" spans="1:13" x14ac:dyDescent="0.2">
      <c r="A88" s="2">
        <f t="shared" si="2"/>
        <v>86</v>
      </c>
      <c r="B88" s="1" t="s">
        <v>7906</v>
      </c>
      <c r="C88" s="1" t="s">
        <v>7905</v>
      </c>
      <c r="D88" s="1" t="s">
        <v>1514</v>
      </c>
      <c r="E88" s="2" t="s">
        <v>1393</v>
      </c>
      <c r="F88" s="1" t="s">
        <v>7910</v>
      </c>
      <c r="G88" s="2" t="s">
        <v>7908</v>
      </c>
      <c r="H88" s="215">
        <v>729</v>
      </c>
      <c r="I88" s="215">
        <v>24400</v>
      </c>
      <c r="J88" s="215">
        <v>57300</v>
      </c>
      <c r="K88" s="1" t="s">
        <v>7907</v>
      </c>
      <c r="L88" s="9" t="s">
        <v>7909</v>
      </c>
    </row>
    <row r="89" spans="1:13" x14ac:dyDescent="0.2">
      <c r="A89" s="2">
        <f t="shared" si="2"/>
        <v>87</v>
      </c>
      <c r="B89" s="1" t="s">
        <v>11936</v>
      </c>
      <c r="C89" s="1" t="s">
        <v>7729</v>
      </c>
      <c r="D89" s="1" t="s">
        <v>1440</v>
      </c>
      <c r="E89" s="2" t="s">
        <v>1407</v>
      </c>
      <c r="F89" s="1" t="s">
        <v>7760</v>
      </c>
      <c r="G89" s="2" t="s">
        <v>7759</v>
      </c>
      <c r="H89" s="215">
        <v>1912</v>
      </c>
      <c r="I89" s="215">
        <v>23100</v>
      </c>
      <c r="J89" s="215">
        <v>4170</v>
      </c>
      <c r="K89" s="1" t="s">
        <v>11937</v>
      </c>
      <c r="L89" s="9" t="s">
        <v>11938</v>
      </c>
    </row>
    <row r="90" spans="1:13" ht="17" x14ac:dyDescent="0.2">
      <c r="A90" s="2">
        <f t="shared" si="2"/>
        <v>88</v>
      </c>
      <c r="B90" s="1" t="s">
        <v>7730</v>
      </c>
      <c r="C90" s="1" t="s">
        <v>7729</v>
      </c>
      <c r="D90" s="1" t="s">
        <v>1440</v>
      </c>
      <c r="E90" s="2" t="s">
        <v>1407</v>
      </c>
      <c r="F90" s="1" t="s">
        <v>7760</v>
      </c>
      <c r="G90" s="2" t="s">
        <v>7759</v>
      </c>
      <c r="H90" s="215">
        <v>1919</v>
      </c>
      <c r="I90" s="215">
        <v>21100</v>
      </c>
      <c r="J90" s="215">
        <v>3747</v>
      </c>
      <c r="K90" s="1" t="s">
        <v>7758</v>
      </c>
      <c r="L90" s="165" t="s">
        <v>8208</v>
      </c>
    </row>
    <row r="91" spans="1:13" x14ac:dyDescent="0.2">
      <c r="A91" s="2">
        <f t="shared" si="2"/>
        <v>89</v>
      </c>
      <c r="B91" s="1" t="s">
        <v>7968</v>
      </c>
      <c r="C91" s="1" t="s">
        <v>7967</v>
      </c>
      <c r="D91" s="1" t="s">
        <v>1402</v>
      </c>
      <c r="E91" s="2" t="s">
        <v>1393</v>
      </c>
      <c r="F91" s="1" t="s">
        <v>7965</v>
      </c>
      <c r="G91" s="2" t="s">
        <v>7751</v>
      </c>
      <c r="H91" s="215">
        <v>4007</v>
      </c>
      <c r="I91" s="215">
        <v>35100</v>
      </c>
      <c r="J91" s="215">
        <v>82900</v>
      </c>
      <c r="K91" s="1" t="s">
        <v>7964</v>
      </c>
      <c r="L91" s="9" t="s">
        <v>7966</v>
      </c>
    </row>
    <row r="92" spans="1:13" x14ac:dyDescent="0.2">
      <c r="A92" s="2">
        <f t="shared" si="2"/>
        <v>90</v>
      </c>
      <c r="B92" s="1" t="s">
        <v>7735</v>
      </c>
      <c r="C92" s="1" t="s">
        <v>7736</v>
      </c>
      <c r="D92" s="1" t="s">
        <v>1412</v>
      </c>
      <c r="E92" s="2" t="s">
        <v>1407</v>
      </c>
      <c r="F92" s="1" t="s">
        <v>7746</v>
      </c>
      <c r="G92" s="2" t="s">
        <v>7747</v>
      </c>
      <c r="H92" s="215">
        <v>1185</v>
      </c>
      <c r="I92" s="215">
        <v>4189</v>
      </c>
      <c r="J92" s="215">
        <v>14100</v>
      </c>
      <c r="K92" s="1" t="s">
        <v>7749</v>
      </c>
    </row>
    <row r="93" spans="1:13" x14ac:dyDescent="0.2">
      <c r="A93" s="2">
        <f t="shared" si="2"/>
        <v>91</v>
      </c>
      <c r="B93" s="1" t="s">
        <v>7914</v>
      </c>
      <c r="C93" s="1" t="s">
        <v>6645</v>
      </c>
      <c r="D93" s="1" t="s">
        <v>1392</v>
      </c>
      <c r="E93" s="2" t="s">
        <v>1393</v>
      </c>
      <c r="F93" s="1" t="s">
        <v>7916</v>
      </c>
      <c r="G93" s="2" t="s">
        <v>7843</v>
      </c>
      <c r="H93" s="1">
        <v>80</v>
      </c>
      <c r="I93" s="1">
        <v>435</v>
      </c>
      <c r="J93" s="1">
        <v>417</v>
      </c>
      <c r="K93" s="1" t="s">
        <v>7915</v>
      </c>
    </row>
    <row r="94" spans="1:13" x14ac:dyDescent="0.2">
      <c r="A94" s="2">
        <f t="shared" si="2"/>
        <v>92</v>
      </c>
      <c r="B94" s="1" t="s">
        <v>11698</v>
      </c>
      <c r="C94" s="1" t="s">
        <v>11697</v>
      </c>
      <c r="D94" s="1" t="s">
        <v>1392</v>
      </c>
      <c r="E94" s="2" t="s">
        <v>1393</v>
      </c>
      <c r="F94" s="1" t="s">
        <v>11699</v>
      </c>
      <c r="G94" s="2" t="s">
        <v>11700</v>
      </c>
      <c r="H94" s="215">
        <v>1677</v>
      </c>
      <c r="I94" s="215">
        <v>1230</v>
      </c>
      <c r="J94" s="215">
        <v>18800</v>
      </c>
      <c r="K94" s="1" t="s">
        <v>11701</v>
      </c>
      <c r="L94" s="9"/>
    </row>
    <row r="95" spans="1:13" x14ac:dyDescent="0.2">
      <c r="A95" s="2">
        <f t="shared" si="2"/>
        <v>93</v>
      </c>
      <c r="B95" s="1" t="s">
        <v>11465</v>
      </c>
      <c r="C95" s="1" t="s">
        <v>11464</v>
      </c>
      <c r="D95" s="1" t="s">
        <v>1532</v>
      </c>
      <c r="E95" s="2" t="s">
        <v>1394</v>
      </c>
      <c r="F95" s="1" t="s">
        <v>11466</v>
      </c>
      <c r="G95" s="2" t="s">
        <v>11467</v>
      </c>
      <c r="H95" s="215">
        <v>1556</v>
      </c>
      <c r="I95" s="215">
        <v>7679</v>
      </c>
      <c r="J95" s="215">
        <v>14500</v>
      </c>
      <c r="K95" s="1" t="s">
        <v>11468</v>
      </c>
      <c r="L95" s="9" t="s">
        <v>11469</v>
      </c>
    </row>
    <row r="96" spans="1:13" x14ac:dyDescent="0.2">
      <c r="A96" s="2">
        <f t="shared" si="2"/>
        <v>94</v>
      </c>
      <c r="B96" s="241" t="s">
        <v>12325</v>
      </c>
      <c r="C96" s="241" t="s">
        <v>12326</v>
      </c>
      <c r="D96" s="1" t="s">
        <v>1410</v>
      </c>
      <c r="E96" s="2" t="s">
        <v>1394</v>
      </c>
      <c r="F96" s="1" t="s">
        <v>12328</v>
      </c>
      <c r="G96" s="2" t="s">
        <v>12329</v>
      </c>
      <c r="H96" s="215">
        <v>476</v>
      </c>
      <c r="I96" s="215">
        <v>574</v>
      </c>
      <c r="J96" s="215">
        <v>1145</v>
      </c>
      <c r="K96" s="1" t="s">
        <v>12327</v>
      </c>
      <c r="M96" s="9"/>
    </row>
    <row r="97" spans="1:13" x14ac:dyDescent="0.2">
      <c r="A97" s="2">
        <f t="shared" si="2"/>
        <v>95</v>
      </c>
      <c r="B97" s="1" t="s">
        <v>8020</v>
      </c>
      <c r="C97" s="1" t="s">
        <v>8019</v>
      </c>
      <c r="D97" s="1" t="s">
        <v>1392</v>
      </c>
      <c r="E97" s="2" t="s">
        <v>1393</v>
      </c>
      <c r="F97" s="1" t="s">
        <v>8022</v>
      </c>
      <c r="G97" s="2" t="s">
        <v>8023</v>
      </c>
      <c r="H97" s="215">
        <v>313</v>
      </c>
      <c r="I97" s="215">
        <v>13500</v>
      </c>
      <c r="J97" s="215">
        <v>1549</v>
      </c>
      <c r="K97" s="1" t="s">
        <v>8021</v>
      </c>
      <c r="L97" s="1" t="s">
        <v>8024</v>
      </c>
      <c r="M97" s="9"/>
    </row>
    <row r="98" spans="1:13" x14ac:dyDescent="0.2">
      <c r="A98" s="2">
        <f t="shared" si="2"/>
        <v>96</v>
      </c>
      <c r="B98" s="1" t="s">
        <v>7842</v>
      </c>
      <c r="C98" s="1" t="s">
        <v>7841</v>
      </c>
      <c r="D98" s="1" t="s">
        <v>1440</v>
      </c>
      <c r="E98" s="2" t="s">
        <v>1407</v>
      </c>
      <c r="F98" s="1" t="s">
        <v>7844</v>
      </c>
      <c r="G98" s="2" t="s">
        <v>7843</v>
      </c>
      <c r="H98" s="215">
        <v>25</v>
      </c>
      <c r="I98" s="215">
        <v>42900</v>
      </c>
      <c r="J98" s="215">
        <v>36900</v>
      </c>
      <c r="K98" s="1" t="s">
        <v>7840</v>
      </c>
      <c r="M98" s="9"/>
    </row>
    <row r="99" spans="1:13" ht="17" x14ac:dyDescent="0.2">
      <c r="A99" s="2">
        <f t="shared" si="2"/>
        <v>97</v>
      </c>
      <c r="B99" s="1" t="s">
        <v>4912</v>
      </c>
      <c r="C99" s="165" t="s">
        <v>7740</v>
      </c>
      <c r="D99" s="1" t="s">
        <v>1437</v>
      </c>
      <c r="E99" s="2" t="s">
        <v>1391</v>
      </c>
      <c r="F99" s="1" t="s">
        <v>7741</v>
      </c>
      <c r="G99" s="2" t="s">
        <v>7743</v>
      </c>
      <c r="H99" s="215">
        <v>4927</v>
      </c>
      <c r="I99" s="215">
        <v>12500</v>
      </c>
      <c r="J99" s="215">
        <v>8086</v>
      </c>
      <c r="K99" s="1" t="s">
        <v>7742</v>
      </c>
      <c r="L99" s="9" t="s">
        <v>7772</v>
      </c>
    </row>
    <row r="100" spans="1:13" x14ac:dyDescent="0.2">
      <c r="A100" s="2">
        <f t="shared" si="2"/>
        <v>98</v>
      </c>
      <c r="B100" s="1" t="s">
        <v>10749</v>
      </c>
      <c r="C100" s="1" t="s">
        <v>2457</v>
      </c>
      <c r="D100" s="1" t="s">
        <v>1392</v>
      </c>
      <c r="E100" s="2" t="s">
        <v>1393</v>
      </c>
      <c r="F100" s="1" t="s">
        <v>10747</v>
      </c>
      <c r="G100" s="2" t="s">
        <v>2074</v>
      </c>
      <c r="H100" s="215">
        <v>847</v>
      </c>
      <c r="I100" s="215">
        <v>1370</v>
      </c>
      <c r="J100" s="215">
        <v>1003</v>
      </c>
      <c r="K100" s="1" t="s">
        <v>10748</v>
      </c>
      <c r="L100" s="9" t="s">
        <v>10750</v>
      </c>
    </row>
    <row r="101" spans="1:13" x14ac:dyDescent="0.2">
      <c r="A101" s="2">
        <f t="shared" si="2"/>
        <v>99</v>
      </c>
      <c r="B101" s="1" t="s">
        <v>8458</v>
      </c>
      <c r="C101" s="1" t="s">
        <v>8457</v>
      </c>
      <c r="D101" s="1" t="s">
        <v>549</v>
      </c>
      <c r="E101" s="2" t="s">
        <v>1393</v>
      </c>
      <c r="F101" s="1" t="s">
        <v>8460</v>
      </c>
      <c r="G101" s="2" t="s">
        <v>7751</v>
      </c>
      <c r="H101" s="215">
        <v>673</v>
      </c>
      <c r="I101" s="215">
        <v>12800</v>
      </c>
      <c r="J101" s="215">
        <v>8960</v>
      </c>
      <c r="K101" s="1" t="s">
        <v>8459</v>
      </c>
      <c r="L101" s="9"/>
    </row>
    <row r="102" spans="1:13" x14ac:dyDescent="0.2">
      <c r="A102" s="2">
        <f t="shared" si="2"/>
        <v>100</v>
      </c>
      <c r="B102" s="1" t="s">
        <v>8011</v>
      </c>
      <c r="C102" s="1" t="s">
        <v>215</v>
      </c>
      <c r="D102" s="1" t="s">
        <v>2020</v>
      </c>
      <c r="E102" s="2" t="s">
        <v>1407</v>
      </c>
      <c r="F102" s="1" t="s">
        <v>8013</v>
      </c>
      <c r="G102" s="2" t="s">
        <v>7843</v>
      </c>
      <c r="H102" s="215">
        <v>1021</v>
      </c>
      <c r="I102" s="215">
        <v>2732</v>
      </c>
      <c r="J102" s="215">
        <v>1727</v>
      </c>
      <c r="K102" s="1" t="s">
        <v>8012</v>
      </c>
    </row>
    <row r="103" spans="1:13" x14ac:dyDescent="0.2">
      <c r="A103" s="2">
        <f t="shared" si="2"/>
        <v>101</v>
      </c>
      <c r="B103" s="1" t="s">
        <v>8042</v>
      </c>
      <c r="C103" s="1" t="s">
        <v>8041</v>
      </c>
      <c r="D103" s="1" t="s">
        <v>1397</v>
      </c>
      <c r="E103" s="2" t="s">
        <v>1396</v>
      </c>
      <c r="F103" s="1" t="s">
        <v>8040</v>
      </c>
      <c r="G103" s="2" t="s">
        <v>8045</v>
      </c>
      <c r="H103" s="215">
        <v>2343</v>
      </c>
      <c r="I103" s="215">
        <v>10700</v>
      </c>
      <c r="J103" s="215">
        <v>11800</v>
      </c>
      <c r="K103" s="1" t="s">
        <v>8043</v>
      </c>
      <c r="L103" s="1" t="s">
        <v>8044</v>
      </c>
    </row>
    <row r="104" spans="1:13" x14ac:dyDescent="0.2">
      <c r="A104" s="2">
        <f>A102+1</f>
        <v>101</v>
      </c>
      <c r="B104" s="1" t="s">
        <v>25</v>
      </c>
      <c r="C104" s="1" t="s">
        <v>7895</v>
      </c>
      <c r="D104" s="1" t="s">
        <v>1410</v>
      </c>
      <c r="E104" s="2" t="s">
        <v>1394</v>
      </c>
      <c r="F104" s="1" t="s">
        <v>7897</v>
      </c>
      <c r="G104" s="2" t="s">
        <v>7898</v>
      </c>
      <c r="H104" s="215">
        <v>1041</v>
      </c>
      <c r="I104" s="215">
        <v>494</v>
      </c>
      <c r="J104" s="1">
        <v>1397</v>
      </c>
      <c r="K104" s="1" t="s">
        <v>7896</v>
      </c>
      <c r="L104" s="9" t="s">
        <v>7899</v>
      </c>
    </row>
    <row r="105" spans="1:13" x14ac:dyDescent="0.2">
      <c r="A105" s="2">
        <f>A103+1</f>
        <v>102</v>
      </c>
      <c r="B105" s="1" t="s">
        <v>11657</v>
      </c>
      <c r="C105" s="1" t="s">
        <v>9722</v>
      </c>
      <c r="D105" s="1" t="s">
        <v>1443</v>
      </c>
      <c r="E105" s="2" t="s">
        <v>1393</v>
      </c>
      <c r="F105" s="1" t="s">
        <v>11656</v>
      </c>
      <c r="G105" s="2" t="s">
        <v>7813</v>
      </c>
      <c r="H105" s="215">
        <v>6007</v>
      </c>
      <c r="I105" s="215">
        <v>76100</v>
      </c>
      <c r="J105" s="215">
        <v>21700</v>
      </c>
      <c r="K105" s="1" t="s">
        <v>11655</v>
      </c>
      <c r="L105" s="9"/>
    </row>
    <row r="106" spans="1:13" x14ac:dyDescent="0.2">
      <c r="A106" s="2">
        <f t="shared" ref="A106:A137" si="3">A105+1</f>
        <v>103</v>
      </c>
      <c r="B106" s="1" t="s">
        <v>8461</v>
      </c>
      <c r="C106" s="1" t="s">
        <v>2199</v>
      </c>
      <c r="D106" s="1" t="s">
        <v>1420</v>
      </c>
      <c r="E106" s="2" t="s">
        <v>1393</v>
      </c>
      <c r="F106" s="1" t="s">
        <v>8462</v>
      </c>
      <c r="G106" s="2" t="s">
        <v>8008</v>
      </c>
      <c r="H106" s="215">
        <v>5731</v>
      </c>
      <c r="I106" s="215">
        <v>16300</v>
      </c>
      <c r="J106" s="215">
        <v>15100</v>
      </c>
      <c r="K106" s="1" t="s">
        <v>8463</v>
      </c>
      <c r="L106" s="9"/>
    </row>
    <row r="107" spans="1:13" x14ac:dyDescent="0.2">
      <c r="A107" s="2">
        <f t="shared" si="3"/>
        <v>104</v>
      </c>
      <c r="B107" s="1" t="s">
        <v>7850</v>
      </c>
      <c r="C107" s="1" t="s">
        <v>7849</v>
      </c>
      <c r="D107" s="1" t="s">
        <v>1425</v>
      </c>
      <c r="E107" s="2" t="s">
        <v>1393</v>
      </c>
      <c r="F107" s="1" t="s">
        <v>7851</v>
      </c>
      <c r="G107" s="2" t="s">
        <v>7852</v>
      </c>
      <c r="H107" s="215">
        <v>2916</v>
      </c>
      <c r="I107" s="215">
        <v>1558</v>
      </c>
      <c r="J107" s="216">
        <v>106700</v>
      </c>
      <c r="K107" s="1" t="s">
        <v>7853</v>
      </c>
      <c r="L107" s="9" t="s">
        <v>7854</v>
      </c>
    </row>
    <row r="108" spans="1:13" x14ac:dyDescent="0.2">
      <c r="A108" s="2">
        <f t="shared" si="3"/>
        <v>105</v>
      </c>
      <c r="B108" s="1" t="s">
        <v>7945</v>
      </c>
      <c r="C108" s="1" t="s">
        <v>7944</v>
      </c>
      <c r="D108" s="1" t="s">
        <v>1402</v>
      </c>
      <c r="E108" s="2" t="s">
        <v>1393</v>
      </c>
      <c r="F108" s="1" t="s">
        <v>7946</v>
      </c>
      <c r="G108" s="2" t="s">
        <v>7947</v>
      </c>
      <c r="H108" s="215">
        <v>186</v>
      </c>
      <c r="I108" s="215">
        <v>870</v>
      </c>
      <c r="J108" s="215">
        <v>1223</v>
      </c>
      <c r="K108" s="1" t="s">
        <v>7943</v>
      </c>
      <c r="L108" s="9" t="s">
        <v>7953</v>
      </c>
    </row>
    <row r="109" spans="1:13" x14ac:dyDescent="0.2">
      <c r="A109" s="2">
        <f t="shared" si="3"/>
        <v>106</v>
      </c>
      <c r="B109" s="1" t="s">
        <v>7892</v>
      </c>
      <c r="C109" s="1" t="s">
        <v>7891</v>
      </c>
      <c r="D109" s="1" t="s">
        <v>1437</v>
      </c>
      <c r="E109" s="2" t="s">
        <v>1391</v>
      </c>
      <c r="F109" s="1" t="s">
        <v>7893</v>
      </c>
      <c r="G109" s="2" t="s">
        <v>7852</v>
      </c>
      <c r="H109" s="1">
        <v>431</v>
      </c>
      <c r="I109" s="1">
        <v>261</v>
      </c>
      <c r="J109" s="1">
        <v>376</v>
      </c>
      <c r="K109" s="1" t="s">
        <v>7894</v>
      </c>
    </row>
    <row r="110" spans="1:13" x14ac:dyDescent="0.2">
      <c r="A110" s="2">
        <f t="shared" si="3"/>
        <v>107</v>
      </c>
      <c r="B110" s="1" t="s">
        <v>8227</v>
      </c>
      <c r="C110" s="1" t="s">
        <v>8226</v>
      </c>
      <c r="D110" s="1" t="s">
        <v>1402</v>
      </c>
      <c r="E110" s="2" t="s">
        <v>1393</v>
      </c>
      <c r="F110" s="1" t="s">
        <v>8224</v>
      </c>
      <c r="G110" s="2" t="s">
        <v>8225</v>
      </c>
      <c r="H110" s="215">
        <v>633</v>
      </c>
      <c r="I110" s="215">
        <v>3704</v>
      </c>
      <c r="J110" s="215">
        <v>1788</v>
      </c>
      <c r="K110" s="1" t="s">
        <v>8223</v>
      </c>
      <c r="L110" s="9"/>
      <c r="M110" s="9" t="s">
        <v>11546</v>
      </c>
    </row>
    <row r="111" spans="1:13" x14ac:dyDescent="0.2">
      <c r="A111" s="2">
        <f t="shared" si="3"/>
        <v>108</v>
      </c>
      <c r="B111" s="1" t="s">
        <v>10674</v>
      </c>
      <c r="C111" s="1" t="s">
        <v>10673</v>
      </c>
      <c r="D111" s="1" t="s">
        <v>1437</v>
      </c>
      <c r="E111" s="2" t="s">
        <v>1391</v>
      </c>
      <c r="F111" s="1" t="s">
        <v>10675</v>
      </c>
      <c r="G111" s="2" t="s">
        <v>7757</v>
      </c>
      <c r="H111" s="215">
        <v>167</v>
      </c>
      <c r="I111" s="215">
        <v>8800</v>
      </c>
      <c r="J111" s="215">
        <v>1557</v>
      </c>
      <c r="K111" s="1" t="s">
        <v>10671</v>
      </c>
      <c r="L111" s="9" t="s">
        <v>10672</v>
      </c>
      <c r="M111" s="9"/>
    </row>
    <row r="112" spans="1:13" x14ac:dyDescent="0.2">
      <c r="A112" s="2">
        <f t="shared" si="3"/>
        <v>109</v>
      </c>
      <c r="B112" s="1" t="s">
        <v>9679</v>
      </c>
      <c r="C112" s="1" t="s">
        <v>7862</v>
      </c>
      <c r="D112" s="1" t="s">
        <v>1402</v>
      </c>
      <c r="E112" s="2" t="s">
        <v>1393</v>
      </c>
      <c r="F112" s="1" t="s">
        <v>9681</v>
      </c>
      <c r="G112" s="2" t="s">
        <v>7962</v>
      </c>
      <c r="H112" s="215">
        <v>605</v>
      </c>
      <c r="I112" s="215">
        <v>26500</v>
      </c>
      <c r="J112" s="215">
        <v>4433</v>
      </c>
      <c r="K112" s="1" t="s">
        <v>9680</v>
      </c>
      <c r="L112" s="9"/>
    </row>
    <row r="113" spans="1:13" x14ac:dyDescent="0.2">
      <c r="A113" s="2">
        <f t="shared" si="3"/>
        <v>110</v>
      </c>
      <c r="B113" s="1" t="s">
        <v>7791</v>
      </c>
      <c r="C113" s="1" t="s">
        <v>7792</v>
      </c>
      <c r="D113" s="1" t="s">
        <v>1440</v>
      </c>
      <c r="E113" s="2" t="s">
        <v>1407</v>
      </c>
      <c r="F113" s="1" t="s">
        <v>7790</v>
      </c>
      <c r="G113" s="2" t="s">
        <v>7793</v>
      </c>
      <c r="H113" s="1">
        <v>269</v>
      </c>
      <c r="I113" s="1">
        <v>280</v>
      </c>
      <c r="J113" s="1">
        <v>899</v>
      </c>
      <c r="K113" s="1" t="s">
        <v>7789</v>
      </c>
    </row>
    <row r="114" spans="1:13" x14ac:dyDescent="0.2">
      <c r="A114" s="2">
        <f t="shared" si="3"/>
        <v>111</v>
      </c>
      <c r="B114" s="241" t="s">
        <v>12384</v>
      </c>
      <c r="C114" s="241" t="s">
        <v>12383</v>
      </c>
      <c r="D114" s="1" t="s">
        <v>549</v>
      </c>
      <c r="E114" s="2" t="s">
        <v>1393</v>
      </c>
      <c r="F114" s="1" t="s">
        <v>12381</v>
      </c>
      <c r="G114" s="2" t="s">
        <v>12382</v>
      </c>
      <c r="H114" s="215">
        <v>147</v>
      </c>
      <c r="I114" s="215">
        <v>161</v>
      </c>
      <c r="J114" s="215">
        <v>1172</v>
      </c>
      <c r="K114" s="1" t="s">
        <v>12380</v>
      </c>
      <c r="L114" s="9"/>
    </row>
    <row r="115" spans="1:13" x14ac:dyDescent="0.2">
      <c r="A115" s="2">
        <f t="shared" si="3"/>
        <v>112</v>
      </c>
      <c r="B115" s="1" t="s">
        <v>7930</v>
      </c>
      <c r="C115" s="1" t="s">
        <v>7929</v>
      </c>
      <c r="D115" s="1" t="s">
        <v>1837</v>
      </c>
      <c r="E115" s="2" t="s">
        <v>1393</v>
      </c>
      <c r="F115" s="1" t="s">
        <v>7931</v>
      </c>
      <c r="G115" s="2" t="s">
        <v>7932</v>
      </c>
      <c r="H115" s="215">
        <v>1168</v>
      </c>
      <c r="I115" s="215">
        <v>7604</v>
      </c>
      <c r="J115" s="215">
        <v>24400</v>
      </c>
      <c r="K115" s="1" t="s">
        <v>7933</v>
      </c>
      <c r="L115" s="9" t="s">
        <v>7934</v>
      </c>
    </row>
    <row r="116" spans="1:13" x14ac:dyDescent="0.2">
      <c r="A116" s="2">
        <f t="shared" si="3"/>
        <v>113</v>
      </c>
      <c r="B116" s="1" t="s">
        <v>7901</v>
      </c>
      <c r="C116" s="1" t="s">
        <v>7900</v>
      </c>
      <c r="D116" s="1" t="s">
        <v>1440</v>
      </c>
      <c r="E116" s="2" t="s">
        <v>1407</v>
      </c>
      <c r="F116" s="1" t="s">
        <v>7902</v>
      </c>
      <c r="G116" s="2" t="s">
        <v>7904</v>
      </c>
      <c r="H116" s="215">
        <v>1731</v>
      </c>
      <c r="I116" s="215">
        <v>30400</v>
      </c>
      <c r="J116" s="215">
        <v>14600</v>
      </c>
      <c r="K116" s="1" t="s">
        <v>7903</v>
      </c>
    </row>
    <row r="117" spans="1:13" x14ac:dyDescent="0.2">
      <c r="A117" s="2">
        <f t="shared" si="3"/>
        <v>114</v>
      </c>
      <c r="B117" s="1" t="s">
        <v>8205</v>
      </c>
      <c r="C117" s="1" t="s">
        <v>8204</v>
      </c>
      <c r="D117" s="1" t="s">
        <v>1402</v>
      </c>
      <c r="E117" s="2" t="s">
        <v>1393</v>
      </c>
      <c r="F117" s="1" t="s">
        <v>8207</v>
      </c>
      <c r="G117" s="2" t="s">
        <v>7947</v>
      </c>
      <c r="H117" s="215">
        <v>1018</v>
      </c>
      <c r="I117" s="215">
        <v>71400</v>
      </c>
      <c r="J117" s="215">
        <v>14900</v>
      </c>
      <c r="K117" s="1" t="s">
        <v>8206</v>
      </c>
      <c r="L117" s="9"/>
    </row>
    <row r="118" spans="1:13" x14ac:dyDescent="0.2">
      <c r="A118" s="2">
        <f t="shared" si="3"/>
        <v>115</v>
      </c>
      <c r="B118" s="241" t="s">
        <v>920</v>
      </c>
      <c r="C118" s="241" t="s">
        <v>12672</v>
      </c>
      <c r="D118" s="1" t="s">
        <v>1440</v>
      </c>
      <c r="E118" s="2" t="s">
        <v>1407</v>
      </c>
      <c r="F118" s="1" t="s">
        <v>12674</v>
      </c>
      <c r="G118" s="2" t="s">
        <v>7782</v>
      </c>
      <c r="H118" s="215">
        <v>365</v>
      </c>
      <c r="I118" s="215">
        <v>1755</v>
      </c>
      <c r="J118" s="215">
        <v>4314</v>
      </c>
      <c r="K118" s="1" t="s">
        <v>12673</v>
      </c>
      <c r="L118" s="1" t="s">
        <v>12675</v>
      </c>
    </row>
    <row r="119" spans="1:13" ht="17" x14ac:dyDescent="0.2">
      <c r="A119" s="2">
        <f t="shared" si="3"/>
        <v>116</v>
      </c>
      <c r="B119" s="1" t="s">
        <v>83</v>
      </c>
      <c r="C119" s="165" t="s">
        <v>931</v>
      </c>
      <c r="D119" s="1" t="s">
        <v>1410</v>
      </c>
      <c r="E119" s="2" t="s">
        <v>1394</v>
      </c>
      <c r="F119" s="1" t="s">
        <v>7824</v>
      </c>
      <c r="G119" s="2" t="s">
        <v>7825</v>
      </c>
      <c r="H119" s="215">
        <v>11400</v>
      </c>
      <c r="I119" s="215">
        <v>33500</v>
      </c>
      <c r="J119" s="215">
        <v>64400</v>
      </c>
      <c r="K119" s="165" t="s">
        <v>7823</v>
      </c>
    </row>
    <row r="120" spans="1:13" x14ac:dyDescent="0.2">
      <c r="A120" s="2">
        <f t="shared" si="3"/>
        <v>117</v>
      </c>
      <c r="B120" s="1" t="s">
        <v>8868</v>
      </c>
      <c r="C120" s="1" t="s">
        <v>8867</v>
      </c>
      <c r="D120" s="1" t="s">
        <v>1402</v>
      </c>
      <c r="E120" s="2" t="s">
        <v>1393</v>
      </c>
      <c r="F120" s="1" t="s">
        <v>8865</v>
      </c>
      <c r="G120" s="2" t="s">
        <v>7852</v>
      </c>
      <c r="H120" s="215">
        <v>1023</v>
      </c>
      <c r="I120" s="215">
        <v>13400</v>
      </c>
      <c r="J120" s="215">
        <v>9854</v>
      </c>
      <c r="K120" s="1" t="s">
        <v>8866</v>
      </c>
      <c r="L120" s="9" t="s">
        <v>9976</v>
      </c>
    </row>
    <row r="121" spans="1:13" x14ac:dyDescent="0.2">
      <c r="A121" s="2">
        <f t="shared" si="3"/>
        <v>118</v>
      </c>
      <c r="B121" s="1" t="s">
        <v>7727</v>
      </c>
      <c r="C121" s="1" t="s">
        <v>2089</v>
      </c>
      <c r="D121" s="1" t="s">
        <v>4642</v>
      </c>
      <c r="E121" s="2" t="s">
        <v>6022</v>
      </c>
      <c r="F121" s="1" t="s">
        <v>7762</v>
      </c>
      <c r="G121" s="2" t="s">
        <v>7763</v>
      </c>
      <c r="H121" s="215">
        <v>1300</v>
      </c>
      <c r="I121" s="215">
        <v>22800</v>
      </c>
      <c r="J121" s="215">
        <v>3884</v>
      </c>
      <c r="K121" s="1" t="s">
        <v>7761</v>
      </c>
    </row>
    <row r="122" spans="1:13" x14ac:dyDescent="0.2">
      <c r="A122" s="2">
        <f t="shared" si="3"/>
        <v>119</v>
      </c>
      <c r="B122" s="1" t="s">
        <v>11545</v>
      </c>
      <c r="C122" s="1" t="s">
        <v>9743</v>
      </c>
      <c r="D122" s="1" t="s">
        <v>1499</v>
      </c>
      <c r="E122" s="2" t="s">
        <v>1393</v>
      </c>
      <c r="F122" s="1" t="s">
        <v>11542</v>
      </c>
      <c r="G122" s="2" t="s">
        <v>11543</v>
      </c>
      <c r="H122" s="215">
        <v>1971</v>
      </c>
      <c r="I122" s="215">
        <v>33300</v>
      </c>
      <c r="J122" s="215">
        <v>55100</v>
      </c>
      <c r="K122" s="1" t="s">
        <v>11547</v>
      </c>
      <c r="L122" s="9" t="s">
        <v>11544</v>
      </c>
    </row>
    <row r="123" spans="1:13" ht="17" x14ac:dyDescent="0.2">
      <c r="A123" s="2">
        <f t="shared" si="3"/>
        <v>120</v>
      </c>
      <c r="B123" s="1" t="s">
        <v>7800</v>
      </c>
      <c r="C123" s="165" t="s">
        <v>7733</v>
      </c>
      <c r="D123" s="1" t="s">
        <v>1412</v>
      </c>
      <c r="E123" s="2" t="s">
        <v>1407</v>
      </c>
      <c r="F123" s="1" t="s">
        <v>7801</v>
      </c>
      <c r="G123" s="2" t="s">
        <v>7802</v>
      </c>
      <c r="H123" s="215">
        <v>196</v>
      </c>
      <c r="I123" s="215">
        <v>22400</v>
      </c>
      <c r="J123" s="215">
        <v>76400</v>
      </c>
      <c r="K123" s="1" t="s">
        <v>7803</v>
      </c>
      <c r="L123" s="9" t="s">
        <v>7804</v>
      </c>
    </row>
    <row r="124" spans="1:13" x14ac:dyDescent="0.2">
      <c r="A124" s="2">
        <f t="shared" si="3"/>
        <v>121</v>
      </c>
      <c r="B124" s="1" t="s">
        <v>7717</v>
      </c>
      <c r="C124" s="1" t="s">
        <v>7716</v>
      </c>
      <c r="D124" s="1" t="s">
        <v>1392</v>
      </c>
      <c r="E124" s="2" t="s">
        <v>1393</v>
      </c>
      <c r="F124" s="1" t="s">
        <v>7720</v>
      </c>
      <c r="G124" s="2" t="s">
        <v>7719</v>
      </c>
      <c r="H124" s="215">
        <v>183</v>
      </c>
      <c r="I124" s="215">
        <v>308200</v>
      </c>
      <c r="J124" s="215">
        <v>12700</v>
      </c>
      <c r="K124" s="1" t="s">
        <v>7718</v>
      </c>
      <c r="L124" s="9" t="s">
        <v>7721</v>
      </c>
    </row>
    <row r="125" spans="1:13" x14ac:dyDescent="0.2">
      <c r="A125" s="2">
        <f t="shared" si="3"/>
        <v>122</v>
      </c>
      <c r="B125" s="1" t="s">
        <v>3367</v>
      </c>
      <c r="C125" s="1" t="s">
        <v>11602</v>
      </c>
      <c r="D125" s="1" t="s">
        <v>1410</v>
      </c>
      <c r="E125" s="2" t="s">
        <v>1394</v>
      </c>
      <c r="F125" s="1" t="s">
        <v>11599</v>
      </c>
      <c r="G125" s="2" t="s">
        <v>11600</v>
      </c>
      <c r="H125" s="215">
        <v>2955</v>
      </c>
      <c r="I125" s="215">
        <v>19000</v>
      </c>
      <c r="J125" s="215">
        <v>22300</v>
      </c>
      <c r="K125" s="1" t="s">
        <v>11601</v>
      </c>
      <c r="L125" s="9" t="s">
        <v>11603</v>
      </c>
    </row>
    <row r="126" spans="1:13" x14ac:dyDescent="0.2">
      <c r="A126" s="2">
        <f t="shared" si="3"/>
        <v>123</v>
      </c>
      <c r="B126" s="1" t="s">
        <v>7939</v>
      </c>
      <c r="C126" s="1" t="s">
        <v>7938</v>
      </c>
      <c r="D126" s="1" t="s">
        <v>1392</v>
      </c>
      <c r="E126" s="2" t="s">
        <v>1393</v>
      </c>
      <c r="F126" s="1" t="s">
        <v>7941</v>
      </c>
      <c r="G126" s="2" t="s">
        <v>7942</v>
      </c>
      <c r="H126" s="215">
        <v>656</v>
      </c>
      <c r="I126" s="215">
        <v>4580</v>
      </c>
      <c r="J126" s="215">
        <v>2849</v>
      </c>
      <c r="K126" s="1" t="s">
        <v>7940</v>
      </c>
    </row>
    <row r="127" spans="1:13" ht="18" customHeight="1" x14ac:dyDescent="0.2">
      <c r="A127" s="2">
        <f t="shared" si="3"/>
        <v>124</v>
      </c>
      <c r="B127" s="1" t="s">
        <v>9065</v>
      </c>
      <c r="C127" s="1" t="s">
        <v>9064</v>
      </c>
      <c r="D127" s="1" t="s">
        <v>1421</v>
      </c>
      <c r="E127" s="2" t="s">
        <v>6515</v>
      </c>
      <c r="F127" s="1" t="s">
        <v>9066</v>
      </c>
      <c r="G127" s="2" t="s">
        <v>8144</v>
      </c>
      <c r="H127" s="215">
        <v>1855</v>
      </c>
      <c r="I127" s="215">
        <v>8897</v>
      </c>
      <c r="J127" s="215">
        <v>28600</v>
      </c>
      <c r="K127" s="1" t="s">
        <v>9067</v>
      </c>
      <c r="L127" s="9"/>
      <c r="M127" s="1" t="s">
        <v>12334</v>
      </c>
    </row>
    <row r="128" spans="1:13" ht="18" customHeight="1" x14ac:dyDescent="0.2">
      <c r="A128" s="2">
        <f t="shared" si="3"/>
        <v>125</v>
      </c>
      <c r="B128" s="1" t="s">
        <v>7979</v>
      </c>
      <c r="C128" s="1" t="s">
        <v>7978</v>
      </c>
      <c r="D128" s="1" t="s">
        <v>1402</v>
      </c>
      <c r="E128" s="2" t="s">
        <v>1393</v>
      </c>
      <c r="F128" s="1" t="s">
        <v>7980</v>
      </c>
      <c r="G128" s="2" t="s">
        <v>7833</v>
      </c>
      <c r="H128" s="215">
        <v>722</v>
      </c>
      <c r="I128" s="215">
        <v>4489</v>
      </c>
      <c r="J128" s="215">
        <v>5124</v>
      </c>
      <c r="K128" s="1" t="s">
        <v>7981</v>
      </c>
    </row>
    <row r="129" spans="1:12" ht="18" customHeight="1" x14ac:dyDescent="0.2">
      <c r="A129" s="2">
        <f t="shared" si="3"/>
        <v>126</v>
      </c>
      <c r="B129" s="1" t="s">
        <v>7694</v>
      </c>
      <c r="C129" s="1" t="s">
        <v>1295</v>
      </c>
      <c r="D129" s="1" t="s">
        <v>1412</v>
      </c>
      <c r="E129" s="2" t="s">
        <v>1407</v>
      </c>
      <c r="F129" s="1" t="s">
        <v>7701</v>
      </c>
      <c r="G129" s="2" t="s">
        <v>7699</v>
      </c>
      <c r="H129" s="215">
        <v>1316</v>
      </c>
      <c r="I129" s="215">
        <v>43000</v>
      </c>
      <c r="J129" s="215">
        <v>41600</v>
      </c>
      <c r="K129" s="4" t="s">
        <v>7700</v>
      </c>
      <c r="L129" s="9" t="s">
        <v>7703</v>
      </c>
    </row>
    <row r="130" spans="1:12" ht="18" customHeight="1" x14ac:dyDescent="0.2">
      <c r="A130" s="2">
        <f t="shared" si="3"/>
        <v>127</v>
      </c>
      <c r="B130" s="1" t="s">
        <v>10766</v>
      </c>
      <c r="C130" s="1" t="s">
        <v>10761</v>
      </c>
      <c r="D130" s="1" t="s">
        <v>1402</v>
      </c>
      <c r="E130" s="2" t="s">
        <v>1393</v>
      </c>
      <c r="F130" s="1" t="s">
        <v>10762</v>
      </c>
      <c r="G130" s="2" t="s">
        <v>10764</v>
      </c>
      <c r="H130" s="215">
        <v>2377</v>
      </c>
      <c r="I130" s="215">
        <v>26400</v>
      </c>
      <c r="J130" s="215">
        <v>11300</v>
      </c>
      <c r="K130" s="1" t="s">
        <v>10763</v>
      </c>
      <c r="L130" s="9" t="s">
        <v>10765</v>
      </c>
    </row>
    <row r="131" spans="1:12" ht="18" customHeight="1" x14ac:dyDescent="0.2">
      <c r="A131" s="2">
        <f t="shared" si="3"/>
        <v>128</v>
      </c>
      <c r="B131" s="1" t="s">
        <v>7143</v>
      </c>
      <c r="C131" s="165" t="s">
        <v>1589</v>
      </c>
      <c r="D131" s="1" t="s">
        <v>1402</v>
      </c>
      <c r="E131" s="2" t="s">
        <v>1393</v>
      </c>
      <c r="F131" s="1" t="s">
        <v>7768</v>
      </c>
      <c r="G131" s="2" t="s">
        <v>7770</v>
      </c>
      <c r="H131" s="215">
        <v>537</v>
      </c>
      <c r="I131" s="215">
        <v>88200</v>
      </c>
      <c r="J131" s="215">
        <v>2182</v>
      </c>
      <c r="K131" s="1" t="s">
        <v>7769</v>
      </c>
      <c r="L131" s="9" t="s">
        <v>7771</v>
      </c>
    </row>
    <row r="132" spans="1:12" ht="18" customHeight="1" x14ac:dyDescent="0.2">
      <c r="A132" s="2">
        <f t="shared" si="3"/>
        <v>129</v>
      </c>
      <c r="B132" s="241" t="s">
        <v>12336</v>
      </c>
      <c r="C132" s="241" t="s">
        <v>6847</v>
      </c>
      <c r="D132" s="1" t="s">
        <v>1410</v>
      </c>
      <c r="E132" s="2" t="s">
        <v>1394</v>
      </c>
      <c r="F132" s="1" t="s">
        <v>12337</v>
      </c>
      <c r="G132" s="2" t="s">
        <v>12338</v>
      </c>
      <c r="H132" s="215">
        <v>501</v>
      </c>
      <c r="I132" s="215">
        <v>2448</v>
      </c>
      <c r="J132" s="215">
        <v>3458</v>
      </c>
      <c r="K132" s="1" t="s">
        <v>12335</v>
      </c>
      <c r="L132" s="9" t="s">
        <v>12339</v>
      </c>
    </row>
    <row r="133" spans="1:12" ht="18" customHeight="1" x14ac:dyDescent="0.2">
      <c r="A133" s="2">
        <f t="shared" si="3"/>
        <v>130</v>
      </c>
      <c r="B133" s="1" t="s">
        <v>8213</v>
      </c>
      <c r="C133" s="1" t="s">
        <v>8214</v>
      </c>
      <c r="D133" s="1" t="s">
        <v>2000</v>
      </c>
      <c r="E133" s="2" t="s">
        <v>1407</v>
      </c>
      <c r="F133" s="1" t="s">
        <v>8212</v>
      </c>
      <c r="G133" s="2" t="s">
        <v>7712</v>
      </c>
      <c r="H133" s="215">
        <v>1804</v>
      </c>
      <c r="I133" s="215">
        <v>14000</v>
      </c>
      <c r="J133" s="215">
        <v>15700</v>
      </c>
      <c r="K133" s="1" t="s">
        <v>8211</v>
      </c>
      <c r="L133" s="9" t="s">
        <v>8215</v>
      </c>
    </row>
    <row r="134" spans="1:12" ht="18" customHeight="1" x14ac:dyDescent="0.2">
      <c r="A134" s="2">
        <f t="shared" si="3"/>
        <v>131</v>
      </c>
      <c r="B134" s="1" t="s">
        <v>7883</v>
      </c>
      <c r="C134" s="1" t="s">
        <v>7882</v>
      </c>
      <c r="D134" s="1" t="s">
        <v>1440</v>
      </c>
      <c r="E134" s="2" t="s">
        <v>1407</v>
      </c>
      <c r="F134" s="1" t="s">
        <v>7885</v>
      </c>
      <c r="G134" s="2" t="s">
        <v>4179</v>
      </c>
      <c r="H134" s="1">
        <v>250</v>
      </c>
      <c r="I134" s="215">
        <v>11900</v>
      </c>
      <c r="J134" s="1">
        <v>84</v>
      </c>
      <c r="K134" s="1" t="s">
        <v>7884</v>
      </c>
    </row>
    <row r="135" spans="1:12" ht="18" customHeight="1" x14ac:dyDescent="0.2">
      <c r="A135" s="2">
        <f t="shared" si="3"/>
        <v>132</v>
      </c>
      <c r="B135" s="1" t="s">
        <v>275</v>
      </c>
      <c r="C135" s="1" t="s">
        <v>7911</v>
      </c>
      <c r="D135" s="1" t="s">
        <v>1531</v>
      </c>
      <c r="E135" s="2" t="s">
        <v>1393</v>
      </c>
      <c r="F135" s="1" t="s">
        <v>7912</v>
      </c>
      <c r="G135" s="2" t="s">
        <v>7913</v>
      </c>
      <c r="H135" s="1">
        <v>465</v>
      </c>
      <c r="I135" s="1">
        <v>842</v>
      </c>
      <c r="J135" s="1">
        <v>495</v>
      </c>
      <c r="K135" s="1" t="s">
        <v>10097</v>
      </c>
    </row>
    <row r="136" spans="1:12" ht="18" customHeight="1" x14ac:dyDescent="0.2">
      <c r="A136" s="2">
        <f t="shared" si="3"/>
        <v>133</v>
      </c>
      <c r="B136" s="1" t="s">
        <v>6412</v>
      </c>
      <c r="C136" s="1" t="s">
        <v>7874</v>
      </c>
      <c r="D136" s="1" t="s">
        <v>1412</v>
      </c>
      <c r="E136" s="2" t="s">
        <v>1407</v>
      </c>
      <c r="F136" s="1" t="s">
        <v>7876</v>
      </c>
      <c r="G136" s="2" t="s">
        <v>7757</v>
      </c>
      <c r="H136" s="215">
        <v>528</v>
      </c>
      <c r="I136" s="215">
        <v>1998</v>
      </c>
      <c r="J136" s="215">
        <v>1265</v>
      </c>
      <c r="K136" s="1" t="s">
        <v>7875</v>
      </c>
    </row>
    <row r="137" spans="1:12" ht="18" customHeight="1" x14ac:dyDescent="0.2">
      <c r="A137" s="2">
        <f t="shared" si="3"/>
        <v>134</v>
      </c>
      <c r="B137" s="1" t="s">
        <v>8057</v>
      </c>
      <c r="C137" s="1" t="s">
        <v>8056</v>
      </c>
      <c r="D137" s="1" t="s">
        <v>1410</v>
      </c>
      <c r="E137" s="2" t="s">
        <v>1394</v>
      </c>
      <c r="F137" s="1" t="s">
        <v>8060</v>
      </c>
      <c r="G137" s="2" t="s">
        <v>8061</v>
      </c>
      <c r="H137" s="215">
        <v>1588</v>
      </c>
      <c r="I137" s="215">
        <v>1157</v>
      </c>
      <c r="J137" s="215">
        <v>1320</v>
      </c>
      <c r="K137" s="1" t="s">
        <v>8058</v>
      </c>
      <c r="L137" s="1" t="s">
        <v>8059</v>
      </c>
    </row>
    <row r="138" spans="1:12" x14ac:dyDescent="0.2">
      <c r="G138" s="2"/>
      <c r="L138" s="9"/>
    </row>
    <row r="139" spans="1:12" x14ac:dyDescent="0.2">
      <c r="G139" s="2"/>
      <c r="L139" s="9"/>
    </row>
    <row r="140" spans="1:12" x14ac:dyDescent="0.2">
      <c r="G140" s="2"/>
      <c r="L140" s="9"/>
    </row>
    <row r="141" spans="1:12" s="58" customFormat="1" ht="14" x14ac:dyDescent="0.2">
      <c r="B141" s="39" t="s">
        <v>12477</v>
      </c>
      <c r="E141" s="258"/>
    </row>
    <row r="143" spans="1:12" x14ac:dyDescent="0.2">
      <c r="B143" s="259" t="s">
        <v>10975</v>
      </c>
    </row>
    <row r="144" spans="1:12" x14ac:dyDescent="0.2">
      <c r="B144" s="65"/>
      <c r="C144" s="66" t="s">
        <v>4130</v>
      </c>
    </row>
    <row r="146" spans="2:12" s="58" customFormat="1" ht="14" x14ac:dyDescent="0.2">
      <c r="B146" s="340" t="s">
        <v>8197</v>
      </c>
      <c r="C146" s="340"/>
      <c r="D146" s="265" t="s">
        <v>8196</v>
      </c>
      <c r="E146" s="258"/>
    </row>
    <row r="147" spans="2:12" s="58" customFormat="1" ht="14" x14ac:dyDescent="0.2">
      <c r="B147" s="340" t="s">
        <v>8203</v>
      </c>
      <c r="C147" s="340"/>
      <c r="D147" s="265" t="s">
        <v>8202</v>
      </c>
      <c r="E147" s="258"/>
    </row>
    <row r="151" spans="2:12" x14ac:dyDescent="0.2">
      <c r="G151" s="2"/>
      <c r="L151" s="9"/>
    </row>
  </sheetData>
  <autoFilter ref="A1:L119" xr:uid="{00000000-0009-0000-0000-00000C000000}">
    <sortState xmlns:xlrd2="http://schemas.microsoft.com/office/spreadsheetml/2017/richdata2" ref="A2:L137">
      <sortCondition ref="B1:B137"/>
    </sortState>
  </autoFilter>
  <mergeCells count="2">
    <mergeCell ref="B146:C146"/>
    <mergeCell ref="B147:C147"/>
  </mergeCells>
  <conditionalFormatting sqref="J2:J32 J141">
    <cfRule type="colorScale" priority="53">
      <colorScale>
        <cfvo type="min"/>
        <cfvo type="max"/>
        <color rgb="FFFCFCFF"/>
        <color rgb="FFF8696B"/>
      </colorScale>
    </cfRule>
  </conditionalFormatting>
  <conditionalFormatting sqref="J2:J34 J141">
    <cfRule type="colorScale" priority="48">
      <colorScale>
        <cfvo type="min"/>
        <cfvo type="max"/>
        <color rgb="FFFCFCFF"/>
        <color rgb="FFF8696B"/>
      </colorScale>
    </cfRule>
  </conditionalFormatting>
  <conditionalFormatting sqref="J2:J40 J141">
    <cfRule type="colorScale" priority="45">
      <colorScale>
        <cfvo type="min"/>
        <cfvo type="max"/>
        <color rgb="FFFCFCFF"/>
        <color rgb="FFF8696B"/>
      </colorScale>
    </cfRule>
  </conditionalFormatting>
  <conditionalFormatting sqref="J2:J48 J50:J93">
    <cfRule type="colorScale" priority="42">
      <colorScale>
        <cfvo type="min"/>
        <cfvo type="max"/>
        <color rgb="FFFCFCFF"/>
        <color rgb="FFF8696B"/>
      </colorScale>
    </cfRule>
  </conditionalFormatting>
  <conditionalFormatting sqref="J2:J93">
    <cfRule type="colorScale" priority="40">
      <colorScale>
        <cfvo type="min"/>
        <cfvo type="max"/>
        <color rgb="FFFCFCFF"/>
        <color rgb="FFF8696B"/>
      </colorScale>
    </cfRule>
  </conditionalFormatting>
  <conditionalFormatting sqref="J2:J98">
    <cfRule type="colorScale" priority="63">
      <colorScale>
        <cfvo type="min"/>
        <cfvo type="max"/>
        <color rgb="FFFCFCFF"/>
        <color rgb="FFF8696B"/>
      </colorScale>
    </cfRule>
  </conditionalFormatting>
  <conditionalFormatting sqref="J2:J99">
    <cfRule type="colorScale" priority="30">
      <colorScale>
        <cfvo type="min"/>
        <cfvo type="max"/>
        <color rgb="FFFCFCFF"/>
        <color rgb="FFF8696B"/>
      </colorScale>
    </cfRule>
  </conditionalFormatting>
  <conditionalFormatting sqref="J2:J103">
    <cfRule type="colorScale" priority="19">
      <colorScale>
        <cfvo type="min"/>
        <cfvo type="max"/>
        <color rgb="FFFCFCFF"/>
        <color rgb="FFF8696B"/>
      </colorScale>
    </cfRule>
  </conditionalFormatting>
  <conditionalFormatting sqref="J2:J105">
    <cfRule type="colorScale" priority="17">
      <colorScale>
        <cfvo type="min"/>
        <cfvo type="max"/>
        <color rgb="FFFCFCFF"/>
        <color rgb="FFF8696B"/>
      </colorScale>
    </cfRule>
  </conditionalFormatting>
  <conditionalFormatting sqref="J2:J123">
    <cfRule type="colorScale" priority="10">
      <colorScale>
        <cfvo type="min"/>
        <cfvo type="max"/>
        <color rgb="FFFCFCFF"/>
        <color rgb="FFF8696B"/>
      </colorScale>
    </cfRule>
  </conditionalFormatting>
  <conditionalFormatting sqref="J2:J137">
    <cfRule type="colorScale" priority="8">
      <colorScale>
        <cfvo type="min"/>
        <cfvo type="max"/>
        <color rgb="FFFCFCFF"/>
        <color rgb="FFF8696B"/>
      </colorScale>
    </cfRule>
  </conditionalFormatting>
  <conditionalFormatting sqref="J33">
    <cfRule type="colorScale" priority="51">
      <colorScale>
        <cfvo type="min"/>
        <cfvo type="max"/>
        <color rgb="FFFCFCFF"/>
        <color rgb="FFF8696B"/>
      </colorScale>
    </cfRule>
  </conditionalFormatting>
  <conditionalFormatting sqref="J34">
    <cfRule type="colorScale" priority="50">
      <colorScale>
        <cfvo type="min"/>
        <cfvo type="max"/>
        <color rgb="FFFCFCFF"/>
        <color rgb="FFF8696B"/>
      </colorScale>
    </cfRule>
  </conditionalFormatting>
  <conditionalFormatting sqref="J48">
    <cfRule type="colorScale" priority="2">
      <colorScale>
        <cfvo type="min"/>
        <cfvo type="max"/>
        <color rgb="FFFCFCFF"/>
        <color rgb="FFF8696B"/>
      </colorScale>
    </cfRule>
    <cfRule type="colorScale" priority="4">
      <colorScale>
        <cfvo type="min"/>
        <cfvo type="max"/>
        <color rgb="FFFCFCFF"/>
        <color rgb="FFF8696B"/>
      </colorScale>
    </cfRule>
    <cfRule type="colorScale" priority="3">
      <colorScale>
        <cfvo type="min"/>
        <cfvo type="max"/>
        <color rgb="FFFCFCFF"/>
        <color rgb="FFF8696B"/>
      </colorScale>
    </cfRule>
  </conditionalFormatting>
  <conditionalFormatting sqref="J49">
    <cfRule type="colorScale" priority="41">
      <colorScale>
        <cfvo type="min"/>
        <cfvo type="max"/>
        <color rgb="FFFCFCFF"/>
        <color rgb="FFF8696B"/>
      </colorScale>
    </cfRule>
  </conditionalFormatting>
  <conditionalFormatting sqref="J50:J53 J141 J2:J48">
    <cfRule type="colorScale" priority="43">
      <colorScale>
        <cfvo type="min"/>
        <cfvo type="max"/>
        <color rgb="FFFCFCFF"/>
        <color rgb="FFF8696B"/>
      </colorScale>
    </cfRule>
  </conditionalFormatting>
  <conditionalFormatting sqref="J94:J98">
    <cfRule type="colorScale" priority="59">
      <colorScale>
        <cfvo type="min"/>
        <cfvo type="max"/>
        <color rgb="FFFCFCFF"/>
        <color rgb="FFF8696B"/>
      </colorScale>
    </cfRule>
  </conditionalFormatting>
  <conditionalFormatting sqref="J99">
    <cfRule type="colorScale" priority="32">
      <colorScale>
        <cfvo type="min"/>
        <cfvo type="max"/>
        <color rgb="FFFCFCFF"/>
        <color rgb="FFF8696B"/>
      </colorScale>
    </cfRule>
    <cfRule type="colorScale" priority="33">
      <colorScale>
        <cfvo type="min"/>
        <cfvo type="max"/>
        <color rgb="FFFCFCFF"/>
        <color rgb="FFF8696B"/>
      </colorScale>
    </cfRule>
    <cfRule type="colorScale" priority="34">
      <colorScale>
        <cfvo type="min"/>
        <cfvo type="max"/>
        <color rgb="FFFCFCFF"/>
        <color rgb="FFF8696B"/>
      </colorScale>
    </cfRule>
    <cfRule type="colorScale" priority="35">
      <colorScale>
        <cfvo type="min"/>
        <cfvo type="max"/>
        <color rgb="FFFCFCFF"/>
        <color rgb="FFF8696B"/>
      </colorScale>
    </cfRule>
  </conditionalFormatting>
  <conditionalFormatting sqref="J100">
    <cfRule type="colorScale" priority="26">
      <colorScale>
        <cfvo type="min"/>
        <cfvo type="max"/>
        <color rgb="FFFCFCFF"/>
        <color rgb="FFF8696B"/>
      </colorScale>
    </cfRule>
    <cfRule type="colorScale" priority="29">
      <colorScale>
        <cfvo type="min"/>
        <cfvo type="max"/>
        <color rgb="FFFCFCFF"/>
        <color rgb="FFF8696B"/>
      </colorScale>
    </cfRule>
    <cfRule type="colorScale" priority="27">
      <colorScale>
        <cfvo type="min"/>
        <cfvo type="max"/>
        <color rgb="FFFCFCFF"/>
        <color rgb="FFF8696B"/>
      </colorScale>
    </cfRule>
    <cfRule type="colorScale" priority="28">
      <colorScale>
        <cfvo type="min"/>
        <cfvo type="max"/>
        <color rgb="FFFCFCFF"/>
        <color rgb="FFF8696B"/>
      </colorScale>
    </cfRule>
    <cfRule type="colorScale" priority="25">
      <colorScale>
        <cfvo type="min"/>
        <cfvo type="max"/>
        <color rgb="FFFCFCFF"/>
        <color rgb="FFF8696B"/>
      </colorScale>
    </cfRule>
  </conditionalFormatting>
  <conditionalFormatting sqref="J101">
    <cfRule type="colorScale" priority="20">
      <colorScale>
        <cfvo type="min"/>
        <cfvo type="max"/>
        <color rgb="FFFCFCFF"/>
        <color rgb="FFF8696B"/>
      </colorScale>
    </cfRule>
    <cfRule type="colorScale" priority="23">
      <colorScale>
        <cfvo type="min"/>
        <cfvo type="max"/>
        <color rgb="FFFCFCFF"/>
        <color rgb="FFF8696B"/>
      </colorScale>
    </cfRule>
    <cfRule type="colorScale" priority="21">
      <colorScale>
        <cfvo type="min"/>
        <cfvo type="max"/>
        <color rgb="FFFCFCFF"/>
        <color rgb="FFF8696B"/>
      </colorScale>
    </cfRule>
    <cfRule type="colorScale" priority="24">
      <colorScale>
        <cfvo type="min"/>
        <cfvo type="max"/>
        <color rgb="FFFCFCFF"/>
        <color rgb="FFF8696B"/>
      </colorScale>
    </cfRule>
    <cfRule type="colorScale" priority="22">
      <colorScale>
        <cfvo type="min"/>
        <cfvo type="max"/>
        <color rgb="FFFCFCFF"/>
        <color rgb="FFF8696B"/>
      </colorScale>
    </cfRule>
  </conditionalFormatting>
  <conditionalFormatting sqref="J104:J105">
    <cfRule type="colorScale" priority="18">
      <colorScale>
        <cfvo type="min"/>
        <cfvo type="max"/>
        <color rgb="FFFCFCFF"/>
        <color rgb="FFF8696B"/>
      </colorScale>
    </cfRule>
  </conditionalFormatting>
  <hyperlinks>
    <hyperlink ref="L129" r:id="rId1" display="https://t.co/ptKgUukOiG" xr:uid="{00000000-0004-0000-0C00-000000000000}"/>
    <hyperlink ref="L87" r:id="rId2" xr:uid="{00000000-0004-0000-0C00-000001000000}"/>
    <hyperlink ref="L124" r:id="rId3" xr:uid="{00000000-0004-0000-0C00-000002000000}"/>
    <hyperlink ref="L74" r:id="rId4" display="https://t.co/OwktpeOD0W" xr:uid="{00000000-0004-0000-0C00-000003000000}"/>
    <hyperlink ref="L59" r:id="rId5" xr:uid="{00000000-0004-0000-0C00-000004000000}"/>
    <hyperlink ref="L131" r:id="rId6" xr:uid="{00000000-0004-0000-0C00-000005000000}"/>
    <hyperlink ref="L99" r:id="rId7" xr:uid="{00000000-0004-0000-0C00-000006000000}"/>
    <hyperlink ref="L37" r:id="rId8" xr:uid="{00000000-0004-0000-0C00-000007000000}"/>
    <hyperlink ref="L15" r:id="rId9" xr:uid="{00000000-0004-0000-0C00-000008000000}"/>
    <hyperlink ref="L69" r:id="rId10" xr:uid="{00000000-0004-0000-0C00-000009000000}"/>
    <hyperlink ref="L70" r:id="rId11" xr:uid="{00000000-0004-0000-0C00-00000A000000}"/>
    <hyperlink ref="L123" r:id="rId12" xr:uid="{00000000-0004-0000-0C00-00000B000000}"/>
    <hyperlink ref="L43" r:id="rId13" xr:uid="{00000000-0004-0000-0C00-00000C000000}"/>
    <hyperlink ref="L36" r:id="rId14" xr:uid="{00000000-0004-0000-0C00-00000D000000}"/>
    <hyperlink ref="L107" r:id="rId15" xr:uid="{00000000-0004-0000-0C00-00000E000000}"/>
    <hyperlink ref="L40" r:id="rId16" xr:uid="{00000000-0004-0000-0C00-00000F000000}"/>
    <hyperlink ref="L104" r:id="rId17" xr:uid="{00000000-0004-0000-0C00-000010000000}"/>
    <hyperlink ref="L88" r:id="rId18" xr:uid="{00000000-0004-0000-0C00-000011000000}"/>
    <hyperlink ref="L13" r:id="rId19" xr:uid="{00000000-0004-0000-0C00-000012000000}"/>
    <hyperlink ref="L115" r:id="rId20" xr:uid="{00000000-0004-0000-0C00-000013000000}"/>
    <hyperlink ref="L30" r:id="rId21" xr:uid="{00000000-0004-0000-0C00-000014000000}"/>
    <hyperlink ref="L22" r:id="rId22" xr:uid="{00000000-0004-0000-0C00-000015000000}"/>
    <hyperlink ref="L108" r:id="rId23" xr:uid="{00000000-0004-0000-0C00-000016000000}"/>
    <hyperlink ref="L84" r:id="rId24" xr:uid="{00000000-0004-0000-0C00-000017000000}"/>
    <hyperlink ref="L91" r:id="rId25" xr:uid="{00000000-0004-0000-0C00-000018000000}"/>
    <hyperlink ref="L80" r:id="rId26" xr:uid="{00000000-0004-0000-0C00-000019000000}"/>
    <hyperlink ref="L28" r:id="rId27" xr:uid="{00000000-0004-0000-0C00-00001A000000}"/>
    <hyperlink ref="L83" r:id="rId28" xr:uid="{00000000-0004-0000-0C00-00001B000000}"/>
    <hyperlink ref="L55" r:id="rId29" xr:uid="{00000000-0004-0000-0C00-00001C000000}"/>
    <hyperlink ref="L21" r:id="rId30" xr:uid="{00000000-0004-0000-0C00-00001D000000}"/>
    <hyperlink ref="L97" r:id="rId31" xr:uid="{00000000-0004-0000-0C00-00001E000000}"/>
    <hyperlink ref="L44" r:id="rId32" xr:uid="{00000000-0004-0000-0C00-00001F000000}"/>
    <hyperlink ref="L103" r:id="rId33" xr:uid="{00000000-0004-0000-0C00-000020000000}"/>
    <hyperlink ref="L75" r:id="rId34" xr:uid="{00000000-0004-0000-0C00-000021000000}"/>
    <hyperlink ref="L137" r:id="rId35" xr:uid="{00000000-0004-0000-0C00-000022000000}"/>
    <hyperlink ref="L42" r:id="rId36" xr:uid="{00000000-0004-0000-0C00-000023000000}"/>
    <hyperlink ref="L31" r:id="rId37" xr:uid="{00000000-0004-0000-0C00-000024000000}"/>
    <hyperlink ref="L64" r:id="rId38" xr:uid="{00000000-0004-0000-0C00-000025000000}"/>
    <hyperlink ref="L86" r:id="rId39" xr:uid="{00000000-0004-0000-0C00-000026000000}"/>
    <hyperlink ref="L10" r:id="rId40" xr:uid="{00000000-0004-0000-0C00-000027000000}"/>
    <hyperlink ref="L25" r:id="rId41" xr:uid="{00000000-0004-0000-0C00-000028000000}"/>
    <hyperlink ref="L6" r:id="rId42" xr:uid="{00000000-0004-0000-0C00-000029000000}"/>
    <hyperlink ref="D146" r:id="rId43" xr:uid="{00000000-0004-0000-0C00-00002A000000}"/>
    <hyperlink ref="D147" r:id="rId44" xr:uid="{00000000-0004-0000-0C00-00002B000000}"/>
    <hyperlink ref="L133" r:id="rId45" xr:uid="{00000000-0004-0000-0C00-00002C000000}"/>
    <hyperlink ref="L26" r:id="rId46" xr:uid="{00000000-0004-0000-0C00-00002D000000}"/>
    <hyperlink ref="L60" r:id="rId47" xr:uid="{00000000-0004-0000-0C00-00002E000000}"/>
    <hyperlink ref="L32" r:id="rId48" xr:uid="{3767098D-AFF7-C74E-9BD7-86F2435F5BA0}"/>
    <hyperlink ref="L120" r:id="rId49" xr:uid="{8875DD2E-C7F0-0545-BFAB-491A9CF071B7}"/>
    <hyperlink ref="L78" r:id="rId50" xr:uid="{8B8FA2D0-D6C8-B945-9F82-3DB59FF156BB}"/>
    <hyperlink ref="L19" r:id="rId51" xr:uid="{588BEA91-CAB4-834A-9E4B-EDBCAEC68907}"/>
    <hyperlink ref="L111" r:id="rId52" xr:uid="{5984A5CF-9A00-524A-A818-BF16CAA0D109}"/>
    <hyperlink ref="L41" r:id="rId53" xr:uid="{9FC2F9DB-3772-FE47-8FA6-173F8556A825}"/>
    <hyperlink ref="L100" r:id="rId54" xr:uid="{496260B0-28AA-6C44-8037-225B277D2041}"/>
    <hyperlink ref="L29" r:id="rId55" xr:uid="{A9A1EB20-A5DD-CF4A-BD1F-D3CE3049D4B3}"/>
    <hyperlink ref="L130" r:id="rId56" xr:uid="{79DD10DA-D595-D344-BCB4-9D637DD431B2}"/>
    <hyperlink ref="M110" r:id="rId57" xr:uid="{1893975F-1581-D54C-A531-526C3939835D}"/>
    <hyperlink ref="M19" r:id="rId58" xr:uid="{092CE862-1087-5348-ABBC-EEA76BD86251}"/>
    <hyperlink ref="L125" r:id="rId59" xr:uid="{0B867190-561E-BF49-B6CE-6B6AAD86754B}"/>
    <hyperlink ref="L2" r:id="rId60" xr:uid="{638EEB76-3AD5-AF4D-A7CF-BBF333F3FFC6}"/>
    <hyperlink ref="L77" r:id="rId61" xr:uid="{6BAEE248-B720-CF4F-9D82-63093BFC2D01}"/>
    <hyperlink ref="L89" r:id="rId62" xr:uid="{86900A65-B8BA-1A44-9879-DDE2543269C7}"/>
    <hyperlink ref="L57" r:id="rId63" display="https://ca.linkedin.com/in/jiahumd?trk=organization_guest_main-feed-card-text" xr:uid="{F821CEE2-2C3F-494D-AF8E-F90A793B8571}"/>
    <hyperlink ref="L132" r:id="rId64" xr:uid="{4A9E9660-4FD6-A942-8087-CB8CA8E9FC9A}"/>
  </hyperlinks>
  <pageMargins left="0.7" right="0.7" top="0.75" bottom="0.75" header="0.3" footer="0.3"/>
  <drawing r:id="rId6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C927-BB45-5B4E-A501-B948FE9F252A}">
  <dimension ref="A1:Q69"/>
  <sheetViews>
    <sheetView topLeftCell="A8" zoomScale="120" zoomScaleNormal="120" workbookViewId="0">
      <selection activeCell="E10" sqref="E10"/>
    </sheetView>
  </sheetViews>
  <sheetFormatPr baseColWidth="10" defaultRowHeight="16" x14ac:dyDescent="0.2"/>
  <cols>
    <col min="1" max="1" width="7.5" style="1" customWidth="1"/>
    <col min="2" max="2" width="63.6640625" style="1" customWidth="1"/>
    <col min="3" max="5" width="8.33203125" style="2" customWidth="1"/>
    <col min="6" max="6" width="16" style="1" customWidth="1"/>
    <col min="7" max="7" width="17.33203125" style="1" customWidth="1"/>
    <col min="8" max="8" width="47.5" style="1" customWidth="1"/>
    <col min="9" max="9" width="16.6640625" style="1" customWidth="1"/>
    <col min="10" max="10" width="6.5" style="2" customWidth="1"/>
    <col min="11" max="11" width="20.83203125" style="1" customWidth="1"/>
    <col min="12" max="12" width="12.33203125" style="1" customWidth="1"/>
    <col min="13" max="13" width="34.1640625" style="2" customWidth="1"/>
    <col min="14" max="14" width="137.5" style="1" customWidth="1"/>
    <col min="15" max="16384" width="10.83203125" style="1"/>
  </cols>
  <sheetData>
    <row r="1" spans="1:17" x14ac:dyDescent="0.2">
      <c r="A1" s="3" t="s">
        <v>3159</v>
      </c>
      <c r="B1" s="3" t="s">
        <v>12406</v>
      </c>
      <c r="C1" s="3" t="s">
        <v>1358</v>
      </c>
      <c r="D1" s="3" t="s">
        <v>1359</v>
      </c>
      <c r="E1" s="235" t="s">
        <v>1360</v>
      </c>
      <c r="F1" s="3" t="s">
        <v>1354</v>
      </c>
      <c r="G1" s="3" t="s">
        <v>1355</v>
      </c>
      <c r="H1" s="3" t="s">
        <v>12368</v>
      </c>
      <c r="I1" s="3" t="s">
        <v>1366</v>
      </c>
      <c r="J1" s="3" t="s">
        <v>1367</v>
      </c>
      <c r="K1" s="3" t="s">
        <v>7794</v>
      </c>
      <c r="L1" s="3" t="s">
        <v>12363</v>
      </c>
      <c r="M1" s="3" t="s">
        <v>12362</v>
      </c>
      <c r="N1" s="3" t="s">
        <v>7702</v>
      </c>
      <c r="O1" s="50"/>
      <c r="P1" s="50"/>
      <c r="Q1" s="50"/>
    </row>
    <row r="2" spans="1:17" s="50" customFormat="1" ht="24" customHeight="1" x14ac:dyDescent="0.2">
      <c r="A2" s="1"/>
      <c r="B2" s="9" t="s">
        <v>12555</v>
      </c>
      <c r="C2" s="2">
        <v>6</v>
      </c>
      <c r="D2" s="2">
        <v>18</v>
      </c>
      <c r="E2" s="2">
        <v>2021</v>
      </c>
      <c r="F2" s="1" t="s">
        <v>12470</v>
      </c>
      <c r="G2" s="1" t="s">
        <v>12471</v>
      </c>
      <c r="H2" s="1"/>
      <c r="I2" s="1" t="s">
        <v>1406</v>
      </c>
      <c r="J2" s="2" t="s">
        <v>1407</v>
      </c>
      <c r="K2" s="1" t="s">
        <v>12557</v>
      </c>
      <c r="L2" s="215">
        <v>52800</v>
      </c>
      <c r="M2" s="2" t="s">
        <v>12620</v>
      </c>
      <c r="N2" s="1" t="s">
        <v>12556</v>
      </c>
      <c r="O2" s="1"/>
      <c r="P2" s="1"/>
      <c r="Q2" s="1"/>
    </row>
    <row r="3" spans="1:17" x14ac:dyDescent="0.2">
      <c r="B3" s="14" t="s">
        <v>12447</v>
      </c>
      <c r="C3" s="2">
        <v>6</v>
      </c>
      <c r="D3" s="2">
        <v>11</v>
      </c>
      <c r="E3" s="2">
        <v>2021</v>
      </c>
      <c r="F3" s="1" t="s">
        <v>12429</v>
      </c>
      <c r="G3" s="1" t="s">
        <v>12428</v>
      </c>
      <c r="I3" s="1" t="s">
        <v>1412</v>
      </c>
      <c r="J3" s="2" t="s">
        <v>1407</v>
      </c>
      <c r="K3" s="1" t="s">
        <v>12446</v>
      </c>
      <c r="L3" s="215">
        <v>94600</v>
      </c>
      <c r="M3" s="2" t="s">
        <v>12620</v>
      </c>
      <c r="N3" s="1" t="s">
        <v>12456</v>
      </c>
    </row>
    <row r="4" spans="1:17" x14ac:dyDescent="0.2">
      <c r="C4" s="2">
        <v>4</v>
      </c>
      <c r="D4" s="2">
        <v>1</v>
      </c>
      <c r="E4" s="2">
        <v>2021</v>
      </c>
      <c r="H4" s="1" t="s">
        <v>12377</v>
      </c>
      <c r="K4" s="1" t="s">
        <v>12378</v>
      </c>
      <c r="L4" s="215">
        <v>6280</v>
      </c>
      <c r="M4" s="2" t="s">
        <v>12399</v>
      </c>
      <c r="N4" s="1" t="s">
        <v>12379</v>
      </c>
    </row>
    <row r="5" spans="1:17" x14ac:dyDescent="0.2">
      <c r="B5" s="9" t="s">
        <v>12655</v>
      </c>
      <c r="C5" s="2">
        <v>7</v>
      </c>
      <c r="D5" s="2">
        <v>12</v>
      </c>
      <c r="E5" s="2">
        <v>2021</v>
      </c>
      <c r="F5" s="1" t="s">
        <v>794</v>
      </c>
      <c r="G5" s="1" t="s">
        <v>12656</v>
      </c>
      <c r="I5" s="1" t="s">
        <v>1402</v>
      </c>
      <c r="J5" s="2" t="s">
        <v>1393</v>
      </c>
      <c r="K5" s="1" t="s">
        <v>12657</v>
      </c>
      <c r="L5" s="215">
        <v>965</v>
      </c>
      <c r="M5" s="2" t="s">
        <v>12659</v>
      </c>
      <c r="N5" s="1" t="s">
        <v>12658</v>
      </c>
    </row>
    <row r="6" spans="1:17" x14ac:dyDescent="0.2">
      <c r="B6" s="9" t="s">
        <v>12858</v>
      </c>
      <c r="C6" s="2">
        <v>5</v>
      </c>
      <c r="D6" s="2">
        <v>1</v>
      </c>
      <c r="E6" s="2">
        <v>2021</v>
      </c>
      <c r="F6" s="1" t="s">
        <v>12855</v>
      </c>
      <c r="G6" s="1" t="s">
        <v>12856</v>
      </c>
      <c r="H6" s="1" t="s">
        <v>12860</v>
      </c>
      <c r="I6" s="1" t="s">
        <v>1402</v>
      </c>
      <c r="J6" s="2" t="s">
        <v>1393</v>
      </c>
      <c r="M6" s="2" t="s">
        <v>12637</v>
      </c>
      <c r="N6" s="1" t="s">
        <v>12859</v>
      </c>
      <c r="O6" s="9" t="s">
        <v>12857</v>
      </c>
    </row>
    <row r="7" spans="1:17" x14ac:dyDescent="0.2">
      <c r="B7" s="9" t="s">
        <v>12650</v>
      </c>
      <c r="C7" s="2">
        <v>5</v>
      </c>
      <c r="D7" s="2">
        <v>5</v>
      </c>
      <c r="E7" s="2">
        <v>2021</v>
      </c>
      <c r="F7" s="1" t="s">
        <v>12651</v>
      </c>
      <c r="G7" s="1" t="s">
        <v>12652</v>
      </c>
      <c r="I7" s="1" t="s">
        <v>549</v>
      </c>
      <c r="J7" s="2" t="s">
        <v>1393</v>
      </c>
      <c r="K7" s="1" t="s">
        <v>12654</v>
      </c>
      <c r="L7" s="215">
        <v>1944</v>
      </c>
      <c r="M7" s="2" t="s">
        <v>12637</v>
      </c>
      <c r="N7" s="1" t="s">
        <v>12653</v>
      </c>
    </row>
    <row r="8" spans="1:17" x14ac:dyDescent="0.2">
      <c r="F8" s="1" t="s">
        <v>82</v>
      </c>
      <c r="G8" s="1" t="s">
        <v>12781</v>
      </c>
      <c r="H8" s="1" t="s">
        <v>12771</v>
      </c>
      <c r="I8" s="1" t="s">
        <v>12778</v>
      </c>
      <c r="J8" s="2" t="s">
        <v>1393</v>
      </c>
      <c r="M8" s="2" t="s">
        <v>12637</v>
      </c>
      <c r="N8" s="1" t="s">
        <v>12779</v>
      </c>
      <c r="O8" s="9" t="s">
        <v>12780</v>
      </c>
    </row>
    <row r="9" spans="1:17" x14ac:dyDescent="0.2">
      <c r="B9" s="9" t="s">
        <v>12829</v>
      </c>
      <c r="C9" s="2">
        <v>3</v>
      </c>
      <c r="D9" s="2">
        <v>9</v>
      </c>
      <c r="E9" s="2">
        <v>2021</v>
      </c>
      <c r="F9" s="1" t="s">
        <v>12826</v>
      </c>
      <c r="G9" s="1" t="s">
        <v>12028</v>
      </c>
      <c r="H9" s="1" t="s">
        <v>12823</v>
      </c>
      <c r="I9" s="1" t="s">
        <v>1402</v>
      </c>
      <c r="J9" s="2" t="s">
        <v>1393</v>
      </c>
      <c r="K9" s="1" t="s">
        <v>12830</v>
      </c>
      <c r="L9" s="1">
        <v>561</v>
      </c>
      <c r="M9" s="2" t="s">
        <v>12637</v>
      </c>
      <c r="N9" s="1" t="s">
        <v>12824</v>
      </c>
      <c r="O9" s="9" t="s">
        <v>12825</v>
      </c>
      <c r="P9" s="9" t="s">
        <v>12827</v>
      </c>
      <c r="Q9" s="9" t="s">
        <v>12828</v>
      </c>
    </row>
    <row r="10" spans="1:17" x14ac:dyDescent="0.2">
      <c r="B10" s="9" t="s">
        <v>12873</v>
      </c>
      <c r="C10" s="2">
        <v>12</v>
      </c>
      <c r="D10" s="2">
        <v>31</v>
      </c>
      <c r="E10" s="2">
        <v>2022</v>
      </c>
      <c r="F10" s="1" t="s">
        <v>12862</v>
      </c>
      <c r="G10" s="1" t="s">
        <v>12861</v>
      </c>
      <c r="H10" s="1" t="s">
        <v>12874</v>
      </c>
      <c r="I10" s="1" t="s">
        <v>1402</v>
      </c>
      <c r="J10" s="2" t="s">
        <v>1393</v>
      </c>
      <c r="M10" s="2" t="s">
        <v>12637</v>
      </c>
      <c r="N10" s="1" t="s">
        <v>12863</v>
      </c>
    </row>
    <row r="11" spans="1:17" x14ac:dyDescent="0.2">
      <c r="F11" s="1" t="s">
        <v>12774</v>
      </c>
      <c r="G11" s="1" t="s">
        <v>12773</v>
      </c>
      <c r="H11" s="1" t="s">
        <v>12771</v>
      </c>
      <c r="I11" s="1" t="s">
        <v>12775</v>
      </c>
      <c r="J11" s="2" t="s">
        <v>12776</v>
      </c>
      <c r="M11" s="2" t="s">
        <v>12637</v>
      </c>
      <c r="N11" s="1" t="s">
        <v>12772</v>
      </c>
      <c r="O11" s="9" t="s">
        <v>12777</v>
      </c>
    </row>
    <row r="12" spans="1:17" x14ac:dyDescent="0.2">
      <c r="B12" s="9" t="s">
        <v>12671</v>
      </c>
      <c r="C12" s="2">
        <v>6</v>
      </c>
      <c r="D12" s="2">
        <v>24</v>
      </c>
      <c r="E12" s="2">
        <v>2021</v>
      </c>
      <c r="F12" s="1" t="s">
        <v>12670</v>
      </c>
      <c r="G12" s="1" t="s">
        <v>12669</v>
      </c>
      <c r="H12" s="1" t="s">
        <v>12638</v>
      </c>
      <c r="I12" s="283" t="s">
        <v>1402</v>
      </c>
      <c r="J12" s="11" t="s">
        <v>1393</v>
      </c>
      <c r="K12" s="1" t="s">
        <v>12668</v>
      </c>
      <c r="L12" s="215">
        <v>172</v>
      </c>
      <c r="M12" s="2" t="s">
        <v>12637</v>
      </c>
      <c r="N12" s="1" t="s">
        <v>12760</v>
      </c>
      <c r="O12" s="9" t="s">
        <v>12667</v>
      </c>
    </row>
    <row r="13" spans="1:17" x14ac:dyDescent="0.2">
      <c r="B13" s="14" t="s">
        <v>12643</v>
      </c>
      <c r="C13" s="2">
        <v>12</v>
      </c>
      <c r="D13" s="2">
        <v>7</v>
      </c>
      <c r="E13" s="2">
        <v>2021</v>
      </c>
      <c r="F13" s="1" t="s">
        <v>12641</v>
      </c>
      <c r="G13" s="1" t="s">
        <v>12640</v>
      </c>
      <c r="H13" s="1" t="s">
        <v>12638</v>
      </c>
      <c r="I13" s="283" t="s">
        <v>1402</v>
      </c>
      <c r="J13" s="11" t="s">
        <v>1393</v>
      </c>
      <c r="K13" s="1" t="s">
        <v>12642</v>
      </c>
      <c r="L13" s="1">
        <v>48</v>
      </c>
      <c r="M13" s="2" t="s">
        <v>12637</v>
      </c>
      <c r="N13" s="1" t="s">
        <v>12639</v>
      </c>
      <c r="O13" s="1" t="s">
        <v>12649</v>
      </c>
    </row>
    <row r="14" spans="1:17" x14ac:dyDescent="0.2">
      <c r="B14" s="9" t="s">
        <v>12665</v>
      </c>
      <c r="C14" s="2">
        <v>5</v>
      </c>
      <c r="D14" s="2">
        <v>0</v>
      </c>
      <c r="E14" s="2">
        <v>2021</v>
      </c>
      <c r="F14" s="1" t="s">
        <v>12661</v>
      </c>
      <c r="G14" s="1" t="s">
        <v>12660</v>
      </c>
      <c r="H14" s="1" t="s">
        <v>12759</v>
      </c>
      <c r="I14" s="1" t="s">
        <v>1412</v>
      </c>
      <c r="J14" s="2" t="s">
        <v>1407</v>
      </c>
      <c r="K14" s="1" t="s">
        <v>12664</v>
      </c>
      <c r="L14" s="215">
        <v>3493</v>
      </c>
      <c r="M14" s="2" t="s">
        <v>12637</v>
      </c>
      <c r="N14" s="1" t="s">
        <v>12662</v>
      </c>
      <c r="O14" s="1" t="s">
        <v>12663</v>
      </c>
      <c r="Q14" s="9" t="s">
        <v>12666</v>
      </c>
    </row>
    <row r="15" spans="1:17" x14ac:dyDescent="0.2">
      <c r="B15" s="9" t="s">
        <v>12721</v>
      </c>
      <c r="C15" s="2">
        <v>5</v>
      </c>
      <c r="D15" s="2">
        <v>0</v>
      </c>
      <c r="E15" s="2">
        <v>2021</v>
      </c>
      <c r="F15" s="1" t="s">
        <v>12782</v>
      </c>
      <c r="G15" s="1" t="s">
        <v>12718</v>
      </c>
      <c r="H15" s="1" t="s">
        <v>12707</v>
      </c>
      <c r="I15" s="4" t="s">
        <v>1402</v>
      </c>
      <c r="J15" s="2" t="s">
        <v>1393</v>
      </c>
      <c r="K15" s="1" t="s">
        <v>12719</v>
      </c>
      <c r="L15" s="215">
        <v>12400</v>
      </c>
      <c r="M15" s="2" t="s">
        <v>12637</v>
      </c>
      <c r="N15" s="1" t="s">
        <v>12720</v>
      </c>
      <c r="O15" s="9" t="s">
        <v>12722</v>
      </c>
    </row>
    <row r="16" spans="1:17" x14ac:dyDescent="0.2">
      <c r="C16" s="2">
        <v>6</v>
      </c>
      <c r="D16" s="2">
        <v>1</v>
      </c>
      <c r="E16" s="2">
        <v>2021</v>
      </c>
      <c r="F16" s="1" t="s">
        <v>12850</v>
      </c>
      <c r="G16" s="1" t="s">
        <v>12853</v>
      </c>
      <c r="H16" s="1" t="s">
        <v>12851</v>
      </c>
      <c r="I16" s="1" t="s">
        <v>1496</v>
      </c>
      <c r="J16" s="2" t="s">
        <v>1394</v>
      </c>
      <c r="M16" s="2" t="s">
        <v>12637</v>
      </c>
      <c r="N16" s="1" t="s">
        <v>12854</v>
      </c>
      <c r="O16" s="9" t="s">
        <v>12852</v>
      </c>
    </row>
    <row r="17" spans="2:15" x14ac:dyDescent="0.2">
      <c r="B17" s="14" t="s">
        <v>12635</v>
      </c>
      <c r="C17" s="2">
        <v>9</v>
      </c>
      <c r="D17" s="2">
        <v>27</v>
      </c>
      <c r="E17" s="2">
        <v>2021</v>
      </c>
      <c r="F17" s="1" t="s">
        <v>12644</v>
      </c>
      <c r="G17" s="1" t="s">
        <v>12632</v>
      </c>
      <c r="H17" s="1" t="s">
        <v>12636</v>
      </c>
      <c r="I17" s="283" t="s">
        <v>1402</v>
      </c>
      <c r="J17" s="11" t="s">
        <v>1393</v>
      </c>
      <c r="K17" s="1" t="s">
        <v>12633</v>
      </c>
      <c r="L17" s="1">
        <v>557</v>
      </c>
      <c r="M17" s="2" t="s">
        <v>12637</v>
      </c>
      <c r="N17" s="1" t="s">
        <v>12634</v>
      </c>
    </row>
    <row r="18" spans="2:15" x14ac:dyDescent="0.2">
      <c r="B18" s="9" t="s">
        <v>12848</v>
      </c>
      <c r="C18" s="2">
        <v>6</v>
      </c>
      <c r="D18" s="2">
        <v>1</v>
      </c>
      <c r="E18" s="2">
        <v>2022</v>
      </c>
      <c r="F18" s="1" t="s">
        <v>12846</v>
      </c>
      <c r="G18" s="1" t="s">
        <v>3610</v>
      </c>
      <c r="H18" s="1" t="s">
        <v>12849</v>
      </c>
      <c r="I18" s="1" t="s">
        <v>532</v>
      </c>
      <c r="J18" s="2" t="s">
        <v>1393</v>
      </c>
      <c r="M18" s="2" t="s">
        <v>12637</v>
      </c>
      <c r="O18" s="9" t="s">
        <v>12847</v>
      </c>
    </row>
    <row r="19" spans="2:15" x14ac:dyDescent="0.2">
      <c r="B19" s="9" t="s">
        <v>12364</v>
      </c>
      <c r="C19" s="2">
        <v>4</v>
      </c>
      <c r="D19" s="2">
        <v>27</v>
      </c>
      <c r="E19" s="2">
        <v>2021</v>
      </c>
      <c r="F19" s="1" t="s">
        <v>12366</v>
      </c>
      <c r="G19" s="1" t="s">
        <v>12367</v>
      </c>
      <c r="H19" s="1" t="s">
        <v>12365</v>
      </c>
      <c r="I19" s="283" t="s">
        <v>1402</v>
      </c>
      <c r="J19" s="11" t="s">
        <v>1393</v>
      </c>
      <c r="K19" s="1" t="s">
        <v>12370</v>
      </c>
      <c r="L19" s="234">
        <v>746200</v>
      </c>
      <c r="M19" s="2" t="s">
        <v>12373</v>
      </c>
      <c r="N19" s="1" t="s">
        <v>12369</v>
      </c>
    </row>
    <row r="20" spans="2:15" x14ac:dyDescent="0.2">
      <c r="B20" s="9" t="s">
        <v>12466</v>
      </c>
      <c r="C20" s="2">
        <v>6</v>
      </c>
      <c r="D20" s="2">
        <v>17</v>
      </c>
      <c r="E20" s="2">
        <v>2021</v>
      </c>
      <c r="H20" s="1" t="s">
        <v>12472</v>
      </c>
      <c r="I20" s="283" t="s">
        <v>12473</v>
      </c>
      <c r="J20" s="11" t="s">
        <v>1407</v>
      </c>
      <c r="K20" s="1" t="s">
        <v>12474</v>
      </c>
      <c r="L20" s="234">
        <v>39</v>
      </c>
      <c r="M20" s="2" t="s">
        <v>12373</v>
      </c>
      <c r="N20" s="1" t="s">
        <v>12465</v>
      </c>
    </row>
    <row r="21" spans="2:15" x14ac:dyDescent="0.2">
      <c r="B21" s="14" t="s">
        <v>12688</v>
      </c>
      <c r="C21" s="2">
        <v>4</v>
      </c>
      <c r="D21" s="2">
        <v>26</v>
      </c>
      <c r="E21" s="2">
        <v>2021</v>
      </c>
      <c r="F21" s="1" t="s">
        <v>12684</v>
      </c>
      <c r="G21" s="1" t="s">
        <v>7967</v>
      </c>
      <c r="I21" s="1" t="s">
        <v>12689</v>
      </c>
      <c r="J21" s="2" t="s">
        <v>4553</v>
      </c>
      <c r="K21" s="1" t="s">
        <v>12687</v>
      </c>
      <c r="L21" s="215">
        <v>55500</v>
      </c>
      <c r="M21" s="2" t="s">
        <v>12690</v>
      </c>
      <c r="N21" s="1" t="s">
        <v>12685</v>
      </c>
      <c r="O21" s="1" t="s">
        <v>12686</v>
      </c>
    </row>
    <row r="22" spans="2:15" x14ac:dyDescent="0.2">
      <c r="B22" s="14" t="s">
        <v>12425</v>
      </c>
      <c r="C22" s="2">
        <v>4</v>
      </c>
      <c r="D22" s="2">
        <v>28</v>
      </c>
      <c r="E22" s="2">
        <v>2021</v>
      </c>
      <c r="F22" s="1" t="s">
        <v>177</v>
      </c>
      <c r="G22" s="1" t="s">
        <v>12424</v>
      </c>
      <c r="I22" s="1" t="s">
        <v>1410</v>
      </c>
      <c r="J22" s="2" t="s">
        <v>1394</v>
      </c>
      <c r="K22" s="1" t="s">
        <v>12426</v>
      </c>
      <c r="L22" s="215">
        <v>2140000</v>
      </c>
      <c r="M22" s="2" t="s">
        <v>12677</v>
      </c>
      <c r="N22" s="1" t="s">
        <v>12427</v>
      </c>
    </row>
    <row r="23" spans="2:15" x14ac:dyDescent="0.2">
      <c r="B23" s="14" t="s">
        <v>12441</v>
      </c>
      <c r="C23" s="2">
        <v>4</v>
      </c>
      <c r="D23" s="2">
        <v>28</v>
      </c>
      <c r="E23" s="2">
        <v>2021</v>
      </c>
      <c r="F23" s="1" t="s">
        <v>12443</v>
      </c>
      <c r="G23" s="1" t="s">
        <v>12442</v>
      </c>
      <c r="I23" s="4" t="s">
        <v>1402</v>
      </c>
      <c r="J23" s="2" t="s">
        <v>1393</v>
      </c>
      <c r="K23" s="1" t="s">
        <v>12444</v>
      </c>
      <c r="L23" s="215">
        <v>5187</v>
      </c>
      <c r="M23" s="2" t="s">
        <v>12678</v>
      </c>
      <c r="N23" s="1" t="s">
        <v>12445</v>
      </c>
    </row>
    <row r="24" spans="2:15" x14ac:dyDescent="0.2">
      <c r="B24" s="9" t="s">
        <v>12438</v>
      </c>
      <c r="C24" s="2">
        <v>8</v>
      </c>
      <c r="D24" s="2">
        <v>17</v>
      </c>
      <c r="E24" s="2">
        <v>2021</v>
      </c>
      <c r="F24" s="1" t="s">
        <v>12423</v>
      </c>
      <c r="G24" s="1" t="s">
        <v>4479</v>
      </c>
      <c r="I24" s="1" t="s">
        <v>1392</v>
      </c>
      <c r="J24" s="2" t="s">
        <v>1393</v>
      </c>
      <c r="K24" s="1" t="s">
        <v>12439</v>
      </c>
      <c r="L24" s="215">
        <v>2300000</v>
      </c>
      <c r="M24" s="2" t="s">
        <v>12678</v>
      </c>
      <c r="N24" s="1" t="s">
        <v>12440</v>
      </c>
    </row>
    <row r="25" spans="2:15" x14ac:dyDescent="0.2">
      <c r="B25" s="9" t="s">
        <v>12723</v>
      </c>
      <c r="C25" s="2">
        <v>5</v>
      </c>
      <c r="D25" s="2">
        <v>21</v>
      </c>
      <c r="E25" s="2">
        <v>2021</v>
      </c>
      <c r="F25" s="1" t="s">
        <v>12728</v>
      </c>
      <c r="G25" s="1" t="s">
        <v>12729</v>
      </c>
      <c r="I25" s="1" t="s">
        <v>1410</v>
      </c>
      <c r="J25" s="2" t="s">
        <v>1394</v>
      </c>
      <c r="K25" s="1" t="s">
        <v>12725</v>
      </c>
      <c r="L25" s="215">
        <v>33500</v>
      </c>
      <c r="M25" s="2" t="s">
        <v>12727</v>
      </c>
      <c r="N25" s="1" t="s">
        <v>12726</v>
      </c>
      <c r="O25" s="14" t="s">
        <v>12724</v>
      </c>
    </row>
    <row r="26" spans="2:15" x14ac:dyDescent="0.2">
      <c r="B26" s="9" t="s">
        <v>12449</v>
      </c>
      <c r="C26" s="2">
        <v>4</v>
      </c>
      <c r="D26" s="2">
        <v>28</v>
      </c>
      <c r="E26" s="2">
        <v>2021</v>
      </c>
      <c r="F26" s="1" t="s">
        <v>12448</v>
      </c>
      <c r="G26" s="1" t="s">
        <v>12619</v>
      </c>
      <c r="I26" s="1" t="s">
        <v>1412</v>
      </c>
      <c r="J26" s="2" t="s">
        <v>1407</v>
      </c>
      <c r="K26" s="1" t="s">
        <v>12450</v>
      </c>
      <c r="L26" s="215">
        <v>377300</v>
      </c>
      <c r="M26" s="2" t="s">
        <v>12679</v>
      </c>
      <c r="N26" s="165" t="s">
        <v>12451</v>
      </c>
    </row>
    <row r="27" spans="2:15" x14ac:dyDescent="0.2">
      <c r="B27" s="9" t="s">
        <v>12434</v>
      </c>
      <c r="C27" s="2">
        <v>4</v>
      </c>
      <c r="D27" s="2">
        <v>28</v>
      </c>
      <c r="E27" s="2">
        <v>2021</v>
      </c>
      <c r="F27" s="1" t="s">
        <v>12422</v>
      </c>
      <c r="G27" s="1" t="s">
        <v>1589</v>
      </c>
      <c r="I27" s="1" t="s">
        <v>1484</v>
      </c>
      <c r="J27" s="2" t="s">
        <v>1394</v>
      </c>
      <c r="K27" s="1" t="s">
        <v>12436</v>
      </c>
      <c r="L27" s="215">
        <v>2000000</v>
      </c>
      <c r="M27" s="2" t="s">
        <v>12679</v>
      </c>
      <c r="N27" s="1" t="s">
        <v>12435</v>
      </c>
    </row>
    <row r="28" spans="2:15" x14ac:dyDescent="0.2">
      <c r="B28" s="9" t="s">
        <v>12452</v>
      </c>
      <c r="C28" s="2">
        <v>4</v>
      </c>
      <c r="D28" s="2">
        <v>28</v>
      </c>
      <c r="E28" s="2">
        <v>2021</v>
      </c>
      <c r="F28" s="1" t="s">
        <v>12454</v>
      </c>
      <c r="G28" s="1" t="s">
        <v>11692</v>
      </c>
      <c r="I28" s="1" t="s">
        <v>1410</v>
      </c>
      <c r="J28" s="2" t="s">
        <v>1394</v>
      </c>
      <c r="K28" s="1" t="s">
        <v>12453</v>
      </c>
      <c r="L28" s="215">
        <v>222200</v>
      </c>
      <c r="M28" s="2" t="s">
        <v>12679</v>
      </c>
      <c r="N28" s="1" t="s">
        <v>12455</v>
      </c>
    </row>
    <row r="29" spans="2:15" x14ac:dyDescent="0.2">
      <c r="B29" s="14" t="s">
        <v>12433</v>
      </c>
      <c r="C29" s="2">
        <v>4</v>
      </c>
      <c r="D29" s="2">
        <v>28</v>
      </c>
      <c r="E29" s="2">
        <v>2021</v>
      </c>
      <c r="F29" s="1" t="s">
        <v>1809</v>
      </c>
      <c r="G29" s="1" t="s">
        <v>12430</v>
      </c>
      <c r="I29" s="1" t="s">
        <v>1412</v>
      </c>
      <c r="J29" s="2" t="s">
        <v>1407</v>
      </c>
      <c r="K29" s="1" t="s">
        <v>12431</v>
      </c>
      <c r="L29" s="215">
        <v>391000</v>
      </c>
      <c r="M29" s="2" t="s">
        <v>12680</v>
      </c>
      <c r="N29" s="1" t="s">
        <v>12432</v>
      </c>
    </row>
    <row r="30" spans="2:15" x14ac:dyDescent="0.2">
      <c r="B30" s="9" t="s">
        <v>12625</v>
      </c>
      <c r="C30" s="2">
        <v>4</v>
      </c>
      <c r="D30" s="2">
        <v>28</v>
      </c>
      <c r="E30" s="2">
        <v>2021</v>
      </c>
      <c r="F30" s="1" t="s">
        <v>12624</v>
      </c>
      <c r="G30" s="1" t="s">
        <v>12623</v>
      </c>
      <c r="I30" s="1" t="s">
        <v>4642</v>
      </c>
      <c r="J30" s="2" t="s">
        <v>6022</v>
      </c>
      <c r="K30" s="1" t="s">
        <v>12622</v>
      </c>
      <c r="L30" s="215">
        <v>214400</v>
      </c>
      <c r="M30" s="2" t="s">
        <v>12681</v>
      </c>
      <c r="N30" s="1" t="s">
        <v>12621</v>
      </c>
    </row>
    <row r="31" spans="2:15" x14ac:dyDescent="0.2">
      <c r="B31" s="9" t="s">
        <v>12547</v>
      </c>
      <c r="C31" s="2">
        <v>4</v>
      </c>
      <c r="D31" s="2">
        <v>25</v>
      </c>
      <c r="E31" s="2">
        <v>2021</v>
      </c>
      <c r="F31" s="1" t="s">
        <v>538</v>
      </c>
      <c r="G31" s="1" t="s">
        <v>12544</v>
      </c>
      <c r="I31" s="283" t="s">
        <v>1406</v>
      </c>
      <c r="J31" s="11" t="s">
        <v>1407</v>
      </c>
      <c r="K31" s="1" t="s">
        <v>12546</v>
      </c>
      <c r="L31" s="215">
        <v>8657</v>
      </c>
      <c r="M31" s="2" t="s">
        <v>12676</v>
      </c>
      <c r="N31" s="1" t="s">
        <v>12545</v>
      </c>
    </row>
    <row r="32" spans="2:15" x14ac:dyDescent="0.2">
      <c r="B32" s="9" t="s">
        <v>12699</v>
      </c>
      <c r="C32" s="2">
        <v>5</v>
      </c>
      <c r="D32" s="2">
        <v>17</v>
      </c>
      <c r="E32" s="2">
        <v>2021</v>
      </c>
      <c r="F32" s="1" t="s">
        <v>12702</v>
      </c>
      <c r="G32" s="1" t="s">
        <v>12701</v>
      </c>
      <c r="I32" s="1" t="s">
        <v>1402</v>
      </c>
      <c r="J32" s="2" t="s">
        <v>1393</v>
      </c>
      <c r="K32" s="1" t="s">
        <v>12703</v>
      </c>
      <c r="L32" s="215">
        <v>9380</v>
      </c>
      <c r="M32" s="2" t="s">
        <v>12676</v>
      </c>
      <c r="N32" s="1" t="s">
        <v>12700</v>
      </c>
    </row>
    <row r="33" spans="2:15" x14ac:dyDescent="0.2">
      <c r="B33" s="9" t="s">
        <v>12463</v>
      </c>
      <c r="C33" s="2">
        <v>8</v>
      </c>
      <c r="D33" s="2">
        <v>24</v>
      </c>
      <c r="E33" s="2">
        <v>2021</v>
      </c>
      <c r="F33" s="1" t="s">
        <v>12460</v>
      </c>
      <c r="G33" s="1" t="s">
        <v>12461</v>
      </c>
      <c r="I33" s="283" t="s">
        <v>1402</v>
      </c>
      <c r="J33" s="11" t="s">
        <v>1393</v>
      </c>
      <c r="K33" s="1" t="s">
        <v>12462</v>
      </c>
      <c r="L33" s="215">
        <v>15100</v>
      </c>
      <c r="M33" s="2" t="s">
        <v>12676</v>
      </c>
      <c r="N33" s="1" t="s">
        <v>12464</v>
      </c>
    </row>
    <row r="34" spans="2:15" x14ac:dyDescent="0.2">
      <c r="B34" s="14" t="s">
        <v>12698</v>
      </c>
      <c r="C34" s="2">
        <v>4</v>
      </c>
      <c r="D34" s="2">
        <v>28</v>
      </c>
      <c r="E34" s="2">
        <v>2021</v>
      </c>
      <c r="F34" s="1" t="s">
        <v>12697</v>
      </c>
      <c r="G34" s="1" t="s">
        <v>9969</v>
      </c>
      <c r="I34" s="1" t="s">
        <v>1786</v>
      </c>
      <c r="J34" s="2" t="s">
        <v>1394</v>
      </c>
      <c r="K34" s="1" t="s">
        <v>12704</v>
      </c>
      <c r="L34" s="215">
        <v>12800</v>
      </c>
      <c r="M34" s="2" t="s">
        <v>12676</v>
      </c>
      <c r="N34" s="1" t="s">
        <v>12705</v>
      </c>
      <c r="O34" s="1" t="s">
        <v>12706</v>
      </c>
    </row>
    <row r="35" spans="2:15" x14ac:dyDescent="0.2">
      <c r="B35" s="9" t="s">
        <v>12575</v>
      </c>
      <c r="C35" s="2">
        <v>12</v>
      </c>
      <c r="D35" s="2">
        <v>18</v>
      </c>
      <c r="E35" s="2">
        <v>2021</v>
      </c>
      <c r="F35" s="1" t="s">
        <v>12576</v>
      </c>
      <c r="G35" s="1" t="s">
        <v>12577</v>
      </c>
      <c r="I35" s="1" t="s">
        <v>12580</v>
      </c>
      <c r="J35" s="2" t="s">
        <v>1394</v>
      </c>
      <c r="K35" s="1" t="s">
        <v>12578</v>
      </c>
      <c r="L35" s="215">
        <v>11200</v>
      </c>
      <c r="M35" s="2" t="s">
        <v>12676</v>
      </c>
      <c r="N35" s="1" t="s">
        <v>12579</v>
      </c>
    </row>
    <row r="36" spans="2:15" x14ac:dyDescent="0.2">
      <c r="B36" s="9" t="s">
        <v>12581</v>
      </c>
      <c r="C36" s="2">
        <v>4</v>
      </c>
      <c r="D36" s="2">
        <v>28</v>
      </c>
      <c r="E36" s="2">
        <v>2021</v>
      </c>
      <c r="F36" s="283" t="s">
        <v>12582</v>
      </c>
      <c r="G36" s="283" t="s">
        <v>7059</v>
      </c>
      <c r="I36" s="283" t="s">
        <v>1437</v>
      </c>
      <c r="J36" s="11" t="s">
        <v>1391</v>
      </c>
      <c r="K36" s="283" t="s">
        <v>12584</v>
      </c>
      <c r="L36" s="215">
        <v>5961</v>
      </c>
      <c r="M36" s="2" t="s">
        <v>12676</v>
      </c>
      <c r="N36" s="1" t="s">
        <v>12583</v>
      </c>
    </row>
    <row r="37" spans="2:15" x14ac:dyDescent="0.2">
      <c r="B37" s="9" t="s">
        <v>12574</v>
      </c>
      <c r="C37" s="2">
        <v>6</v>
      </c>
      <c r="D37" s="2">
        <v>18</v>
      </c>
      <c r="E37" s="2">
        <v>2021</v>
      </c>
      <c r="F37" s="1" t="s">
        <v>12457</v>
      </c>
      <c r="G37" s="1" t="s">
        <v>12758</v>
      </c>
      <c r="I37" s="1" t="s">
        <v>1430</v>
      </c>
      <c r="J37" s="2" t="s">
        <v>1393</v>
      </c>
      <c r="K37" s="1" t="s">
        <v>12459</v>
      </c>
      <c r="L37" s="215">
        <v>1302</v>
      </c>
      <c r="M37" s="2" t="s">
        <v>12676</v>
      </c>
      <c r="N37" s="1" t="s">
        <v>12458</v>
      </c>
    </row>
    <row r="38" spans="2:15" x14ac:dyDescent="0.2">
      <c r="B38" s="9" t="s">
        <v>12646</v>
      </c>
      <c r="C38" s="2">
        <v>6</v>
      </c>
      <c r="D38" s="2">
        <v>18</v>
      </c>
      <c r="E38" s="2">
        <v>2021</v>
      </c>
      <c r="F38" s="1" t="s">
        <v>0</v>
      </c>
      <c r="G38" s="1" t="s">
        <v>12645</v>
      </c>
      <c r="I38" s="1" t="s">
        <v>1395</v>
      </c>
      <c r="J38" s="2" t="s">
        <v>1394</v>
      </c>
      <c r="K38" s="1" t="s">
        <v>12648</v>
      </c>
      <c r="L38" s="215">
        <v>3550</v>
      </c>
      <c r="M38" s="2" t="s">
        <v>12676</v>
      </c>
      <c r="N38" s="1" t="s">
        <v>12647</v>
      </c>
    </row>
    <row r="39" spans="2:15" x14ac:dyDescent="0.2">
      <c r="B39" s="9" t="s">
        <v>12550</v>
      </c>
      <c r="C39" s="2">
        <v>4</v>
      </c>
      <c r="D39" s="2">
        <v>12</v>
      </c>
      <c r="E39" s="2">
        <v>2021</v>
      </c>
      <c r="F39" s="1" t="s">
        <v>12552</v>
      </c>
      <c r="G39" s="1" t="s">
        <v>12551</v>
      </c>
      <c r="I39" s="283" t="s">
        <v>1395</v>
      </c>
      <c r="J39" s="11" t="s">
        <v>1394</v>
      </c>
      <c r="K39" s="1" t="s">
        <v>12553</v>
      </c>
      <c r="L39" s="215">
        <v>8043</v>
      </c>
      <c r="M39" s="2" t="s">
        <v>12676</v>
      </c>
      <c r="N39" s="1" t="s">
        <v>12554</v>
      </c>
    </row>
    <row r="40" spans="2:15" x14ac:dyDescent="0.2">
      <c r="B40" s="14" t="s">
        <v>12631</v>
      </c>
      <c r="C40" s="2">
        <v>5</v>
      </c>
      <c r="D40" s="2">
        <v>5</v>
      </c>
      <c r="E40" s="2">
        <v>2021</v>
      </c>
      <c r="F40" s="1" t="s">
        <v>12628</v>
      </c>
      <c r="G40" s="1" t="s">
        <v>3239</v>
      </c>
      <c r="I40" s="283" t="s">
        <v>1402</v>
      </c>
      <c r="J40" s="11" t="s">
        <v>1393</v>
      </c>
      <c r="K40" s="1" t="s">
        <v>12630</v>
      </c>
      <c r="L40" s="215">
        <v>3332</v>
      </c>
      <c r="M40" s="2" t="s">
        <v>12676</v>
      </c>
      <c r="N40" s="1" t="s">
        <v>12629</v>
      </c>
    </row>
    <row r="41" spans="2:15" x14ac:dyDescent="0.2">
      <c r="B41" s="9" t="s">
        <v>12371</v>
      </c>
      <c r="C41" s="2">
        <v>4</v>
      </c>
      <c r="D41" s="2">
        <v>21</v>
      </c>
      <c r="E41" s="2">
        <v>2021</v>
      </c>
      <c r="F41" s="1" t="s">
        <v>12376</v>
      </c>
      <c r="G41" s="4" t="s">
        <v>12375</v>
      </c>
      <c r="I41" s="4" t="s">
        <v>1402</v>
      </c>
      <c r="J41" s="2" t="s">
        <v>1393</v>
      </c>
      <c r="K41" s="1" t="s">
        <v>12372</v>
      </c>
      <c r="L41" s="215">
        <v>6532</v>
      </c>
      <c r="M41" s="2" t="s">
        <v>12676</v>
      </c>
      <c r="N41" s="1" t="s">
        <v>12374</v>
      </c>
    </row>
    <row r="42" spans="2:15" x14ac:dyDescent="0.2">
      <c r="B42" s="9" t="s">
        <v>12570</v>
      </c>
      <c r="C42" s="2">
        <v>5</v>
      </c>
      <c r="D42" s="2">
        <v>11</v>
      </c>
      <c r="E42" s="2">
        <v>2021</v>
      </c>
      <c r="F42" s="1" t="s">
        <v>4251</v>
      </c>
      <c r="G42" s="1" t="s">
        <v>12571</v>
      </c>
      <c r="I42" s="1" t="s">
        <v>1440</v>
      </c>
      <c r="J42" s="2" t="s">
        <v>1407</v>
      </c>
      <c r="K42" s="1" t="s">
        <v>12572</v>
      </c>
      <c r="L42" s="215">
        <v>9179</v>
      </c>
      <c r="M42" s="2" t="s">
        <v>12676</v>
      </c>
      <c r="N42" s="1" t="s">
        <v>12573</v>
      </c>
    </row>
    <row r="43" spans="2:15" x14ac:dyDescent="0.2">
      <c r="B43" s="9" t="s">
        <v>12567</v>
      </c>
      <c r="C43" s="2">
        <v>4</v>
      </c>
      <c r="D43" s="2">
        <v>28</v>
      </c>
      <c r="E43" s="2">
        <v>2021</v>
      </c>
      <c r="F43" s="1" t="s">
        <v>12566</v>
      </c>
      <c r="G43" s="1" t="s">
        <v>2594</v>
      </c>
      <c r="I43" s="1" t="s">
        <v>1410</v>
      </c>
      <c r="J43" s="2" t="s">
        <v>1394</v>
      </c>
      <c r="K43" s="1" t="s">
        <v>12568</v>
      </c>
      <c r="L43" s="215">
        <v>6274</v>
      </c>
      <c r="M43" s="2" t="s">
        <v>12676</v>
      </c>
      <c r="N43" s="1" t="s">
        <v>12569</v>
      </c>
    </row>
    <row r="44" spans="2:15" x14ac:dyDescent="0.2">
      <c r="B44" s="9" t="s">
        <v>12543</v>
      </c>
      <c r="C44" s="2">
        <v>4</v>
      </c>
      <c r="D44" s="2">
        <v>28</v>
      </c>
      <c r="E44" s="2">
        <v>2021</v>
      </c>
      <c r="F44" s="1" t="s">
        <v>210</v>
      </c>
      <c r="G44" s="1" t="s">
        <v>12468</v>
      </c>
      <c r="I44" s="1" t="s">
        <v>1406</v>
      </c>
      <c r="J44" s="2" t="s">
        <v>1407</v>
      </c>
      <c r="K44" s="1" t="s">
        <v>12469</v>
      </c>
      <c r="L44" s="215">
        <v>3685</v>
      </c>
      <c r="M44" s="2" t="s">
        <v>12676</v>
      </c>
      <c r="N44" s="1" t="s">
        <v>12467</v>
      </c>
    </row>
    <row r="45" spans="2:15" x14ac:dyDescent="0.2">
      <c r="B45" s="9" t="s">
        <v>12564</v>
      </c>
      <c r="C45" s="2">
        <v>7</v>
      </c>
      <c r="D45" s="2">
        <v>14</v>
      </c>
      <c r="E45" s="2">
        <v>2021</v>
      </c>
      <c r="F45" s="1" t="s">
        <v>12561</v>
      </c>
      <c r="G45" s="1" t="s">
        <v>12560</v>
      </c>
      <c r="I45" s="283" t="s">
        <v>1402</v>
      </c>
      <c r="J45" s="11" t="s">
        <v>1393</v>
      </c>
      <c r="K45" s="1" t="s">
        <v>12562</v>
      </c>
      <c r="L45" s="215">
        <v>42000</v>
      </c>
      <c r="M45" s="2" t="s">
        <v>12676</v>
      </c>
      <c r="N45" s="1" t="s">
        <v>12565</v>
      </c>
    </row>
    <row r="46" spans="2:15" x14ac:dyDescent="0.2">
      <c r="B46" s="9" t="s">
        <v>12590</v>
      </c>
      <c r="C46" s="2">
        <v>4</v>
      </c>
      <c r="D46" s="2">
        <v>28</v>
      </c>
      <c r="E46" s="2">
        <v>2021</v>
      </c>
      <c r="F46" s="1" t="s">
        <v>12593</v>
      </c>
      <c r="G46" s="1" t="s">
        <v>388</v>
      </c>
      <c r="I46" s="1" t="s">
        <v>1412</v>
      </c>
      <c r="J46" s="2" t="s">
        <v>1407</v>
      </c>
      <c r="K46" s="1" t="s">
        <v>12592</v>
      </c>
      <c r="L46" s="215">
        <v>17300</v>
      </c>
      <c r="M46" s="2" t="s">
        <v>12676</v>
      </c>
      <c r="N46" s="1" t="s">
        <v>12591</v>
      </c>
    </row>
    <row r="47" spans="2:15" x14ac:dyDescent="0.2">
      <c r="B47" s="9" t="s">
        <v>12588</v>
      </c>
      <c r="C47" s="2">
        <v>5</v>
      </c>
      <c r="D47" s="2">
        <v>7</v>
      </c>
      <c r="E47" s="2">
        <v>2021</v>
      </c>
      <c r="F47" s="1" t="s">
        <v>12585</v>
      </c>
      <c r="G47" s="283" t="s">
        <v>12586</v>
      </c>
      <c r="I47" s="1" t="s">
        <v>1568</v>
      </c>
      <c r="J47" s="2" t="s">
        <v>1393</v>
      </c>
      <c r="K47" s="1" t="s">
        <v>12589</v>
      </c>
      <c r="L47" s="215">
        <v>54600</v>
      </c>
      <c r="M47" s="2" t="s">
        <v>12676</v>
      </c>
      <c r="N47" s="1" t="s">
        <v>12587</v>
      </c>
    </row>
    <row r="48" spans="2:15" x14ac:dyDescent="0.2">
      <c r="B48" s="9" t="s">
        <v>12563</v>
      </c>
      <c r="C48" s="2">
        <v>5</v>
      </c>
      <c r="D48" s="2">
        <v>17</v>
      </c>
      <c r="E48" s="2">
        <v>2021</v>
      </c>
      <c r="F48" s="1" t="s">
        <v>12548</v>
      </c>
      <c r="G48" s="1" t="s">
        <v>12549</v>
      </c>
      <c r="I48" s="1" t="s">
        <v>1430</v>
      </c>
      <c r="J48" s="2" t="s">
        <v>1393</v>
      </c>
      <c r="K48" s="1" t="s">
        <v>12559</v>
      </c>
      <c r="L48" s="215">
        <v>131400</v>
      </c>
      <c r="M48" s="2" t="s">
        <v>12676</v>
      </c>
      <c r="N48" s="1" t="s">
        <v>12558</v>
      </c>
    </row>
    <row r="49" spans="2:16" x14ac:dyDescent="0.2">
      <c r="B49" s="14" t="s">
        <v>12738</v>
      </c>
      <c r="C49" s="2">
        <v>11</v>
      </c>
      <c r="D49" s="2">
        <v>23</v>
      </c>
      <c r="E49" s="2">
        <v>2021</v>
      </c>
      <c r="F49" s="1" t="s">
        <v>12735</v>
      </c>
      <c r="G49" s="1" t="s">
        <v>12736</v>
      </c>
      <c r="H49" s="1" t="s">
        <v>12740</v>
      </c>
      <c r="I49" s="1" t="s">
        <v>1402</v>
      </c>
      <c r="J49" s="2" t="s">
        <v>1393</v>
      </c>
      <c r="K49" s="1" t="s">
        <v>12737</v>
      </c>
      <c r="L49" s="215">
        <v>1552</v>
      </c>
      <c r="M49" s="2" t="s">
        <v>12682</v>
      </c>
      <c r="N49" s="1" t="s">
        <v>12739</v>
      </c>
    </row>
    <row r="50" spans="2:16" x14ac:dyDescent="0.2">
      <c r="B50" s="9" t="s">
        <v>12397</v>
      </c>
      <c r="C50" s="2">
        <v>10</v>
      </c>
      <c r="D50" s="2">
        <v>7</v>
      </c>
      <c r="E50" s="2">
        <v>2022</v>
      </c>
      <c r="F50" s="1" t="s">
        <v>6326</v>
      </c>
      <c r="G50" s="4" t="s">
        <v>12393</v>
      </c>
      <c r="H50" s="1" t="s">
        <v>12740</v>
      </c>
      <c r="I50" s="4" t="s">
        <v>1402</v>
      </c>
      <c r="J50" s="2" t="s">
        <v>1393</v>
      </c>
      <c r="K50" s="1" t="s">
        <v>12395</v>
      </c>
      <c r="L50" s="215">
        <v>1698</v>
      </c>
      <c r="M50" s="2" t="s">
        <v>12682</v>
      </c>
      <c r="N50" s="1" t="s">
        <v>12394</v>
      </c>
    </row>
    <row r="51" spans="2:16" x14ac:dyDescent="0.2">
      <c r="B51" s="9" t="s">
        <v>12412</v>
      </c>
      <c r="C51" s="2">
        <v>12</v>
      </c>
      <c r="D51" s="2">
        <v>8</v>
      </c>
      <c r="E51" s="2">
        <v>2021</v>
      </c>
      <c r="F51" s="1" t="s">
        <v>12408</v>
      </c>
      <c r="G51" s="1" t="s">
        <v>12409</v>
      </c>
      <c r="H51" s="1" t="s">
        <v>12740</v>
      </c>
      <c r="I51" s="1" t="s">
        <v>1402</v>
      </c>
      <c r="J51" s="2" t="s">
        <v>1393</v>
      </c>
      <c r="K51" s="1" t="s">
        <v>12410</v>
      </c>
      <c r="L51" s="215">
        <v>2211</v>
      </c>
      <c r="M51" s="2" t="s">
        <v>12682</v>
      </c>
      <c r="N51" s="1" t="s">
        <v>12411</v>
      </c>
    </row>
    <row r="52" spans="2:16" x14ac:dyDescent="0.2">
      <c r="B52" s="9" t="s">
        <v>12407</v>
      </c>
      <c r="C52" s="2">
        <v>2</v>
      </c>
      <c r="D52" s="2">
        <v>8</v>
      </c>
      <c r="E52" s="2">
        <v>2022</v>
      </c>
      <c r="F52" s="1" t="s">
        <v>10751</v>
      </c>
      <c r="G52" s="1" t="s">
        <v>10752</v>
      </c>
      <c r="H52" s="1" t="s">
        <v>12710</v>
      </c>
      <c r="I52" s="283" t="s">
        <v>1412</v>
      </c>
      <c r="J52" s="11" t="s">
        <v>1407</v>
      </c>
      <c r="K52" s="283" t="s">
        <v>10760</v>
      </c>
      <c r="L52" s="215">
        <v>608</v>
      </c>
      <c r="M52" s="2" t="s">
        <v>12682</v>
      </c>
      <c r="N52" s="1" t="s">
        <v>10758</v>
      </c>
    </row>
    <row r="53" spans="2:16" x14ac:dyDescent="0.2">
      <c r="B53" s="14" t="s">
        <v>12752</v>
      </c>
      <c r="C53" s="2">
        <v>10</v>
      </c>
      <c r="D53" s="2">
        <v>16</v>
      </c>
      <c r="E53" s="2">
        <v>2021</v>
      </c>
      <c r="F53" s="1" t="s">
        <v>301</v>
      </c>
      <c r="G53" s="1" t="s">
        <v>12748</v>
      </c>
      <c r="H53" s="1" t="s">
        <v>12753</v>
      </c>
      <c r="I53" s="1" t="s">
        <v>1410</v>
      </c>
      <c r="J53" s="2" t="s">
        <v>1394</v>
      </c>
      <c r="K53" s="1" t="s">
        <v>12750</v>
      </c>
      <c r="L53" s="215">
        <v>1337</v>
      </c>
      <c r="M53" s="2" t="s">
        <v>12682</v>
      </c>
      <c r="N53" s="1" t="s">
        <v>12749</v>
      </c>
      <c r="O53" s="9" t="s">
        <v>12751</v>
      </c>
    </row>
    <row r="54" spans="2:16" x14ac:dyDescent="0.2">
      <c r="B54" s="9" t="s">
        <v>12403</v>
      </c>
      <c r="C54" s="2">
        <v>12</v>
      </c>
      <c r="D54" s="2">
        <v>1</v>
      </c>
      <c r="E54" s="2">
        <v>2021</v>
      </c>
      <c r="F54" s="1" t="s">
        <v>12387</v>
      </c>
      <c r="G54" s="1" t="s">
        <v>10791</v>
      </c>
      <c r="H54" s="1" t="s">
        <v>12742</v>
      </c>
      <c r="I54" s="1" t="s">
        <v>1837</v>
      </c>
      <c r="J54" s="2" t="s">
        <v>1393</v>
      </c>
      <c r="K54" s="1" t="s">
        <v>12386</v>
      </c>
      <c r="L54" s="215">
        <v>404</v>
      </c>
      <c r="M54" s="2" t="s">
        <v>12682</v>
      </c>
      <c r="N54" s="1" t="s">
        <v>12385</v>
      </c>
    </row>
    <row r="55" spans="2:16" x14ac:dyDescent="0.2">
      <c r="B55" s="14" t="s">
        <v>12844</v>
      </c>
      <c r="C55" s="2">
        <v>6</v>
      </c>
      <c r="D55" s="2">
        <v>27</v>
      </c>
      <c r="E55" s="2">
        <v>2021</v>
      </c>
      <c r="F55" s="1" t="s">
        <v>2269</v>
      </c>
      <c r="G55" s="1" t="s">
        <v>924</v>
      </c>
      <c r="H55" s="1" t="s">
        <v>12841</v>
      </c>
      <c r="I55" s="1" t="s">
        <v>1402</v>
      </c>
      <c r="J55" s="2" t="s">
        <v>1393</v>
      </c>
      <c r="K55" s="4" t="s">
        <v>12842</v>
      </c>
      <c r="L55" s="215">
        <v>27300</v>
      </c>
      <c r="M55" s="2" t="s">
        <v>12682</v>
      </c>
      <c r="N55" s="1" t="s">
        <v>12843</v>
      </c>
      <c r="O55" s="14" t="s">
        <v>12845</v>
      </c>
    </row>
    <row r="56" spans="2:16" x14ac:dyDescent="0.2">
      <c r="B56" s="14" t="s">
        <v>12716</v>
      </c>
      <c r="C56" s="2">
        <v>5</v>
      </c>
      <c r="D56" s="2">
        <v>11</v>
      </c>
      <c r="E56" s="2">
        <v>2021</v>
      </c>
      <c r="F56" s="1" t="s">
        <v>12709</v>
      </c>
      <c r="G56" s="1" t="s">
        <v>12708</v>
      </c>
      <c r="H56" s="1" t="s">
        <v>12710</v>
      </c>
      <c r="I56" s="1" t="s">
        <v>1412</v>
      </c>
      <c r="J56" s="2" t="s">
        <v>1407</v>
      </c>
      <c r="K56" s="1" t="s">
        <v>12715</v>
      </c>
      <c r="L56" s="1">
        <v>120</v>
      </c>
      <c r="M56" s="2" t="s">
        <v>12682</v>
      </c>
      <c r="N56" s="1" t="s">
        <v>12331</v>
      </c>
      <c r="O56" s="14" t="s">
        <v>12717</v>
      </c>
    </row>
    <row r="57" spans="2:16" x14ac:dyDescent="0.2">
      <c r="B57" s="9" t="s">
        <v>12602</v>
      </c>
      <c r="C57" s="2">
        <v>5</v>
      </c>
      <c r="D57" s="2">
        <v>4</v>
      </c>
      <c r="E57" s="2">
        <v>2022</v>
      </c>
      <c r="F57" s="283" t="s">
        <v>11465</v>
      </c>
      <c r="G57" s="283" t="s">
        <v>11464</v>
      </c>
      <c r="H57" s="1" t="s">
        <v>12743</v>
      </c>
      <c r="I57" s="283" t="s">
        <v>1532</v>
      </c>
      <c r="J57" s="11" t="s">
        <v>1394</v>
      </c>
      <c r="K57" s="283" t="s">
        <v>11466</v>
      </c>
      <c r="L57" s="215">
        <v>7736</v>
      </c>
      <c r="M57" s="2" t="s">
        <v>12682</v>
      </c>
      <c r="N57" s="1" t="s">
        <v>12598</v>
      </c>
    </row>
    <row r="58" spans="2:16" x14ac:dyDescent="0.2">
      <c r="B58" s="9" t="s">
        <v>12730</v>
      </c>
      <c r="C58" s="2">
        <v>7</v>
      </c>
      <c r="D58" s="2">
        <v>12</v>
      </c>
      <c r="E58" s="2">
        <v>2021</v>
      </c>
      <c r="F58" s="1" t="s">
        <v>12732</v>
      </c>
      <c r="G58" s="1" t="s">
        <v>12731</v>
      </c>
      <c r="H58" s="1" t="s">
        <v>12733</v>
      </c>
      <c r="I58" s="1" t="s">
        <v>549</v>
      </c>
      <c r="J58" s="2" t="s">
        <v>1393</v>
      </c>
      <c r="K58" s="4" t="s">
        <v>12741</v>
      </c>
      <c r="L58" s="10" t="s">
        <v>12741</v>
      </c>
      <c r="M58" s="2" t="s">
        <v>12682</v>
      </c>
    </row>
    <row r="59" spans="2:16" x14ac:dyDescent="0.2">
      <c r="B59" s="9" t="s">
        <v>12769</v>
      </c>
      <c r="C59" s="2">
        <v>11</v>
      </c>
      <c r="D59" s="2">
        <v>28</v>
      </c>
      <c r="E59" s="2">
        <v>2021</v>
      </c>
      <c r="F59" s="1" t="s">
        <v>795</v>
      </c>
      <c r="G59" s="1" t="s">
        <v>6257</v>
      </c>
      <c r="H59" s="1" t="s">
        <v>12770</v>
      </c>
      <c r="I59" s="1" t="s">
        <v>12768</v>
      </c>
      <c r="J59" s="2" t="s">
        <v>1393</v>
      </c>
      <c r="K59" s="1" t="s">
        <v>12766</v>
      </c>
      <c r="L59" s="1">
        <v>86</v>
      </c>
      <c r="M59" s="2" t="s">
        <v>12682</v>
      </c>
      <c r="N59" s="1" t="s">
        <v>12767</v>
      </c>
      <c r="O59" s="9" t="s">
        <v>12734</v>
      </c>
    </row>
    <row r="60" spans="2:16" x14ac:dyDescent="0.2">
      <c r="B60" s="9" t="s">
        <v>12627</v>
      </c>
      <c r="C60" s="2">
        <v>4</v>
      </c>
      <c r="D60" s="2">
        <v>28</v>
      </c>
      <c r="E60" s="2">
        <v>2021</v>
      </c>
      <c r="F60" s="1" t="s">
        <v>4912</v>
      </c>
      <c r="G60" s="1" t="s">
        <v>7740</v>
      </c>
      <c r="H60" s="4" t="s">
        <v>12711</v>
      </c>
      <c r="I60" s="1" t="s">
        <v>1437</v>
      </c>
      <c r="J60" s="2" t="s">
        <v>1391</v>
      </c>
      <c r="K60" s="1" t="s">
        <v>7741</v>
      </c>
      <c r="L60" s="215">
        <v>12800</v>
      </c>
      <c r="M60" s="2" t="s">
        <v>12682</v>
      </c>
      <c r="N60" s="1" t="s">
        <v>7742</v>
      </c>
    </row>
    <row r="61" spans="2:16" x14ac:dyDescent="0.2">
      <c r="B61" s="9" t="s">
        <v>12821</v>
      </c>
      <c r="C61" s="2">
        <v>12</v>
      </c>
      <c r="D61" s="2">
        <v>6</v>
      </c>
      <c r="E61" s="2">
        <v>2020</v>
      </c>
      <c r="F61" s="1" t="s">
        <v>12816</v>
      </c>
      <c r="G61" s="1" t="s">
        <v>12535</v>
      </c>
      <c r="H61" s="1" t="s">
        <v>12817</v>
      </c>
      <c r="I61" s="1" t="s">
        <v>1402</v>
      </c>
      <c r="J61" s="2" t="s">
        <v>1393</v>
      </c>
      <c r="K61" s="1" t="s">
        <v>12818</v>
      </c>
      <c r="L61" s="1">
        <v>446</v>
      </c>
      <c r="M61" s="2" t="s">
        <v>12682</v>
      </c>
      <c r="N61" s="1" t="s">
        <v>12819</v>
      </c>
      <c r="O61" s="9" t="s">
        <v>12820</v>
      </c>
      <c r="P61" s="9" t="s">
        <v>12822</v>
      </c>
    </row>
    <row r="62" spans="2:16" x14ac:dyDescent="0.2">
      <c r="B62" s="9" t="s">
        <v>12614</v>
      </c>
      <c r="C62" s="2">
        <v>4</v>
      </c>
      <c r="D62" s="2">
        <v>28</v>
      </c>
      <c r="E62" s="2">
        <v>2021</v>
      </c>
      <c r="F62" s="1" t="s">
        <v>550</v>
      </c>
      <c r="G62" s="1" t="s">
        <v>9347</v>
      </c>
      <c r="H62" s="1" t="s">
        <v>12744</v>
      </c>
      <c r="I62" s="1" t="s">
        <v>1627</v>
      </c>
      <c r="J62" s="11" t="s">
        <v>1394</v>
      </c>
      <c r="K62" s="1" t="s">
        <v>12616</v>
      </c>
      <c r="L62" s="215">
        <v>3135</v>
      </c>
      <c r="M62" s="2" t="s">
        <v>12682</v>
      </c>
      <c r="N62" s="1" t="s">
        <v>12615</v>
      </c>
    </row>
    <row r="63" spans="2:16" x14ac:dyDescent="0.2">
      <c r="B63" s="14" t="s">
        <v>12413</v>
      </c>
      <c r="C63" s="2">
        <v>7</v>
      </c>
      <c r="D63" s="2">
        <v>5</v>
      </c>
      <c r="E63" s="2">
        <v>2021</v>
      </c>
      <c r="F63" s="1" t="s">
        <v>12384</v>
      </c>
      <c r="G63" s="1" t="s">
        <v>12383</v>
      </c>
      <c r="H63" s="1" t="s">
        <v>12757</v>
      </c>
      <c r="I63" s="1" t="s">
        <v>549</v>
      </c>
      <c r="J63" s="2" t="s">
        <v>1393</v>
      </c>
      <c r="K63" s="1" t="s">
        <v>12381</v>
      </c>
      <c r="L63" s="215">
        <v>162</v>
      </c>
      <c r="M63" s="2" t="s">
        <v>12682</v>
      </c>
      <c r="N63" s="1" t="s">
        <v>12380</v>
      </c>
    </row>
    <row r="64" spans="2:16" x14ac:dyDescent="0.2">
      <c r="B64" s="9" t="s">
        <v>12617</v>
      </c>
      <c r="C64" s="2">
        <v>5</v>
      </c>
      <c r="D64" s="2">
        <v>18</v>
      </c>
      <c r="E64" s="2">
        <v>2021</v>
      </c>
      <c r="F64" s="1" t="s">
        <v>12611</v>
      </c>
      <c r="G64" s="1" t="s">
        <v>12613</v>
      </c>
      <c r="H64" s="1" t="s">
        <v>12756</v>
      </c>
      <c r="I64" s="283" t="s">
        <v>1532</v>
      </c>
      <c r="J64" s="11" t="s">
        <v>1394</v>
      </c>
      <c r="K64" s="1" t="s">
        <v>12612</v>
      </c>
      <c r="L64" s="1">
        <v>748</v>
      </c>
      <c r="M64" s="2" t="s">
        <v>12682</v>
      </c>
      <c r="N64" s="1" t="s">
        <v>12610</v>
      </c>
      <c r="O64" s="9" t="s">
        <v>12618</v>
      </c>
      <c r="P64" s="9" t="s">
        <v>12755</v>
      </c>
    </row>
    <row r="65" spans="2:16" x14ac:dyDescent="0.2">
      <c r="B65" s="9" t="s">
        <v>12404</v>
      </c>
      <c r="C65" s="2">
        <v>2</v>
      </c>
      <c r="D65" s="2">
        <v>9</v>
      </c>
      <c r="E65" s="2">
        <v>2022</v>
      </c>
      <c r="F65" s="283" t="s">
        <v>8205</v>
      </c>
      <c r="G65" s="283" t="s">
        <v>8204</v>
      </c>
      <c r="H65" s="1" t="s">
        <v>12754</v>
      </c>
      <c r="I65" s="1" t="s">
        <v>1402</v>
      </c>
      <c r="J65" s="2" t="s">
        <v>1393</v>
      </c>
      <c r="K65" s="283" t="s">
        <v>8207</v>
      </c>
      <c r="L65" s="215">
        <v>71400</v>
      </c>
      <c r="M65" s="2" t="s">
        <v>12682</v>
      </c>
      <c r="N65" s="1" t="s">
        <v>12405</v>
      </c>
    </row>
    <row r="66" spans="2:16" x14ac:dyDescent="0.2">
      <c r="B66" s="9" t="s">
        <v>12398</v>
      </c>
      <c r="C66" s="2">
        <v>12</v>
      </c>
      <c r="D66" s="2">
        <v>7</v>
      </c>
      <c r="E66" s="2">
        <v>2021</v>
      </c>
      <c r="F66" s="1" t="s">
        <v>12387</v>
      </c>
      <c r="G66" s="1" t="s">
        <v>12392</v>
      </c>
      <c r="H66" s="1" t="s">
        <v>12761</v>
      </c>
      <c r="I66" s="1" t="s">
        <v>1410</v>
      </c>
      <c r="J66" s="2" t="s">
        <v>1394</v>
      </c>
      <c r="K66" s="1" t="s">
        <v>12390</v>
      </c>
      <c r="L66" s="215">
        <v>720</v>
      </c>
      <c r="M66" s="2" t="s">
        <v>12683</v>
      </c>
      <c r="N66" s="1" t="s">
        <v>12389</v>
      </c>
      <c r="O66" s="9" t="s">
        <v>12762</v>
      </c>
    </row>
    <row r="67" spans="2:16" x14ac:dyDescent="0.2">
      <c r="B67" s="14" t="s">
        <v>12604</v>
      </c>
      <c r="C67" s="2">
        <v>5</v>
      </c>
      <c r="D67" s="2">
        <v>6</v>
      </c>
      <c r="E67" s="2">
        <v>2021</v>
      </c>
      <c r="F67" s="1" t="s">
        <v>12600</v>
      </c>
      <c r="G67" s="1" t="s">
        <v>12603</v>
      </c>
      <c r="H67" s="1" t="s">
        <v>12764</v>
      </c>
      <c r="I67" s="1" t="s">
        <v>1496</v>
      </c>
      <c r="J67" s="2" t="s">
        <v>1394</v>
      </c>
      <c r="K67" s="1" t="s">
        <v>12599</v>
      </c>
      <c r="L67" s="1">
        <v>375</v>
      </c>
      <c r="M67" s="2" t="s">
        <v>12683</v>
      </c>
      <c r="N67" s="1" t="s">
        <v>12605</v>
      </c>
      <c r="O67" s="9" t="s">
        <v>12601</v>
      </c>
      <c r="P67" s="9" t="s">
        <v>12763</v>
      </c>
    </row>
    <row r="68" spans="2:16" x14ac:dyDescent="0.2">
      <c r="B68" s="14" t="s">
        <v>12626</v>
      </c>
      <c r="C68" s="2">
        <v>8</v>
      </c>
      <c r="D68" s="2">
        <v>10</v>
      </c>
      <c r="E68" s="2">
        <v>2021</v>
      </c>
      <c r="F68" s="1" t="s">
        <v>12608</v>
      </c>
      <c r="G68" s="1" t="s">
        <v>12607</v>
      </c>
      <c r="H68" s="1" t="s">
        <v>12765</v>
      </c>
      <c r="I68" s="1" t="s">
        <v>549</v>
      </c>
      <c r="J68" s="2" t="s">
        <v>1393</v>
      </c>
      <c r="K68" s="1" t="s">
        <v>12609</v>
      </c>
      <c r="L68" s="1">
        <v>131</v>
      </c>
      <c r="M68" s="2" t="s">
        <v>12683</v>
      </c>
      <c r="N68" s="1" t="s">
        <v>12606</v>
      </c>
    </row>
    <row r="69" spans="2:16" x14ac:dyDescent="0.2">
      <c r="B69" s="14" t="s">
        <v>12419</v>
      </c>
      <c r="C69" s="2">
        <v>5</v>
      </c>
      <c r="D69" s="2">
        <v>21</v>
      </c>
      <c r="E69" s="2">
        <v>2021</v>
      </c>
      <c r="F69" s="1" t="s">
        <v>746</v>
      </c>
      <c r="G69" s="1" t="s">
        <v>12418</v>
      </c>
      <c r="H69" s="1" t="s">
        <v>12420</v>
      </c>
      <c r="I69" s="1" t="s">
        <v>1410</v>
      </c>
      <c r="J69" s="2" t="s">
        <v>1394</v>
      </c>
      <c r="K69" s="4" t="s">
        <v>12741</v>
      </c>
      <c r="L69" s="215">
        <v>1993</v>
      </c>
      <c r="M69" s="2" t="s">
        <v>12421</v>
      </c>
      <c r="N69" s="1" t="s">
        <v>12437</v>
      </c>
    </row>
  </sheetData>
  <autoFilter ref="A1:Q62" xr:uid="{62F9C927-BB45-5B4E-A501-B948FE9F252A}">
    <sortState xmlns:xlrd2="http://schemas.microsoft.com/office/spreadsheetml/2017/richdata2" ref="A2:Q62">
      <sortCondition ref="M1:M62"/>
    </sortState>
  </autoFilter>
  <sortState xmlns:xlrd2="http://schemas.microsoft.com/office/spreadsheetml/2017/richdata2" ref="A2:Q69">
    <sortCondition ref="M2:M69"/>
    <sortCondition ref="F2:F69"/>
  </sortState>
  <hyperlinks>
    <hyperlink ref="B19" r:id="rId1" xr:uid="{9B05D7EF-9839-B549-9EC6-51C7683DEBFE}"/>
    <hyperlink ref="B41" r:id="rId2" xr:uid="{737AF67E-F64A-AC40-8792-74219E79C908}"/>
    <hyperlink ref="B50" r:id="rId3" xr:uid="{A0A153FF-0B08-3A40-BC96-B557FA950B25}"/>
    <hyperlink ref="B66" r:id="rId4" xr:uid="{D600E1CF-59C6-7548-B1DD-458ED8F40495}"/>
    <hyperlink ref="B54" r:id="rId5" xr:uid="{1097734F-15AF-9A4E-B2B8-C29C7DFB6567}"/>
    <hyperlink ref="B65" r:id="rId6" xr:uid="{90DFFEA2-7E54-7846-8A74-3E66B0AAA79C}"/>
    <hyperlink ref="B52" r:id="rId7" xr:uid="{002D94D6-3FD0-5942-8C14-AA738377E45E}"/>
    <hyperlink ref="B51" r:id="rId8" xr:uid="{8B22FEAE-C1F6-EC46-9AFD-24674E0FB18D}"/>
    <hyperlink ref="B63" r:id="rId9" xr:uid="{6800628A-1A0C-B24A-A2D0-6F83F7B532D1}"/>
    <hyperlink ref="B69" r:id="rId10" xr:uid="{472D0A60-6D18-8A4F-9C92-50D454CE22D3}"/>
    <hyperlink ref="B22" r:id="rId11" xr:uid="{B99D15F2-8B5D-2C44-9486-51002CA7279E}"/>
    <hyperlink ref="B29" r:id="rId12" xr:uid="{72D535D2-21EF-5C48-BD5D-7C390B526D6B}"/>
    <hyperlink ref="B27" r:id="rId13" xr:uid="{DB8D8A71-1D75-2F4F-9576-AA44491E9A21}"/>
    <hyperlink ref="B24" r:id="rId14" xr:uid="{C754602A-E85F-544B-981E-9BAA9E3940D3}"/>
    <hyperlink ref="B23" r:id="rId15" xr:uid="{41CF3DC2-83E0-AE47-8752-DDDFEF9AA5E4}"/>
    <hyperlink ref="B3" r:id="rId16" xr:uid="{B77CCFFC-48E0-7748-AEBD-1E4D52B7EAB6}"/>
    <hyperlink ref="B26" r:id="rId17" xr:uid="{01F564DE-853B-404B-832E-6823C6E6FD01}"/>
    <hyperlink ref="B28" r:id="rId18" xr:uid="{B5833AE4-87F3-E143-8F01-9224F44C93AA}"/>
    <hyperlink ref="B33" r:id="rId19" xr:uid="{32FA5023-4DC9-BF43-812C-36D82C443C53}"/>
    <hyperlink ref="B20" r:id="rId20" xr:uid="{4F58F303-1DB4-C144-8780-17FAA20D151B}"/>
    <hyperlink ref="B44" r:id="rId21" xr:uid="{AF06C0F1-6621-E845-8977-FD6754815EBE}"/>
    <hyperlink ref="B31" r:id="rId22" xr:uid="{28DCD56E-E542-5B44-85B5-8C8DC8931EAD}"/>
    <hyperlink ref="B2" r:id="rId23" xr:uid="{8192D142-3E46-A84B-ACFE-A2F8CFF47D6B}"/>
    <hyperlink ref="B48" r:id="rId24" xr:uid="{D9AB7077-1E2F-2D4D-A8BD-15893B5DDA6A}"/>
    <hyperlink ref="B43" r:id="rId25" xr:uid="{CD7649C0-24E9-2749-AB22-ED762D654F30}"/>
    <hyperlink ref="B42" r:id="rId26" xr:uid="{AA46B615-A418-AC4B-BBC7-B14F547E0B72}"/>
    <hyperlink ref="B45" r:id="rId27" xr:uid="{1C77FBA0-6D8A-F848-9CCD-C1499C583689}"/>
    <hyperlink ref="B37" r:id="rId28" xr:uid="{20F159D2-78CF-5044-BC83-14D09E385DC4}"/>
    <hyperlink ref="B35" r:id="rId29" xr:uid="{BD35DEAE-8D17-8A4D-A327-77B555491D1A}"/>
    <hyperlink ref="B36" r:id="rId30" xr:uid="{C8E0D531-1E1A-E248-923A-C1268F7570BF}"/>
    <hyperlink ref="B47" r:id="rId31" xr:uid="{DD9C133A-DB6D-314E-B2E8-9CEC070925EE}"/>
    <hyperlink ref="B46" r:id="rId32" xr:uid="{80D09DD2-5343-8246-8818-F5D8EAE0191A}"/>
    <hyperlink ref="B57" r:id="rId33" xr:uid="{82C4594E-38C5-E44C-9E2E-8E420CB61288}"/>
    <hyperlink ref="O67" r:id="rId34" xr:uid="{BC0F417F-4574-BF4C-970A-8D571AA8768F}"/>
    <hyperlink ref="B67" r:id="rId35" xr:uid="{067963AB-2D35-E740-892A-D50786FA2161}"/>
    <hyperlink ref="B62" r:id="rId36" xr:uid="{73A66CD6-D7C0-8546-9A5C-7521212A633F}"/>
    <hyperlink ref="B64" r:id="rId37" xr:uid="{D91D66C8-BF09-214D-9912-538F8B14CB9E}"/>
    <hyperlink ref="O64" r:id="rId38" xr:uid="{910FF258-F2D0-874C-9C8C-90EE44D775B5}"/>
    <hyperlink ref="B30" r:id="rId39" xr:uid="{B44432CB-BCA9-8547-AB2F-45B6136EE320}"/>
    <hyperlink ref="B68" r:id="rId40" xr:uid="{17AB6CD1-29CB-E742-B98A-FC40DD952346}"/>
    <hyperlink ref="B60" r:id="rId41" xr:uid="{8A1ACA55-F933-464D-AC80-36C28A30F4A1}"/>
    <hyperlink ref="B40" r:id="rId42" xr:uid="{52FA3303-2AC1-5948-8247-14B4467BA9A0}"/>
    <hyperlink ref="B17" r:id="rId43" xr:uid="{8A178BBB-D003-DF4A-A95F-F5975E5FEAD9}"/>
    <hyperlink ref="B13" r:id="rId44" xr:uid="{63CFD995-CD6E-DE4D-B6F9-AFC55A36D81F}"/>
    <hyperlink ref="B38" r:id="rId45" xr:uid="{1D40C61B-1677-DE45-8A02-51157BEA8EF4}"/>
    <hyperlink ref="O13" r:id="rId46" xr:uid="{42E1EFF7-EBDB-904C-8AB2-60FED9AC0EAA}"/>
    <hyperlink ref="B7" r:id="rId47" xr:uid="{533B9CBA-50AC-AA40-9599-468215214812}"/>
    <hyperlink ref="B5" r:id="rId48" xr:uid="{6CD2FC36-DB6F-954E-A365-8BB0C01AB437}"/>
    <hyperlink ref="B14" r:id="rId49" xr:uid="{A7A97F99-540D-EA4E-9107-FA639BA95943}"/>
    <hyperlink ref="Q14" r:id="rId50" xr:uid="{4AB71871-ABA4-8B48-9241-96B0696C280F}"/>
    <hyperlink ref="O12" r:id="rId51" xr:uid="{784B720A-A89C-464E-AAFF-1B1853239E83}"/>
    <hyperlink ref="B12" r:id="rId52" xr:uid="{51CA5366-600B-8843-B2B8-0F151028601A}"/>
    <hyperlink ref="B21" r:id="rId53" xr:uid="{5565E709-50CF-424C-804A-7C500A1896A1}"/>
    <hyperlink ref="B34" r:id="rId54" xr:uid="{2ED0F6D9-7726-F54B-8BBD-C5BD5AFE8954}"/>
    <hyperlink ref="B32" r:id="rId55" xr:uid="{E8E1C30E-9702-CC42-85F6-20F9F46A8117}"/>
    <hyperlink ref="B56" r:id="rId56" xr:uid="{00979FAE-1575-2A40-BF69-04D204FBD9E9}"/>
    <hyperlink ref="O56" r:id="rId57" xr:uid="{B8A6C374-5DE4-AF40-B80A-0EA531CE54B4}"/>
    <hyperlink ref="B15" r:id="rId58" xr:uid="{6B40B4EE-90F2-EC49-9A3D-842F5FBA6F63}"/>
    <hyperlink ref="O15" r:id="rId59" xr:uid="{AD912282-67B6-7E46-8D62-BF7E23390879}"/>
    <hyperlink ref="B25" r:id="rId60" xr:uid="{72721E3F-000A-5642-AF8F-C5CAFCCC57BA}"/>
    <hyperlink ref="O25" r:id="rId61" xr:uid="{5C390EF0-B50D-0745-916D-E99D3071ADD6}"/>
    <hyperlink ref="B58" r:id="rId62" xr:uid="{AD63313C-2EC8-5D40-BBFA-AAD69BFB39F0}"/>
    <hyperlink ref="O59" r:id="rId63" xr:uid="{C5C1ECDE-E811-3F4B-B3BC-5CE8766E0D68}"/>
    <hyperlink ref="B49" r:id="rId64" xr:uid="{381677BB-8462-0C49-9985-3D90C5EAF7A1}"/>
    <hyperlink ref="O53" r:id="rId65" xr:uid="{8F125C55-CD4E-E341-9911-AD21177F7718}"/>
    <hyperlink ref="B53" r:id="rId66" xr:uid="{D81B36D5-4E1D-0948-840F-F7F3690DFC4A}"/>
    <hyperlink ref="P64" r:id="rId67" xr:uid="{75EEFF27-7116-3F40-8743-60B18DD20A16}"/>
    <hyperlink ref="O66" r:id="rId68" xr:uid="{5D7343C5-4AB2-9B4E-A8AD-8F89278D6AE9}"/>
    <hyperlink ref="P67" r:id="rId69" xr:uid="{23C5922A-7432-7240-9F60-01956C884FD2}"/>
    <hyperlink ref="B59" r:id="rId70" xr:uid="{FEDBDEC8-B33F-7448-857E-8F55FF683ADF}"/>
    <hyperlink ref="O11" r:id="rId71" xr:uid="{1E86F53E-2655-D944-8775-19447AF60CDC}"/>
    <hyperlink ref="O8" r:id="rId72" xr:uid="{F39242F6-6E01-BC46-9649-8CA424D752A5}"/>
    <hyperlink ref="O61" r:id="rId73" xr:uid="{0780F197-5D20-3641-A1B4-E87F023FD098}"/>
    <hyperlink ref="B61" r:id="rId74" xr:uid="{EA321BE8-749C-E244-A745-843AA5FF2E72}"/>
    <hyperlink ref="P61" r:id="rId75" xr:uid="{7445ED78-71DB-4548-A5E1-5CEF1E3526AA}"/>
    <hyperlink ref="O9" r:id="rId76" xr:uid="{92E717D6-2DFC-B249-A863-9AC80557111A}"/>
    <hyperlink ref="P9" r:id="rId77" xr:uid="{B09AC555-A169-2246-BB8F-872B194AEE08}"/>
    <hyperlink ref="Q9" r:id="rId78" xr:uid="{9F4A10B4-3E02-3841-A990-CE8B843CA59F}"/>
    <hyperlink ref="B9" r:id="rId79" xr:uid="{E45F67BF-FBD9-6B43-8E7F-3205CDFEB44B}"/>
    <hyperlink ref="B55" r:id="rId80" xr:uid="{B83CF239-686A-E746-80D0-C2680D5B9841}"/>
    <hyperlink ref="O55" r:id="rId81" xr:uid="{A746C755-45B6-1840-90E0-00C6F9FC009A}"/>
    <hyperlink ref="O18" r:id="rId82" xr:uid="{6DF80B7A-A13E-E841-84E3-7625162F3DA9}"/>
    <hyperlink ref="B18" r:id="rId83" xr:uid="{9CFBA5CD-F15D-6647-9FDE-E2EF171BA7C1}"/>
    <hyperlink ref="O16" r:id="rId84" xr:uid="{9D8CCB88-EE86-4545-A453-32E487837907}"/>
    <hyperlink ref="O6" r:id="rId85" xr:uid="{43B16F03-55A5-E748-8DA6-94C8EEBE4062}"/>
    <hyperlink ref="B6" r:id="rId86" xr:uid="{71B4251D-6761-7C4B-9737-97EC47604A25}"/>
    <hyperlink ref="B10" r:id="rId87" xr:uid="{D7721794-ED7C-BE42-B33D-FD4074012332}"/>
  </hyperlinks>
  <pageMargins left="0.7" right="0.7" top="0.75" bottom="0.75" header="0.3" footer="0.3"/>
  <drawing r:id="rId8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52:O97"/>
  <sheetViews>
    <sheetView topLeftCell="A97" zoomScale="110" zoomScaleNormal="110" zoomScalePageLayoutView="150" workbookViewId="0">
      <selection activeCell="L129" sqref="L129"/>
    </sheetView>
  </sheetViews>
  <sheetFormatPr baseColWidth="10" defaultRowHeight="16" x14ac:dyDescent="0.2"/>
  <sheetData>
    <row r="52" spans="1:15" ht="110" customHeight="1" x14ac:dyDescent="0.2">
      <c r="A52" s="341" t="s">
        <v>3748</v>
      </c>
      <c r="B52" s="341"/>
      <c r="C52" s="341"/>
      <c r="D52" s="341"/>
      <c r="E52" s="341"/>
      <c r="F52" s="341"/>
      <c r="G52" s="341"/>
      <c r="H52" s="341"/>
      <c r="I52" s="341"/>
      <c r="J52" s="341"/>
      <c r="K52" s="341"/>
      <c r="L52" s="341"/>
      <c r="M52" s="341"/>
      <c r="N52" s="341"/>
      <c r="O52" s="341"/>
    </row>
    <row r="97" spans="1:15" ht="110" customHeight="1" x14ac:dyDescent="0.2">
      <c r="A97" s="341" t="s">
        <v>3751</v>
      </c>
      <c r="B97" s="341"/>
      <c r="C97" s="341"/>
      <c r="D97" s="341"/>
      <c r="E97" s="341"/>
      <c r="F97" s="341"/>
      <c r="G97" s="341"/>
      <c r="H97" s="341"/>
      <c r="I97" s="341"/>
      <c r="J97" s="341"/>
      <c r="K97" s="341"/>
      <c r="L97" s="341"/>
      <c r="M97" s="341"/>
      <c r="N97" s="341"/>
      <c r="O97" s="341"/>
    </row>
  </sheetData>
  <mergeCells count="2">
    <mergeCell ref="A52:O52"/>
    <mergeCell ref="A97:O97"/>
  </mergeCells>
  <pageMargins left="0.7" right="0.7" top="0.75" bottom="0.75" header="0.3" footer="0.3"/>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5"/>
  <sheetViews>
    <sheetView topLeftCell="A11" zoomScale="150" zoomScaleNormal="150" zoomScalePageLayoutView="150" workbookViewId="0">
      <selection activeCell="A60" sqref="A60"/>
    </sheetView>
  </sheetViews>
  <sheetFormatPr baseColWidth="10" defaultRowHeight="16" x14ac:dyDescent="0.2"/>
  <cols>
    <col min="1" max="1" width="57.83203125" customWidth="1"/>
    <col min="2" max="2" width="9.33203125" customWidth="1"/>
  </cols>
  <sheetData>
    <row r="1" spans="1:5" x14ac:dyDescent="0.2">
      <c r="A1" t="s">
        <v>4327</v>
      </c>
    </row>
    <row r="2" spans="1:5" x14ac:dyDescent="0.2">
      <c r="A2" t="s">
        <v>4328</v>
      </c>
    </row>
    <row r="3" spans="1:5" x14ac:dyDescent="0.2">
      <c r="A3" t="s">
        <v>4329</v>
      </c>
    </row>
    <row r="4" spans="1:5" x14ac:dyDescent="0.2">
      <c r="A4" t="s">
        <v>4330</v>
      </c>
    </row>
    <row r="5" spans="1:5" x14ac:dyDescent="0.2">
      <c r="A5" t="s">
        <v>4331</v>
      </c>
    </row>
    <row r="9" spans="1:5" x14ac:dyDescent="0.2">
      <c r="A9" t="s">
        <v>4332</v>
      </c>
    </row>
    <row r="10" spans="1:5" x14ac:dyDescent="0.2">
      <c r="A10" t="s">
        <v>4333</v>
      </c>
    </row>
    <row r="11" spans="1:5" x14ac:dyDescent="0.2">
      <c r="A11" t="s">
        <v>4346</v>
      </c>
      <c r="B11" s="342">
        <v>2019</v>
      </c>
      <c r="C11" s="342"/>
      <c r="D11" s="342">
        <v>2020</v>
      </c>
      <c r="E11" s="342"/>
    </row>
    <row r="12" spans="1:5" x14ac:dyDescent="0.2">
      <c r="A12" t="s">
        <v>4347</v>
      </c>
      <c r="B12" t="s">
        <v>4348</v>
      </c>
    </row>
    <row r="13" spans="1:5" x14ac:dyDescent="0.2">
      <c r="A13" t="s">
        <v>4349</v>
      </c>
      <c r="B13" s="81">
        <v>285270</v>
      </c>
      <c r="D13" s="81">
        <v>307205</v>
      </c>
    </row>
    <row r="14" spans="1:5" x14ac:dyDescent="0.2">
      <c r="A14" t="s">
        <v>4350</v>
      </c>
      <c r="B14" s="81">
        <v>1913</v>
      </c>
      <c r="D14" s="81">
        <v>1861</v>
      </c>
    </row>
    <row r="15" spans="1:5" x14ac:dyDescent="0.2">
      <c r="A15" t="s">
        <v>4351</v>
      </c>
      <c r="B15">
        <v>163</v>
      </c>
      <c r="D15">
        <v>156</v>
      </c>
    </row>
    <row r="16" spans="1:5" x14ac:dyDescent="0.2">
      <c r="A16" t="s">
        <v>4352</v>
      </c>
      <c r="B16">
        <v>204</v>
      </c>
      <c r="D16">
        <v>221</v>
      </c>
    </row>
    <row r="17" spans="1:5" ht="17" thickBot="1" x14ac:dyDescent="0.25">
      <c r="A17" t="s">
        <v>4353</v>
      </c>
      <c r="B17">
        <v>738</v>
      </c>
      <c r="D17">
        <v>733</v>
      </c>
    </row>
    <row r="18" spans="1:5" x14ac:dyDescent="0.2">
      <c r="A18" s="82" t="s">
        <v>4354</v>
      </c>
      <c r="B18" s="83">
        <v>1341</v>
      </c>
      <c r="C18" s="343">
        <f>B18+B19</f>
        <v>3092</v>
      </c>
      <c r="D18" s="83">
        <v>1552</v>
      </c>
      <c r="E18" s="345">
        <f>D18+D19</f>
        <v>3781</v>
      </c>
    </row>
    <row r="19" spans="1:5" ht="17" thickBot="1" x14ac:dyDescent="0.25">
      <c r="A19" s="84" t="s">
        <v>4355</v>
      </c>
      <c r="B19" s="85">
        <v>1751</v>
      </c>
      <c r="C19" s="344"/>
      <c r="D19" s="85">
        <v>2229</v>
      </c>
      <c r="E19" s="346"/>
    </row>
    <row r="20" spans="1:5" x14ac:dyDescent="0.2">
      <c r="A20" s="82" t="s">
        <v>4356</v>
      </c>
      <c r="B20" s="83">
        <v>2064</v>
      </c>
      <c r="C20" s="343">
        <f t="shared" ref="C20:E20" si="0">B20+B21</f>
        <v>4545</v>
      </c>
      <c r="D20" s="83">
        <v>2596</v>
      </c>
      <c r="E20" s="345">
        <f t="shared" si="0"/>
        <v>5591</v>
      </c>
    </row>
    <row r="21" spans="1:5" ht="17" thickBot="1" x14ac:dyDescent="0.25">
      <c r="A21" s="84" t="s">
        <v>4357</v>
      </c>
      <c r="B21" s="85">
        <v>2481</v>
      </c>
      <c r="C21" s="344"/>
      <c r="D21" s="85">
        <v>2995</v>
      </c>
      <c r="E21" s="346"/>
    </row>
    <row r="22" spans="1:5" x14ac:dyDescent="0.2">
      <c r="A22" s="82" t="s">
        <v>4358</v>
      </c>
      <c r="B22" s="83">
        <v>2996</v>
      </c>
      <c r="C22" s="343">
        <f t="shared" ref="C22:E22" si="1">B22+B23</f>
        <v>7326</v>
      </c>
      <c r="D22" s="83">
        <v>3638</v>
      </c>
      <c r="E22" s="345">
        <f t="shared" si="1"/>
        <v>8524</v>
      </c>
    </row>
    <row r="23" spans="1:5" ht="17" thickBot="1" x14ac:dyDescent="0.25">
      <c r="A23" s="84" t="s">
        <v>4359</v>
      </c>
      <c r="B23" s="85">
        <v>4330</v>
      </c>
      <c r="C23" s="344"/>
      <c r="D23" s="85">
        <v>4886</v>
      </c>
      <c r="E23" s="346"/>
    </row>
    <row r="24" spans="1:5" x14ac:dyDescent="0.2">
      <c r="A24" s="82" t="s">
        <v>4360</v>
      </c>
      <c r="B24" s="83">
        <v>7160</v>
      </c>
      <c r="C24" s="343">
        <f t="shared" ref="C24:E24" si="2">B24+B25</f>
        <v>19577</v>
      </c>
      <c r="D24" s="83">
        <v>7511</v>
      </c>
      <c r="E24" s="345">
        <f t="shared" si="2"/>
        <v>20792</v>
      </c>
    </row>
    <row r="25" spans="1:5" ht="17" thickBot="1" x14ac:dyDescent="0.25">
      <c r="A25" s="84" t="s">
        <v>4361</v>
      </c>
      <c r="B25" s="85">
        <v>12417</v>
      </c>
      <c r="C25" s="344"/>
      <c r="D25" s="85">
        <v>13281</v>
      </c>
      <c r="E25" s="346"/>
    </row>
    <row r="26" spans="1:5" x14ac:dyDescent="0.2">
      <c r="A26" s="82" t="s">
        <v>4362</v>
      </c>
      <c r="B26" s="83">
        <v>17561</v>
      </c>
      <c r="C26" s="343">
        <f t="shared" ref="C26:E26" si="3">B26+B27</f>
        <v>40302</v>
      </c>
      <c r="D26" s="83">
        <v>18931</v>
      </c>
      <c r="E26" s="345">
        <f t="shared" si="3"/>
        <v>43208</v>
      </c>
    </row>
    <row r="27" spans="1:5" ht="17" thickBot="1" x14ac:dyDescent="0.25">
      <c r="A27" s="84" t="s">
        <v>4363</v>
      </c>
      <c r="B27" s="85">
        <v>22741</v>
      </c>
      <c r="C27" s="344"/>
      <c r="D27" s="85">
        <v>24277</v>
      </c>
      <c r="E27" s="346"/>
    </row>
    <row r="28" spans="1:5" x14ac:dyDescent="0.2">
      <c r="A28" s="82" t="s">
        <v>4364</v>
      </c>
      <c r="B28" s="83">
        <v>29272</v>
      </c>
      <c r="C28" s="343">
        <f t="shared" ref="C28:E28" si="4">B28+B29</f>
        <v>61853</v>
      </c>
      <c r="D28" s="83">
        <v>31089</v>
      </c>
      <c r="E28" s="345">
        <f t="shared" si="4"/>
        <v>66461</v>
      </c>
    </row>
    <row r="29" spans="1:5" ht="17" thickBot="1" x14ac:dyDescent="0.25">
      <c r="A29" s="84" t="s">
        <v>4365</v>
      </c>
      <c r="B29" s="85">
        <v>32581</v>
      </c>
      <c r="C29" s="344"/>
      <c r="D29" s="85">
        <v>35372</v>
      </c>
      <c r="E29" s="346"/>
    </row>
    <row r="30" spans="1:5" x14ac:dyDescent="0.2">
      <c r="A30" s="82" t="s">
        <v>4366</v>
      </c>
      <c r="B30" s="83">
        <v>38805</v>
      </c>
      <c r="C30" s="343">
        <f t="shared" ref="C30:E30" si="5">B30+B31</f>
        <v>84323</v>
      </c>
      <c r="D30" s="83">
        <v>41334</v>
      </c>
      <c r="E30" s="345">
        <f t="shared" si="5"/>
        <v>89505</v>
      </c>
    </row>
    <row r="31" spans="1:5" ht="17" thickBot="1" x14ac:dyDescent="0.25">
      <c r="A31" s="84" t="s">
        <v>4367</v>
      </c>
      <c r="B31" s="85">
        <v>45518</v>
      </c>
      <c r="C31" s="344"/>
      <c r="D31" s="85">
        <v>48171</v>
      </c>
      <c r="E31" s="346"/>
    </row>
    <row r="32" spans="1:5" x14ac:dyDescent="0.2">
      <c r="A32" s="82" t="s">
        <v>4368</v>
      </c>
      <c r="B32" s="83">
        <v>38725</v>
      </c>
      <c r="C32" s="343">
        <f t="shared" ref="C32:E32" si="6">B32+B33</f>
        <v>57320</v>
      </c>
      <c r="D32" s="83">
        <v>41727</v>
      </c>
      <c r="E32" s="345">
        <f t="shared" si="6"/>
        <v>61885</v>
      </c>
    </row>
    <row r="33" spans="1:5" ht="17" thickBot="1" x14ac:dyDescent="0.25">
      <c r="A33" s="84" t="s">
        <v>4369</v>
      </c>
      <c r="B33" s="85">
        <v>18595</v>
      </c>
      <c r="C33" s="344"/>
      <c r="D33" s="85">
        <v>20158</v>
      </c>
      <c r="E33" s="346"/>
    </row>
    <row r="34" spans="1:5" x14ac:dyDescent="0.2">
      <c r="A34" t="s">
        <v>4370</v>
      </c>
      <c r="B34" s="81">
        <v>3914</v>
      </c>
      <c r="D34" s="81">
        <v>4487</v>
      </c>
    </row>
    <row r="35" spans="1:5" x14ac:dyDescent="0.2">
      <c r="A35" t="s">
        <v>4371</v>
      </c>
      <c r="B35">
        <v>0</v>
      </c>
      <c r="D35">
        <v>0</v>
      </c>
    </row>
    <row r="40" spans="1:5" x14ac:dyDescent="0.2">
      <c r="A40" t="s">
        <v>4334</v>
      </c>
    </row>
    <row r="41" spans="1:5" x14ac:dyDescent="0.2">
      <c r="A41" t="s">
        <v>4335</v>
      </c>
    </row>
    <row r="42" spans="1:5" x14ac:dyDescent="0.2">
      <c r="A42" t="s">
        <v>4336</v>
      </c>
    </row>
    <row r="43" spans="1:5" x14ac:dyDescent="0.2">
      <c r="A43" t="s">
        <v>4337</v>
      </c>
    </row>
    <row r="44" spans="1:5" x14ac:dyDescent="0.2">
      <c r="A44" t="s">
        <v>4338</v>
      </c>
    </row>
    <row r="45" spans="1:5" x14ac:dyDescent="0.2">
      <c r="A45" t="s">
        <v>4339</v>
      </c>
    </row>
    <row r="46" spans="1:5" x14ac:dyDescent="0.2">
      <c r="A46" t="s">
        <v>4340</v>
      </c>
    </row>
    <row r="47" spans="1:5" x14ac:dyDescent="0.2">
      <c r="A47" t="s">
        <v>4341</v>
      </c>
    </row>
    <row r="48" spans="1:5" x14ac:dyDescent="0.2">
      <c r="A48" t="s">
        <v>4342</v>
      </c>
    </row>
    <row r="49" spans="1:1" x14ac:dyDescent="0.2">
      <c r="A49" t="s">
        <v>4343</v>
      </c>
    </row>
    <row r="50" spans="1:1" x14ac:dyDescent="0.2">
      <c r="A50" t="s">
        <v>4344</v>
      </c>
    </row>
    <row r="54" spans="1:1" x14ac:dyDescent="0.2">
      <c r="A54" t="s">
        <v>4345</v>
      </c>
    </row>
    <row r="55" spans="1:1" x14ac:dyDescent="0.2">
      <c r="A55" s="14" t="s">
        <v>4326</v>
      </c>
    </row>
  </sheetData>
  <mergeCells count="18">
    <mergeCell ref="C26:C27"/>
    <mergeCell ref="C28:C29"/>
    <mergeCell ref="B11:C11"/>
    <mergeCell ref="D11:E11"/>
    <mergeCell ref="C30:C31"/>
    <mergeCell ref="C32:C33"/>
    <mergeCell ref="E18:E19"/>
    <mergeCell ref="E20:E21"/>
    <mergeCell ref="E22:E23"/>
    <mergeCell ref="E24:E25"/>
    <mergeCell ref="E26:E27"/>
    <mergeCell ref="E28:E29"/>
    <mergeCell ref="E30:E31"/>
    <mergeCell ref="E32:E33"/>
    <mergeCell ref="C18:C19"/>
    <mergeCell ref="C20:C21"/>
    <mergeCell ref="C22:C23"/>
    <mergeCell ref="C24:C25"/>
  </mergeCells>
  <hyperlinks>
    <hyperlink ref="A55" r:id="rId1" xr:uid="{00000000-0004-0000-0A00-000000000000}"/>
  </hyperlink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pageSetUpPr fitToPage="1"/>
  </sheetPr>
  <dimension ref="A1:O1198"/>
  <sheetViews>
    <sheetView showGridLines="0" topLeftCell="A30" zoomScale="150" zoomScaleNormal="150" zoomScalePageLayoutView="150" workbookViewId="0">
      <selection activeCell="A1184" sqref="A1184"/>
    </sheetView>
  </sheetViews>
  <sheetFormatPr baseColWidth="10" defaultColWidth="8.33203125" defaultRowHeight="20" customHeight="1" x14ac:dyDescent="0.2"/>
  <cols>
    <col min="1" max="1" width="58.1640625" style="141" customWidth="1"/>
    <col min="2" max="2" width="14.83203125" style="142" customWidth="1"/>
    <col min="3" max="4" width="14.1640625" style="116" customWidth="1"/>
    <col min="5" max="5" width="35" style="116" customWidth="1"/>
    <col min="6" max="7" width="22.6640625" style="116" customWidth="1"/>
    <col min="8" max="8" width="43.5" style="116" customWidth="1"/>
    <col min="9" max="10" width="40" style="116" customWidth="1"/>
    <col min="11" max="11" width="61" style="116" customWidth="1"/>
    <col min="12" max="12" width="29" style="116" customWidth="1"/>
    <col min="13" max="13" width="35.6640625" style="116" customWidth="1"/>
    <col min="14" max="14" width="24.33203125" style="116" customWidth="1"/>
    <col min="15" max="15" width="31" style="116" customWidth="1"/>
    <col min="16" max="16" width="8.33203125" style="116" customWidth="1"/>
    <col min="17" max="16384" width="8.33203125" style="116"/>
  </cols>
  <sheetData>
    <row r="1" spans="1:15" ht="27.75" customHeight="1" x14ac:dyDescent="0.2">
      <c r="A1" s="347" t="s">
        <v>5968</v>
      </c>
      <c r="B1" s="347"/>
      <c r="C1" s="347"/>
      <c r="D1" s="347"/>
      <c r="E1" s="347"/>
      <c r="F1" s="347"/>
      <c r="G1" s="347"/>
      <c r="H1" s="347"/>
      <c r="I1" s="347"/>
      <c r="J1" s="347"/>
      <c r="K1" s="347"/>
      <c r="L1" s="347"/>
      <c r="M1" s="347"/>
      <c r="N1" s="347"/>
      <c r="O1" s="347"/>
    </row>
    <row r="2" spans="1:15" ht="34" customHeight="1" x14ac:dyDescent="0.2">
      <c r="A2" s="117" t="s">
        <v>5967</v>
      </c>
      <c r="B2" s="118"/>
      <c r="C2" s="119"/>
      <c r="D2" s="119"/>
      <c r="E2" s="119"/>
      <c r="F2" s="119"/>
      <c r="G2" s="119"/>
      <c r="H2" s="119"/>
      <c r="I2" s="119"/>
      <c r="J2" s="119"/>
      <c r="K2" s="119"/>
      <c r="L2" s="119"/>
      <c r="M2" s="119"/>
      <c r="N2" s="119"/>
      <c r="O2" s="119"/>
    </row>
    <row r="3" spans="1:15" ht="20.25" customHeight="1" x14ac:dyDescent="0.2">
      <c r="A3" s="120" t="s">
        <v>5966</v>
      </c>
      <c r="B3" s="121"/>
      <c r="C3" s="122"/>
      <c r="D3" s="122"/>
      <c r="E3" s="122"/>
      <c r="F3" s="122"/>
      <c r="G3" s="122"/>
      <c r="H3" s="122"/>
      <c r="I3" s="122"/>
      <c r="J3" s="122"/>
      <c r="K3" s="122"/>
      <c r="L3" s="122"/>
      <c r="M3" s="122"/>
      <c r="N3" s="122"/>
      <c r="O3" s="122"/>
    </row>
    <row r="4" spans="1:15" ht="20" customHeight="1" x14ac:dyDescent="0.2">
      <c r="A4" s="123" t="s">
        <v>5965</v>
      </c>
      <c r="B4" s="124"/>
      <c r="C4" s="125"/>
      <c r="D4" s="125"/>
      <c r="E4" s="125"/>
      <c r="F4" s="125"/>
      <c r="G4" s="125"/>
      <c r="H4" s="125"/>
      <c r="I4" s="125"/>
      <c r="J4" s="125"/>
      <c r="K4" s="125"/>
      <c r="L4" s="125"/>
      <c r="M4" s="125"/>
      <c r="N4" s="125"/>
      <c r="O4" s="125"/>
    </row>
    <row r="5" spans="1:15" ht="20" customHeight="1" x14ac:dyDescent="0.2">
      <c r="A5" s="123" t="s">
        <v>5964</v>
      </c>
      <c r="B5" s="124"/>
      <c r="C5" s="125"/>
      <c r="D5" s="125"/>
      <c r="E5" s="125"/>
      <c r="F5" s="125"/>
      <c r="G5" s="125"/>
      <c r="H5" s="125"/>
      <c r="I5" s="125"/>
      <c r="J5" s="125"/>
      <c r="K5" s="125"/>
      <c r="L5" s="125"/>
      <c r="M5" s="125"/>
      <c r="N5" s="125"/>
      <c r="O5" s="125"/>
    </row>
    <row r="6" spans="1:15" ht="20" customHeight="1" x14ac:dyDescent="0.2">
      <c r="A6" s="123" t="s">
        <v>5963</v>
      </c>
      <c r="B6" s="124"/>
      <c r="C6" s="125"/>
      <c r="D6" s="125"/>
      <c r="E6" s="125"/>
      <c r="F6" s="125"/>
      <c r="G6" s="125"/>
      <c r="H6" s="125"/>
      <c r="I6" s="125"/>
      <c r="J6" s="125"/>
      <c r="K6" s="125"/>
      <c r="L6" s="125"/>
      <c r="M6" s="125"/>
      <c r="N6" s="125"/>
      <c r="O6" s="125"/>
    </row>
    <row r="7" spans="1:15" ht="20" customHeight="1" x14ac:dyDescent="0.2">
      <c r="A7" s="123" t="s">
        <v>5962</v>
      </c>
      <c r="B7" s="124"/>
      <c r="C7" s="125"/>
      <c r="D7" s="125"/>
      <c r="E7" s="125"/>
      <c r="F7" s="125"/>
      <c r="G7" s="125"/>
      <c r="H7" s="125"/>
      <c r="I7" s="125"/>
      <c r="J7" s="125"/>
      <c r="K7" s="125"/>
      <c r="L7" s="125"/>
      <c r="M7" s="125"/>
      <c r="N7" s="125"/>
      <c r="O7" s="125"/>
    </row>
    <row r="8" spans="1:15" ht="20" customHeight="1" x14ac:dyDescent="0.2">
      <c r="A8" s="123" t="s">
        <v>5961</v>
      </c>
      <c r="B8" s="124"/>
      <c r="C8" s="125"/>
      <c r="D8" s="125"/>
      <c r="E8" s="125"/>
      <c r="F8" s="125"/>
      <c r="G8" s="125"/>
      <c r="H8" s="125"/>
      <c r="I8" s="125"/>
      <c r="J8" s="125"/>
      <c r="K8" s="125"/>
      <c r="L8" s="125"/>
      <c r="M8" s="125"/>
      <c r="N8" s="125"/>
      <c r="O8" s="125"/>
    </row>
    <row r="9" spans="1:15" ht="20" customHeight="1" x14ac:dyDescent="0.2">
      <c r="A9" s="126"/>
      <c r="B9" s="124"/>
      <c r="C9" s="125"/>
      <c r="D9" s="125"/>
      <c r="E9" s="125"/>
      <c r="F9" s="125"/>
      <c r="G9" s="125"/>
      <c r="H9" s="125"/>
      <c r="I9" s="125"/>
      <c r="J9" s="125"/>
      <c r="K9" s="125"/>
      <c r="L9" s="125"/>
      <c r="M9" s="125"/>
      <c r="N9" s="125"/>
      <c r="O9" s="125"/>
    </row>
    <row r="10" spans="1:15" s="130" customFormat="1" ht="46" customHeight="1" x14ac:dyDescent="0.2">
      <c r="A10" s="127"/>
      <c r="B10" s="128" t="s">
        <v>5960</v>
      </c>
      <c r="C10" s="129" t="s">
        <v>5959</v>
      </c>
      <c r="D10" s="129" t="s">
        <v>5958</v>
      </c>
      <c r="E10" s="129" t="s">
        <v>5957</v>
      </c>
      <c r="F10" s="129" t="s">
        <v>5956</v>
      </c>
      <c r="G10" s="129" t="s">
        <v>5955</v>
      </c>
      <c r="H10" s="129" t="s">
        <v>5954</v>
      </c>
      <c r="I10" s="129" t="s">
        <v>5953</v>
      </c>
      <c r="J10" s="129" t="s">
        <v>5952</v>
      </c>
      <c r="K10" s="129" t="s">
        <v>5951</v>
      </c>
      <c r="L10" s="129" t="s">
        <v>5950</v>
      </c>
      <c r="M10" s="129" t="s">
        <v>5949</v>
      </c>
      <c r="N10" s="129" t="s">
        <v>5948</v>
      </c>
      <c r="O10" s="129" t="s">
        <v>5947</v>
      </c>
    </row>
    <row r="11" spans="1:15" s="98" customFormat="1" ht="20" hidden="1" customHeight="1" x14ac:dyDescent="0.15">
      <c r="A11" s="99" t="s">
        <v>5871</v>
      </c>
      <c r="B11" s="106" t="s">
        <v>4564</v>
      </c>
      <c r="C11" s="103" t="s">
        <v>4538</v>
      </c>
      <c r="D11" s="103" t="s">
        <v>4538</v>
      </c>
      <c r="E11" s="103" t="s">
        <v>4538</v>
      </c>
      <c r="F11" s="103" t="s">
        <v>4538</v>
      </c>
      <c r="G11" s="103" t="s">
        <v>4538</v>
      </c>
      <c r="H11" s="103" t="s">
        <v>4538</v>
      </c>
      <c r="I11" s="103" t="s">
        <v>4538</v>
      </c>
      <c r="J11" s="103" t="s">
        <v>4538</v>
      </c>
      <c r="K11" s="103" t="s">
        <v>4538</v>
      </c>
      <c r="L11" s="102">
        <v>157.69999999999999</v>
      </c>
      <c r="M11" s="103" t="s">
        <v>4538</v>
      </c>
      <c r="N11" s="103" t="s">
        <v>4538</v>
      </c>
      <c r="O11" s="103" t="s">
        <v>4538</v>
      </c>
    </row>
    <row r="12" spans="1:15" s="98" customFormat="1" ht="20" hidden="1" customHeight="1" x14ac:dyDescent="0.15">
      <c r="A12" s="99" t="s">
        <v>5846</v>
      </c>
      <c r="B12" s="106" t="s">
        <v>4564</v>
      </c>
      <c r="C12" s="103" t="s">
        <v>4538</v>
      </c>
      <c r="D12" s="103" t="s">
        <v>5845</v>
      </c>
      <c r="E12" s="103" t="s">
        <v>4538</v>
      </c>
      <c r="F12" s="103" t="s">
        <v>4538</v>
      </c>
      <c r="G12" s="103" t="s">
        <v>5844</v>
      </c>
      <c r="H12" s="103" t="s">
        <v>4538</v>
      </c>
      <c r="I12" s="103" t="s">
        <v>4538</v>
      </c>
      <c r="J12" s="103" t="s">
        <v>5843</v>
      </c>
      <c r="K12" s="103" t="s">
        <v>4538</v>
      </c>
      <c r="L12" s="102">
        <v>282.44</v>
      </c>
      <c r="M12" s="103" t="s">
        <v>4538</v>
      </c>
      <c r="N12" s="103" t="s">
        <v>4538</v>
      </c>
      <c r="O12" s="103" t="s">
        <v>4538</v>
      </c>
    </row>
    <row r="13" spans="1:15" s="98" customFormat="1" ht="20" hidden="1" customHeight="1" x14ac:dyDescent="0.15">
      <c r="A13" s="99" t="s">
        <v>5823</v>
      </c>
      <c r="B13" s="106" t="s">
        <v>4564</v>
      </c>
      <c r="C13" s="103" t="s">
        <v>4538</v>
      </c>
      <c r="D13" s="103" t="s">
        <v>5822</v>
      </c>
      <c r="E13" s="103" t="s">
        <v>4538</v>
      </c>
      <c r="F13" s="103" t="s">
        <v>4538</v>
      </c>
      <c r="G13" s="103" t="s">
        <v>5821</v>
      </c>
      <c r="H13" s="103" t="s">
        <v>4538</v>
      </c>
      <c r="I13" s="103" t="s">
        <v>4538</v>
      </c>
      <c r="J13" s="103" t="s">
        <v>5820</v>
      </c>
      <c r="K13" s="103" t="s">
        <v>4538</v>
      </c>
      <c r="L13" s="102">
        <v>44.23</v>
      </c>
      <c r="M13" s="103" t="s">
        <v>4538</v>
      </c>
      <c r="N13" s="103" t="s">
        <v>4538</v>
      </c>
      <c r="O13" s="103" t="s">
        <v>4538</v>
      </c>
    </row>
    <row r="14" spans="1:15" s="98" customFormat="1" ht="20" hidden="1" customHeight="1" x14ac:dyDescent="0.15">
      <c r="A14" s="99" t="s">
        <v>5309</v>
      </c>
      <c r="B14" s="106" t="s">
        <v>4564</v>
      </c>
      <c r="C14" s="103" t="s">
        <v>4538</v>
      </c>
      <c r="D14" s="103" t="s">
        <v>4538</v>
      </c>
      <c r="E14" s="103" t="s">
        <v>4538</v>
      </c>
      <c r="F14" s="103" t="s">
        <v>4538</v>
      </c>
      <c r="G14" s="103" t="s">
        <v>4538</v>
      </c>
      <c r="H14" s="103" t="s">
        <v>4538</v>
      </c>
      <c r="I14" s="103" t="s">
        <v>4538</v>
      </c>
      <c r="J14" s="103" t="s">
        <v>4538</v>
      </c>
      <c r="K14" s="103" t="s">
        <v>4538</v>
      </c>
      <c r="L14" s="102">
        <v>49.34</v>
      </c>
      <c r="M14" s="103" t="s">
        <v>4538</v>
      </c>
      <c r="N14" s="103" t="s">
        <v>4538</v>
      </c>
      <c r="O14" s="103" t="s">
        <v>4538</v>
      </c>
    </row>
    <row r="15" spans="1:15" s="98" customFormat="1" ht="20" hidden="1" customHeight="1" x14ac:dyDescent="0.15">
      <c r="A15" s="99" t="s">
        <v>5308</v>
      </c>
      <c r="B15" s="106" t="s">
        <v>5307</v>
      </c>
      <c r="C15" s="103" t="s">
        <v>4538</v>
      </c>
      <c r="D15" s="103" t="s">
        <v>4538</v>
      </c>
      <c r="E15" s="103" t="s">
        <v>4538</v>
      </c>
      <c r="F15" s="103" t="s">
        <v>4538</v>
      </c>
      <c r="G15" s="103" t="s">
        <v>4538</v>
      </c>
      <c r="H15" s="103" t="s">
        <v>4538</v>
      </c>
      <c r="I15" s="103" t="s">
        <v>4538</v>
      </c>
      <c r="J15" s="103" t="s">
        <v>4538</v>
      </c>
      <c r="K15" s="103" t="s">
        <v>4538</v>
      </c>
      <c r="L15" s="102">
        <v>11.86</v>
      </c>
      <c r="M15" s="103" t="s">
        <v>4538</v>
      </c>
      <c r="N15" s="103" t="s">
        <v>4538</v>
      </c>
      <c r="O15" s="103" t="s">
        <v>4538</v>
      </c>
    </row>
    <row r="16" spans="1:15" s="98" customFormat="1" ht="20" hidden="1" customHeight="1" x14ac:dyDescent="0.15">
      <c r="A16" s="99" t="s">
        <v>5094</v>
      </c>
      <c r="B16" s="106" t="s">
        <v>4564</v>
      </c>
      <c r="C16" s="103" t="s">
        <v>4538</v>
      </c>
      <c r="D16" s="102">
        <v>88</v>
      </c>
      <c r="E16" s="103" t="s">
        <v>4538</v>
      </c>
      <c r="F16" s="103" t="s">
        <v>4538</v>
      </c>
      <c r="G16" s="102">
        <v>50</v>
      </c>
      <c r="H16" s="103" t="s">
        <v>4538</v>
      </c>
      <c r="I16" s="103" t="s">
        <v>4538</v>
      </c>
      <c r="J16" s="102">
        <v>30</v>
      </c>
      <c r="K16" s="103" t="s">
        <v>4538</v>
      </c>
      <c r="L16" s="102">
        <v>33.47</v>
      </c>
      <c r="M16" s="103" t="s">
        <v>4538</v>
      </c>
      <c r="N16" s="103" t="s">
        <v>4538</v>
      </c>
      <c r="O16" s="103" t="s">
        <v>4538</v>
      </c>
    </row>
    <row r="17" spans="1:15" s="98" customFormat="1" ht="20" hidden="1" customHeight="1" x14ac:dyDescent="0.15">
      <c r="A17" s="99" t="s">
        <v>5092</v>
      </c>
      <c r="B17" s="106" t="s">
        <v>4564</v>
      </c>
      <c r="C17" s="103" t="s">
        <v>4538</v>
      </c>
      <c r="D17" s="103" t="s">
        <v>5091</v>
      </c>
      <c r="E17" s="103" t="s">
        <v>4538</v>
      </c>
      <c r="F17" s="103" t="s">
        <v>4538</v>
      </c>
      <c r="G17" s="103" t="s">
        <v>5090</v>
      </c>
      <c r="H17" s="103" t="s">
        <v>4538</v>
      </c>
      <c r="I17" s="103" t="s">
        <v>4538</v>
      </c>
      <c r="J17" s="103" t="s">
        <v>5090</v>
      </c>
      <c r="K17" s="103" t="s">
        <v>4538</v>
      </c>
      <c r="L17" s="102">
        <v>9.31</v>
      </c>
      <c r="M17" s="103" t="s">
        <v>4538</v>
      </c>
      <c r="N17" s="103" t="s">
        <v>4538</v>
      </c>
      <c r="O17" s="103" t="s">
        <v>4538</v>
      </c>
    </row>
    <row r="18" spans="1:15" s="98" customFormat="1" ht="20" hidden="1" customHeight="1" x14ac:dyDescent="0.15">
      <c r="A18" s="99" t="s">
        <v>4893</v>
      </c>
      <c r="B18" s="106" t="s">
        <v>4564</v>
      </c>
      <c r="C18" s="103" t="s">
        <v>4538</v>
      </c>
      <c r="D18" s="103" t="s">
        <v>4538</v>
      </c>
      <c r="E18" s="103" t="s">
        <v>4538</v>
      </c>
      <c r="F18" s="103" t="s">
        <v>4538</v>
      </c>
      <c r="G18" s="103" t="s">
        <v>4538</v>
      </c>
      <c r="H18" s="103" t="s">
        <v>4538</v>
      </c>
      <c r="I18" s="103" t="s">
        <v>4538</v>
      </c>
      <c r="J18" s="103" t="s">
        <v>4538</v>
      </c>
      <c r="K18" s="103" t="s">
        <v>4538</v>
      </c>
      <c r="L18" s="102">
        <v>15.39</v>
      </c>
      <c r="M18" s="103" t="s">
        <v>4538</v>
      </c>
      <c r="N18" s="103" t="s">
        <v>4538</v>
      </c>
      <c r="O18" s="103" t="s">
        <v>4538</v>
      </c>
    </row>
    <row r="19" spans="1:15" s="98" customFormat="1" ht="20" hidden="1" customHeight="1" x14ac:dyDescent="0.15">
      <c r="A19" s="99" t="s">
        <v>4736</v>
      </c>
      <c r="B19" s="106" t="s">
        <v>4564</v>
      </c>
      <c r="C19" s="103" t="s">
        <v>4538</v>
      </c>
      <c r="D19" s="102">
        <v>49</v>
      </c>
      <c r="E19" s="103" t="s">
        <v>4538</v>
      </c>
      <c r="F19" s="103" t="s">
        <v>4538</v>
      </c>
      <c r="G19" s="102">
        <v>16</v>
      </c>
      <c r="H19" s="103" t="s">
        <v>4538</v>
      </c>
      <c r="I19" s="103" t="s">
        <v>4538</v>
      </c>
      <c r="J19" s="102">
        <v>15</v>
      </c>
      <c r="K19" s="103" t="s">
        <v>4538</v>
      </c>
      <c r="L19" s="102">
        <v>0.57999999999999996</v>
      </c>
      <c r="M19" s="103" t="s">
        <v>4538</v>
      </c>
      <c r="N19" s="103" t="s">
        <v>4538</v>
      </c>
      <c r="O19" s="103" t="s">
        <v>4538</v>
      </c>
    </row>
    <row r="20" spans="1:15" s="98" customFormat="1" ht="20" hidden="1" customHeight="1" x14ac:dyDescent="0.15">
      <c r="A20" s="99" t="s">
        <v>4565</v>
      </c>
      <c r="B20" s="106" t="s">
        <v>4564</v>
      </c>
      <c r="C20" s="103" t="s">
        <v>4538</v>
      </c>
      <c r="D20" s="102">
        <v>28</v>
      </c>
      <c r="E20" s="103" t="s">
        <v>4538</v>
      </c>
      <c r="F20" s="103" t="s">
        <v>4538</v>
      </c>
      <c r="G20" s="102">
        <v>16</v>
      </c>
      <c r="H20" s="103" t="s">
        <v>4538</v>
      </c>
      <c r="I20" s="103" t="s">
        <v>4538</v>
      </c>
      <c r="J20" s="102">
        <v>8</v>
      </c>
      <c r="K20" s="103" t="s">
        <v>4538</v>
      </c>
      <c r="L20" s="102">
        <v>2.46</v>
      </c>
      <c r="M20" s="103" t="s">
        <v>4538</v>
      </c>
      <c r="N20" s="103" t="s">
        <v>4538</v>
      </c>
      <c r="O20" s="103" t="s">
        <v>4538</v>
      </c>
    </row>
    <row r="21" spans="1:15" s="98" customFormat="1" ht="20" hidden="1" customHeight="1" x14ac:dyDescent="0.15">
      <c r="A21" s="99" t="s">
        <v>1402</v>
      </c>
      <c r="B21" s="106" t="s">
        <v>4600</v>
      </c>
      <c r="C21" s="101">
        <v>6202225</v>
      </c>
      <c r="D21" s="101">
        <v>5928040</v>
      </c>
      <c r="E21" s="102">
        <v>4.5999999999999996</v>
      </c>
      <c r="F21" s="101">
        <v>2394205</v>
      </c>
      <c r="G21" s="101">
        <v>2235145</v>
      </c>
      <c r="H21" s="102">
        <v>7.1</v>
      </c>
      <c r="I21" s="101">
        <v>2262473</v>
      </c>
      <c r="J21" s="101">
        <v>2135909</v>
      </c>
      <c r="K21" s="102">
        <v>5.9</v>
      </c>
      <c r="L21" s="104">
        <v>5902.75</v>
      </c>
      <c r="M21" s="105">
        <v>1050.7</v>
      </c>
      <c r="N21" s="102">
        <v>1</v>
      </c>
      <c r="O21" s="102">
        <v>1</v>
      </c>
    </row>
    <row r="22" spans="1:15" s="98" customFormat="1" ht="20" hidden="1" customHeight="1" x14ac:dyDescent="0.15">
      <c r="A22" s="99" t="s">
        <v>5334</v>
      </c>
      <c r="B22" s="106" t="s">
        <v>4600</v>
      </c>
      <c r="C22" s="101">
        <v>4291732</v>
      </c>
      <c r="D22" s="103" t="s">
        <v>5333</v>
      </c>
      <c r="E22" s="102">
        <v>4.5999999999999996</v>
      </c>
      <c r="F22" s="101">
        <v>1929263</v>
      </c>
      <c r="G22" s="103" t="s">
        <v>5332</v>
      </c>
      <c r="H22" s="102">
        <v>5.7</v>
      </c>
      <c r="I22" s="101">
        <v>1835698</v>
      </c>
      <c r="J22" s="103" t="s">
        <v>5331</v>
      </c>
      <c r="K22" s="102">
        <v>6.2</v>
      </c>
      <c r="L22" s="104">
        <v>4670.1000000000004</v>
      </c>
      <c r="M22" s="102">
        <v>919</v>
      </c>
      <c r="N22" s="102">
        <v>2</v>
      </c>
      <c r="O22" s="102">
        <v>1</v>
      </c>
    </row>
    <row r="23" spans="1:15" ht="20" customHeight="1" x14ac:dyDescent="0.2">
      <c r="A23" s="131" t="s">
        <v>1402</v>
      </c>
      <c r="B23" s="132" t="s">
        <v>4760</v>
      </c>
      <c r="C23" s="133">
        <v>2794356</v>
      </c>
      <c r="D23" s="134">
        <v>2731571</v>
      </c>
      <c r="E23" s="135">
        <v>2.2999999999999998</v>
      </c>
      <c r="F23" s="134">
        <v>1253238</v>
      </c>
      <c r="G23" s="134">
        <v>1179057</v>
      </c>
      <c r="H23" s="135">
        <v>6.3</v>
      </c>
      <c r="I23" s="134">
        <v>1160892</v>
      </c>
      <c r="J23" s="134">
        <v>1112929</v>
      </c>
      <c r="K23" s="135">
        <v>4.3</v>
      </c>
      <c r="L23" s="135">
        <v>631.1</v>
      </c>
      <c r="M23" s="136">
        <v>4427.8</v>
      </c>
      <c r="N23" s="135">
        <v>1</v>
      </c>
      <c r="O23" s="135">
        <v>1</v>
      </c>
    </row>
    <row r="24" spans="1:15" s="98" customFormat="1" ht="20" hidden="1" customHeight="1" x14ac:dyDescent="0.15">
      <c r="A24" s="99" t="s">
        <v>4738</v>
      </c>
      <c r="B24" s="106" t="s">
        <v>4600</v>
      </c>
      <c r="C24" s="101">
        <v>2642825</v>
      </c>
      <c r="D24" s="101">
        <v>2463431</v>
      </c>
      <c r="E24" s="102">
        <v>7.3</v>
      </c>
      <c r="F24" s="101">
        <v>1104532</v>
      </c>
      <c r="G24" s="101">
        <v>1027613</v>
      </c>
      <c r="H24" s="102">
        <v>7.5</v>
      </c>
      <c r="I24" s="101">
        <v>1043319</v>
      </c>
      <c r="J24" s="101">
        <v>960894</v>
      </c>
      <c r="K24" s="102">
        <v>8.6</v>
      </c>
      <c r="L24" s="104">
        <v>2878.93</v>
      </c>
      <c r="M24" s="102">
        <v>918</v>
      </c>
      <c r="N24" s="102">
        <v>3</v>
      </c>
      <c r="O24" s="102">
        <v>1</v>
      </c>
    </row>
    <row r="25" spans="1:15" ht="20" customHeight="1" x14ac:dyDescent="0.2">
      <c r="A25" s="131" t="s">
        <v>1421</v>
      </c>
      <c r="B25" s="132" t="s">
        <v>4657</v>
      </c>
      <c r="C25" s="133">
        <v>1762949</v>
      </c>
      <c r="D25" s="134">
        <v>1704694</v>
      </c>
      <c r="E25" s="135">
        <v>3.4</v>
      </c>
      <c r="F25" s="134">
        <v>878542</v>
      </c>
      <c r="G25" s="134">
        <v>843872</v>
      </c>
      <c r="H25" s="135">
        <v>4.0999999999999996</v>
      </c>
      <c r="I25" s="134">
        <v>816338</v>
      </c>
      <c r="J25" s="134">
        <v>779802</v>
      </c>
      <c r="K25" s="135">
        <v>4.7</v>
      </c>
      <c r="L25" s="135">
        <v>364.74</v>
      </c>
      <c r="M25" s="136">
        <v>4833.5</v>
      </c>
      <c r="N25" s="135">
        <v>2</v>
      </c>
      <c r="O25" s="135">
        <v>1</v>
      </c>
    </row>
    <row r="26" spans="1:15" s="98" customFormat="1" ht="20" hidden="1" customHeight="1" x14ac:dyDescent="0.15">
      <c r="A26" s="99" t="s">
        <v>5186</v>
      </c>
      <c r="B26" s="106" t="s">
        <v>4600</v>
      </c>
      <c r="C26" s="101">
        <v>1488307</v>
      </c>
      <c r="D26" s="103" t="s">
        <v>5185</v>
      </c>
      <c r="E26" s="102">
        <v>8.5</v>
      </c>
      <c r="F26" s="101">
        <v>638013</v>
      </c>
      <c r="G26" s="103" t="s">
        <v>5184</v>
      </c>
      <c r="H26" s="102">
        <v>7.8</v>
      </c>
      <c r="I26" s="101">
        <v>604721</v>
      </c>
      <c r="J26" s="103" t="s">
        <v>5183</v>
      </c>
      <c r="K26" s="102">
        <v>9</v>
      </c>
      <c r="L26" s="104">
        <v>8046.99</v>
      </c>
      <c r="M26" s="102">
        <v>185</v>
      </c>
      <c r="N26" s="102">
        <v>4</v>
      </c>
      <c r="O26" s="103" t="s">
        <v>4536</v>
      </c>
    </row>
    <row r="27" spans="1:15" s="98" customFormat="1" ht="20" hidden="1" customHeight="1" x14ac:dyDescent="0.15">
      <c r="A27" s="99" t="s">
        <v>5856</v>
      </c>
      <c r="B27" s="106" t="s">
        <v>4600</v>
      </c>
      <c r="C27" s="101">
        <v>1481806</v>
      </c>
      <c r="D27" s="101">
        <v>1392609</v>
      </c>
      <c r="E27" s="102">
        <v>6.4</v>
      </c>
      <c r="F27" s="101">
        <v>594513</v>
      </c>
      <c r="G27" s="101">
        <v>544870</v>
      </c>
      <c r="H27" s="102">
        <v>9.1</v>
      </c>
      <c r="I27" s="101">
        <v>563440</v>
      </c>
      <c r="J27" s="101">
        <v>519693</v>
      </c>
      <c r="K27" s="102">
        <v>8.4</v>
      </c>
      <c r="L27" s="104">
        <v>5098.68</v>
      </c>
      <c r="M27" s="102">
        <v>290.60000000000002</v>
      </c>
      <c r="N27" s="102">
        <v>5</v>
      </c>
      <c r="O27" s="102">
        <v>1</v>
      </c>
    </row>
    <row r="28" spans="1:15" s="98" customFormat="1" ht="20" hidden="1" customHeight="1" x14ac:dyDescent="0.15">
      <c r="A28" s="99" t="s">
        <v>1440</v>
      </c>
      <c r="B28" s="106" t="s">
        <v>4600</v>
      </c>
      <c r="C28" s="101">
        <v>1418118</v>
      </c>
      <c r="D28" s="103" t="s">
        <v>5639</v>
      </c>
      <c r="E28" s="102">
        <v>7.3</v>
      </c>
      <c r="F28" s="101">
        <v>589554</v>
      </c>
      <c r="G28" s="103" t="s">
        <v>5638</v>
      </c>
      <c r="H28" s="102">
        <v>9.6999999999999993</v>
      </c>
      <c r="I28" s="101">
        <v>548624</v>
      </c>
      <c r="J28" s="103" t="s">
        <v>5637</v>
      </c>
      <c r="K28" s="102">
        <v>9.3000000000000007</v>
      </c>
      <c r="L28" s="104">
        <v>9416.19</v>
      </c>
      <c r="M28" s="102">
        <v>150.6</v>
      </c>
      <c r="N28" s="102">
        <v>6</v>
      </c>
      <c r="O28" s="102">
        <v>2</v>
      </c>
    </row>
    <row r="29" spans="1:15" ht="20" customHeight="1" x14ac:dyDescent="0.2">
      <c r="A29" s="131" t="s">
        <v>1412</v>
      </c>
      <c r="B29" s="132" t="s">
        <v>4540</v>
      </c>
      <c r="C29" s="133">
        <v>1306784</v>
      </c>
      <c r="D29" s="134">
        <v>1239220</v>
      </c>
      <c r="E29" s="135">
        <v>5.5</v>
      </c>
      <c r="F29" s="134">
        <v>531062</v>
      </c>
      <c r="G29" s="134">
        <v>489650</v>
      </c>
      <c r="H29" s="135">
        <v>8.5</v>
      </c>
      <c r="I29" s="134">
        <v>502301</v>
      </c>
      <c r="J29" s="134">
        <v>466725</v>
      </c>
      <c r="K29" s="135">
        <v>7.6</v>
      </c>
      <c r="L29" s="135">
        <v>820.62</v>
      </c>
      <c r="M29" s="136">
        <v>1592.4</v>
      </c>
      <c r="N29" s="135">
        <v>3</v>
      </c>
      <c r="O29" s="135">
        <v>1</v>
      </c>
    </row>
    <row r="30" spans="1:15" ht="20" customHeight="1" x14ac:dyDescent="0.2">
      <c r="A30" s="131" t="s">
        <v>1392</v>
      </c>
      <c r="B30" s="132" t="s">
        <v>5168</v>
      </c>
      <c r="C30" s="133">
        <v>1017449</v>
      </c>
      <c r="D30" s="134">
        <v>934243</v>
      </c>
      <c r="E30" s="135">
        <v>8.9</v>
      </c>
      <c r="F30" s="134">
        <v>427113</v>
      </c>
      <c r="G30" s="134">
        <v>395985</v>
      </c>
      <c r="H30" s="135">
        <v>7.9</v>
      </c>
      <c r="I30" s="134">
        <v>407252</v>
      </c>
      <c r="J30" s="134">
        <v>373756</v>
      </c>
      <c r="K30" s="135">
        <v>9</v>
      </c>
      <c r="L30" s="137">
        <v>2788.2</v>
      </c>
      <c r="M30" s="135">
        <v>364.9</v>
      </c>
      <c r="N30" s="135">
        <v>4</v>
      </c>
      <c r="O30" s="135">
        <v>2</v>
      </c>
    </row>
    <row r="31" spans="1:15" ht="20" customHeight="1" x14ac:dyDescent="0.2">
      <c r="A31" s="131" t="s">
        <v>5621</v>
      </c>
      <c r="B31" s="132" t="s">
        <v>4540</v>
      </c>
      <c r="C31" s="133">
        <v>1010899</v>
      </c>
      <c r="D31" s="138" t="s">
        <v>5620</v>
      </c>
      <c r="E31" s="135">
        <v>8.3000000000000007</v>
      </c>
      <c r="F31" s="134">
        <v>428857</v>
      </c>
      <c r="G31" s="138" t="s">
        <v>5619</v>
      </c>
      <c r="H31" s="135">
        <v>10.5</v>
      </c>
      <c r="I31" s="134">
        <v>396404</v>
      </c>
      <c r="J31" s="138" t="s">
        <v>5618</v>
      </c>
      <c r="K31" s="135">
        <v>9.8000000000000007</v>
      </c>
      <c r="L31" s="135">
        <v>765.61</v>
      </c>
      <c r="M31" s="136">
        <v>1320.4</v>
      </c>
      <c r="N31" s="135">
        <v>5</v>
      </c>
      <c r="O31" s="135">
        <v>2</v>
      </c>
    </row>
    <row r="32" spans="1:15" s="98" customFormat="1" ht="20" hidden="1" customHeight="1" x14ac:dyDescent="0.15">
      <c r="A32" s="99" t="s">
        <v>5051</v>
      </c>
      <c r="B32" s="106" t="s">
        <v>4600</v>
      </c>
      <c r="C32" s="101">
        <v>839311</v>
      </c>
      <c r="D32" s="103" t="s">
        <v>5066</v>
      </c>
      <c r="E32" s="102">
        <v>4.0999999999999996</v>
      </c>
      <c r="F32" s="101">
        <v>411415</v>
      </c>
      <c r="G32" s="103" t="s">
        <v>5065</v>
      </c>
      <c r="H32" s="102">
        <v>6.8</v>
      </c>
      <c r="I32" s="101">
        <v>387954</v>
      </c>
      <c r="J32" s="103" t="s">
        <v>5064</v>
      </c>
      <c r="K32" s="102">
        <v>6.4</v>
      </c>
      <c r="L32" s="104">
        <v>3499.46</v>
      </c>
      <c r="M32" s="102">
        <v>239.8</v>
      </c>
      <c r="N32" s="102">
        <v>7</v>
      </c>
      <c r="O32" s="102">
        <v>2</v>
      </c>
    </row>
    <row r="33" spans="1:15" s="98" customFormat="1" ht="20" hidden="1" customHeight="1" x14ac:dyDescent="0.15">
      <c r="A33" s="99" t="s">
        <v>1437</v>
      </c>
      <c r="B33" s="106" t="s">
        <v>4600</v>
      </c>
      <c r="C33" s="101">
        <v>834678</v>
      </c>
      <c r="D33" s="103" t="s">
        <v>4599</v>
      </c>
      <c r="E33" s="102">
        <v>6.6</v>
      </c>
      <c r="F33" s="101">
        <v>347144</v>
      </c>
      <c r="G33" s="103" t="s">
        <v>4598</v>
      </c>
      <c r="H33" s="102">
        <v>7.4</v>
      </c>
      <c r="I33" s="101">
        <v>330326</v>
      </c>
      <c r="J33" s="103" t="s">
        <v>4597</v>
      </c>
      <c r="K33" s="102">
        <v>7.2</v>
      </c>
      <c r="L33" s="104">
        <v>5285.46</v>
      </c>
      <c r="M33" s="102">
        <v>157.9</v>
      </c>
      <c r="N33" s="102">
        <v>8</v>
      </c>
      <c r="O33" s="102">
        <v>1</v>
      </c>
    </row>
    <row r="34" spans="1:15" s="98" customFormat="1" ht="20" hidden="1" customHeight="1" x14ac:dyDescent="0.15">
      <c r="A34" s="99" t="s">
        <v>549</v>
      </c>
      <c r="B34" s="106" t="s">
        <v>4600</v>
      </c>
      <c r="C34" s="101">
        <v>785184</v>
      </c>
      <c r="D34" s="101">
        <v>747545</v>
      </c>
      <c r="E34" s="102">
        <v>5</v>
      </c>
      <c r="F34" s="101">
        <v>320081</v>
      </c>
      <c r="G34" s="101">
        <v>306034</v>
      </c>
      <c r="H34" s="102">
        <v>4.5999999999999996</v>
      </c>
      <c r="I34" s="101">
        <v>307382</v>
      </c>
      <c r="J34" s="101">
        <v>293345</v>
      </c>
      <c r="K34" s="102">
        <v>4.8</v>
      </c>
      <c r="L34" s="104">
        <v>1373.15</v>
      </c>
      <c r="M34" s="102">
        <v>571.79999999999995</v>
      </c>
      <c r="N34" s="102">
        <v>9</v>
      </c>
      <c r="O34" s="102">
        <v>3</v>
      </c>
    </row>
    <row r="35" spans="1:15" ht="20" customHeight="1" x14ac:dyDescent="0.2">
      <c r="A35" s="131" t="s">
        <v>1437</v>
      </c>
      <c r="B35" s="132" t="s">
        <v>4540</v>
      </c>
      <c r="C35" s="133">
        <v>749607</v>
      </c>
      <c r="D35" s="134">
        <v>705244</v>
      </c>
      <c r="E35" s="135">
        <v>6.3</v>
      </c>
      <c r="F35" s="134">
        <v>315465</v>
      </c>
      <c r="G35" s="134">
        <v>294245</v>
      </c>
      <c r="H35" s="135">
        <v>7.2</v>
      </c>
      <c r="I35" s="134">
        <v>300431</v>
      </c>
      <c r="J35" s="134">
        <v>281046</v>
      </c>
      <c r="K35" s="135">
        <v>6.9</v>
      </c>
      <c r="L35" s="135">
        <v>461.78</v>
      </c>
      <c r="M35" s="136">
        <v>1623.3</v>
      </c>
      <c r="N35" s="135">
        <v>6</v>
      </c>
      <c r="O35" s="135">
        <v>1</v>
      </c>
    </row>
    <row r="36" spans="1:15" ht="20" customHeight="1" x14ac:dyDescent="0.2">
      <c r="A36" s="131" t="s">
        <v>1414</v>
      </c>
      <c r="B36" s="132" t="s">
        <v>4540</v>
      </c>
      <c r="C36" s="133">
        <v>717961</v>
      </c>
      <c r="D36" s="134">
        <v>721599</v>
      </c>
      <c r="E36" s="135">
        <v>-0.5</v>
      </c>
      <c r="F36" s="134">
        <v>254089</v>
      </c>
      <c r="G36" s="134">
        <v>248469</v>
      </c>
      <c r="H36" s="135">
        <v>2.2999999999999998</v>
      </c>
      <c r="I36" s="134">
        <v>244575</v>
      </c>
      <c r="J36" s="134">
        <v>240913</v>
      </c>
      <c r="K36" s="135">
        <v>1.5</v>
      </c>
      <c r="L36" s="135">
        <v>292.74</v>
      </c>
      <c r="M36" s="136">
        <v>2452.5</v>
      </c>
      <c r="N36" s="135">
        <v>7</v>
      </c>
      <c r="O36" s="135">
        <v>3</v>
      </c>
    </row>
    <row r="37" spans="1:15" ht="20" customHeight="1" x14ac:dyDescent="0.2">
      <c r="A37" s="131" t="s">
        <v>1410</v>
      </c>
      <c r="B37" s="132" t="s">
        <v>4540</v>
      </c>
      <c r="C37" s="133">
        <v>662248</v>
      </c>
      <c r="D37" s="134">
        <v>631486</v>
      </c>
      <c r="E37" s="135">
        <v>4.9000000000000004</v>
      </c>
      <c r="F37" s="134">
        <v>328347</v>
      </c>
      <c r="G37" s="134">
        <v>309418</v>
      </c>
      <c r="H37" s="135">
        <v>6.1</v>
      </c>
      <c r="I37" s="134">
        <v>305336</v>
      </c>
      <c r="J37" s="134">
        <v>283916</v>
      </c>
      <c r="K37" s="135">
        <v>7.5</v>
      </c>
      <c r="L37" s="135">
        <v>115.18</v>
      </c>
      <c r="M37" s="136">
        <v>5749.9</v>
      </c>
      <c r="N37" s="135">
        <v>8</v>
      </c>
      <c r="O37" s="135">
        <v>1</v>
      </c>
    </row>
    <row r="38" spans="1:15" ht="20" customHeight="1" x14ac:dyDescent="0.2">
      <c r="A38" s="131" t="s">
        <v>1837</v>
      </c>
      <c r="B38" s="132" t="s">
        <v>4540</v>
      </c>
      <c r="C38" s="133">
        <v>656480</v>
      </c>
      <c r="D38" s="134">
        <v>593638</v>
      </c>
      <c r="E38" s="135">
        <v>10.6</v>
      </c>
      <c r="F38" s="134">
        <v>189086</v>
      </c>
      <c r="G38" s="134">
        <v>173428</v>
      </c>
      <c r="H38" s="135">
        <v>9</v>
      </c>
      <c r="I38" s="134">
        <v>182472</v>
      </c>
      <c r="J38" s="134">
        <v>168011</v>
      </c>
      <c r="K38" s="135">
        <v>8.6</v>
      </c>
      <c r="L38" s="135">
        <v>265.89</v>
      </c>
      <c r="M38" s="136">
        <v>2469</v>
      </c>
      <c r="N38" s="135">
        <v>9</v>
      </c>
      <c r="O38" s="135">
        <v>4</v>
      </c>
    </row>
    <row r="39" spans="1:15" s="98" customFormat="1" ht="20" hidden="1" customHeight="1" x14ac:dyDescent="0.15">
      <c r="A39" s="99" t="s">
        <v>5439</v>
      </c>
      <c r="B39" s="106" t="s">
        <v>4600</v>
      </c>
      <c r="C39" s="101">
        <v>575847</v>
      </c>
      <c r="D39" s="101">
        <v>523894</v>
      </c>
      <c r="E39" s="102">
        <v>9.9</v>
      </c>
      <c r="F39" s="101">
        <v>229809</v>
      </c>
      <c r="G39" s="101">
        <v>210896</v>
      </c>
      <c r="H39" s="102">
        <v>9</v>
      </c>
      <c r="I39" s="101">
        <v>219060</v>
      </c>
      <c r="J39" s="101">
        <v>200495</v>
      </c>
      <c r="K39" s="102">
        <v>9.3000000000000007</v>
      </c>
      <c r="L39" s="104">
        <v>1092.33</v>
      </c>
      <c r="M39" s="102">
        <v>527.20000000000005</v>
      </c>
      <c r="N39" s="102">
        <v>10</v>
      </c>
      <c r="O39" s="102">
        <v>4</v>
      </c>
    </row>
    <row r="40" spans="1:15" ht="20" customHeight="1" x14ac:dyDescent="0.2">
      <c r="A40" s="131" t="s">
        <v>549</v>
      </c>
      <c r="B40" s="132" t="s">
        <v>4760</v>
      </c>
      <c r="C40" s="133">
        <v>569353</v>
      </c>
      <c r="D40" s="134">
        <v>536917</v>
      </c>
      <c r="E40" s="135">
        <v>6</v>
      </c>
      <c r="F40" s="134">
        <v>233564</v>
      </c>
      <c r="G40" s="134">
        <v>222918</v>
      </c>
      <c r="H40" s="135">
        <v>4.8</v>
      </c>
      <c r="I40" s="134">
        <v>222807</v>
      </c>
      <c r="J40" s="134">
        <v>211596</v>
      </c>
      <c r="K40" s="135">
        <v>5.3</v>
      </c>
      <c r="L40" s="137">
        <v>1118.31</v>
      </c>
      <c r="M40" s="135">
        <v>509.1</v>
      </c>
      <c r="N40" s="135">
        <v>10</v>
      </c>
      <c r="O40" s="135">
        <v>5</v>
      </c>
    </row>
    <row r="41" spans="1:15" s="98" customFormat="1" ht="20" hidden="1" customHeight="1" x14ac:dyDescent="0.15">
      <c r="A41" s="99" t="s">
        <v>1496</v>
      </c>
      <c r="B41" s="106" t="s">
        <v>4540</v>
      </c>
      <c r="C41" s="101">
        <v>568322</v>
      </c>
      <c r="D41" s="101">
        <v>517887</v>
      </c>
      <c r="E41" s="102">
        <v>9.6999999999999993</v>
      </c>
      <c r="F41" s="101">
        <v>195098</v>
      </c>
      <c r="G41" s="101">
        <v>181159</v>
      </c>
      <c r="H41" s="102">
        <v>7.7</v>
      </c>
      <c r="I41" s="101">
        <v>185671</v>
      </c>
      <c r="J41" s="101">
        <v>169964</v>
      </c>
      <c r="K41" s="102">
        <v>9.1999999999999993</v>
      </c>
      <c r="L41" s="102">
        <v>316.11</v>
      </c>
      <c r="M41" s="105">
        <v>1797.9</v>
      </c>
      <c r="N41" s="102">
        <v>11</v>
      </c>
      <c r="O41" s="102">
        <v>2</v>
      </c>
    </row>
    <row r="42" spans="1:15" ht="20" customHeight="1" x14ac:dyDescent="0.2">
      <c r="A42" s="131" t="s">
        <v>5051</v>
      </c>
      <c r="B42" s="132" t="s">
        <v>4657</v>
      </c>
      <c r="C42" s="133">
        <v>549459</v>
      </c>
      <c r="D42" s="134">
        <v>531902</v>
      </c>
      <c r="E42" s="135">
        <v>3.3</v>
      </c>
      <c r="F42" s="134">
        <v>283219</v>
      </c>
      <c r="G42" s="134">
        <v>266409</v>
      </c>
      <c r="H42" s="135">
        <v>6.3</v>
      </c>
      <c r="I42" s="134">
        <v>265711</v>
      </c>
      <c r="J42" s="134">
        <v>252043</v>
      </c>
      <c r="K42" s="135">
        <v>5.4</v>
      </c>
      <c r="L42" s="135">
        <v>452.3</v>
      </c>
      <c r="M42" s="136">
        <v>1214.8</v>
      </c>
      <c r="N42" s="135">
        <v>12</v>
      </c>
      <c r="O42" s="135">
        <v>2</v>
      </c>
    </row>
    <row r="43" spans="1:15" s="98" customFormat="1" ht="20" hidden="1" customHeight="1" x14ac:dyDescent="0.15">
      <c r="A43" s="99" t="s">
        <v>1430</v>
      </c>
      <c r="B43" s="106" t="s">
        <v>4600</v>
      </c>
      <c r="C43" s="101">
        <v>543551</v>
      </c>
      <c r="D43" s="101">
        <v>494069</v>
      </c>
      <c r="E43" s="102">
        <v>10</v>
      </c>
      <c r="F43" s="101">
        <v>235522</v>
      </c>
      <c r="G43" s="101">
        <v>220452</v>
      </c>
      <c r="H43" s="102">
        <v>6.8</v>
      </c>
      <c r="I43" s="101">
        <v>222239</v>
      </c>
      <c r="J43" s="101">
        <v>206448</v>
      </c>
      <c r="K43" s="102">
        <v>7.6</v>
      </c>
      <c r="L43" s="104">
        <v>2661.48</v>
      </c>
      <c r="M43" s="102">
        <v>204.2</v>
      </c>
      <c r="N43" s="102">
        <v>11</v>
      </c>
      <c r="O43" s="102">
        <v>5</v>
      </c>
    </row>
    <row r="44" spans="1:15" s="98" customFormat="1" ht="20" hidden="1" customHeight="1" x14ac:dyDescent="0.15">
      <c r="A44" s="99" t="s">
        <v>1390</v>
      </c>
      <c r="B44" s="106" t="s">
        <v>4600</v>
      </c>
      <c r="C44" s="101">
        <v>465703</v>
      </c>
      <c r="D44" s="103" t="s">
        <v>5493</v>
      </c>
      <c r="E44" s="102">
        <v>9.1</v>
      </c>
      <c r="F44" s="101">
        <v>211789</v>
      </c>
      <c r="G44" s="103" t="s">
        <v>5492</v>
      </c>
      <c r="H44" s="102">
        <v>7.1</v>
      </c>
      <c r="I44" s="101">
        <v>201138</v>
      </c>
      <c r="J44" s="103" t="s">
        <v>5491</v>
      </c>
      <c r="K44" s="102">
        <v>10</v>
      </c>
      <c r="L44" s="104">
        <v>7276.22</v>
      </c>
      <c r="M44" s="102">
        <v>64</v>
      </c>
      <c r="N44" s="102">
        <v>12</v>
      </c>
      <c r="O44" s="102">
        <v>1</v>
      </c>
    </row>
    <row r="45" spans="1:15" ht="20" customHeight="1" x14ac:dyDescent="0.2">
      <c r="A45" s="131" t="s">
        <v>1390</v>
      </c>
      <c r="B45" s="132" t="s">
        <v>5487</v>
      </c>
      <c r="C45" s="133">
        <v>439819</v>
      </c>
      <c r="D45" s="134">
        <v>403131</v>
      </c>
      <c r="E45" s="135">
        <v>9.1</v>
      </c>
      <c r="F45" s="134">
        <v>200473</v>
      </c>
      <c r="G45" s="134">
        <v>187338</v>
      </c>
      <c r="H45" s="135">
        <v>7</v>
      </c>
      <c r="I45" s="134">
        <v>190512</v>
      </c>
      <c r="J45" s="134">
        <v>173324</v>
      </c>
      <c r="K45" s="135">
        <v>9.9</v>
      </c>
      <c r="L45" s="137">
        <v>5475.57</v>
      </c>
      <c r="M45" s="135">
        <v>80.3</v>
      </c>
      <c r="N45" s="135">
        <v>13</v>
      </c>
      <c r="O45" s="135">
        <v>1</v>
      </c>
    </row>
    <row r="46" spans="1:15" s="98" customFormat="1" ht="20" hidden="1" customHeight="1" x14ac:dyDescent="0.15">
      <c r="A46" s="99" t="s">
        <v>2005</v>
      </c>
      <c r="B46" s="106" t="s">
        <v>4657</v>
      </c>
      <c r="C46" s="101">
        <v>438366</v>
      </c>
      <c r="D46" s="101">
        <v>422993</v>
      </c>
      <c r="E46" s="102">
        <v>3.6</v>
      </c>
      <c r="F46" s="101">
        <v>176115</v>
      </c>
      <c r="G46" s="101">
        <v>165686</v>
      </c>
      <c r="H46" s="102">
        <v>6.3</v>
      </c>
      <c r="I46" s="101">
        <v>169785</v>
      </c>
      <c r="J46" s="101">
        <v>160328</v>
      </c>
      <c r="K46" s="102">
        <v>5.9</v>
      </c>
      <c r="L46" s="102">
        <v>246.13</v>
      </c>
      <c r="M46" s="105">
        <v>1781</v>
      </c>
      <c r="N46" s="102">
        <v>14</v>
      </c>
      <c r="O46" s="102">
        <v>3</v>
      </c>
    </row>
    <row r="47" spans="1:15" s="98" customFormat="1" ht="20" hidden="1" customHeight="1" x14ac:dyDescent="0.15">
      <c r="A47" s="99" t="s">
        <v>4860</v>
      </c>
      <c r="B47" s="106" t="s">
        <v>4600</v>
      </c>
      <c r="C47" s="101">
        <v>433604</v>
      </c>
      <c r="D47" s="101">
        <v>406074</v>
      </c>
      <c r="E47" s="102">
        <v>6.8</v>
      </c>
      <c r="F47" s="101">
        <v>190878</v>
      </c>
      <c r="G47" s="101">
        <v>180606</v>
      </c>
      <c r="H47" s="102">
        <v>5.7</v>
      </c>
      <c r="I47" s="101">
        <v>179224</v>
      </c>
      <c r="J47" s="101">
        <v>168485</v>
      </c>
      <c r="K47" s="102">
        <v>6.4</v>
      </c>
      <c r="L47" s="104">
        <v>1397.09</v>
      </c>
      <c r="M47" s="102">
        <v>310.39999999999998</v>
      </c>
      <c r="N47" s="102">
        <v>13</v>
      </c>
      <c r="O47" s="102">
        <v>6</v>
      </c>
    </row>
    <row r="48" spans="1:15" s="98" customFormat="1" ht="20" hidden="1" customHeight="1" x14ac:dyDescent="0.15">
      <c r="A48" s="99" t="s">
        <v>1463</v>
      </c>
      <c r="B48" s="106" t="s">
        <v>4600</v>
      </c>
      <c r="C48" s="101">
        <v>422630</v>
      </c>
      <c r="D48" s="103" t="s">
        <v>4620</v>
      </c>
      <c r="E48" s="102">
        <v>6</v>
      </c>
      <c r="F48" s="101">
        <v>174072</v>
      </c>
      <c r="G48" s="103" t="s">
        <v>4619</v>
      </c>
      <c r="H48" s="102">
        <v>3.5</v>
      </c>
      <c r="I48" s="101">
        <v>165665</v>
      </c>
      <c r="J48" s="103" t="s">
        <v>4618</v>
      </c>
      <c r="K48" s="102">
        <v>4.2</v>
      </c>
      <c r="L48" s="104">
        <v>1803.17</v>
      </c>
      <c r="M48" s="102">
        <v>234.4</v>
      </c>
      <c r="N48" s="102">
        <v>14</v>
      </c>
      <c r="O48" s="102">
        <v>7</v>
      </c>
    </row>
    <row r="49" spans="1:15" s="98" customFormat="1" ht="20" hidden="1" customHeight="1" x14ac:dyDescent="0.15">
      <c r="A49" s="99" t="s">
        <v>1430</v>
      </c>
      <c r="B49" s="106" t="s">
        <v>4540</v>
      </c>
      <c r="C49" s="101">
        <v>422324</v>
      </c>
      <c r="D49" s="101">
        <v>383822</v>
      </c>
      <c r="E49" s="102">
        <v>10</v>
      </c>
      <c r="F49" s="101">
        <v>186409</v>
      </c>
      <c r="G49" s="101">
        <v>175558</v>
      </c>
      <c r="H49" s="102">
        <v>6.2</v>
      </c>
      <c r="I49" s="101">
        <v>174657</v>
      </c>
      <c r="J49" s="101">
        <v>163140</v>
      </c>
      <c r="K49" s="102">
        <v>7.1</v>
      </c>
      <c r="L49" s="102">
        <v>420.5</v>
      </c>
      <c r="M49" s="105">
        <v>1004.3</v>
      </c>
      <c r="N49" s="102">
        <v>15</v>
      </c>
      <c r="O49" s="102">
        <v>6</v>
      </c>
    </row>
    <row r="50" spans="1:15" s="98" customFormat="1" ht="20" hidden="1" customHeight="1" x14ac:dyDescent="0.15">
      <c r="A50" s="99" t="s">
        <v>1499</v>
      </c>
      <c r="B50" s="106" t="s">
        <v>4600</v>
      </c>
      <c r="C50" s="101">
        <v>415311</v>
      </c>
      <c r="D50" s="101">
        <v>379848</v>
      </c>
      <c r="E50" s="102">
        <v>9.3000000000000007</v>
      </c>
      <c r="F50" s="101">
        <v>153565</v>
      </c>
      <c r="G50" s="101">
        <v>142462</v>
      </c>
      <c r="H50" s="102">
        <v>7.8</v>
      </c>
      <c r="I50" s="101">
        <v>149047</v>
      </c>
      <c r="J50" s="101">
        <v>138962</v>
      </c>
      <c r="K50" s="102">
        <v>7.3</v>
      </c>
      <c r="L50" s="102">
        <v>903.25</v>
      </c>
      <c r="M50" s="102">
        <v>459.8</v>
      </c>
      <c r="N50" s="102">
        <v>15</v>
      </c>
      <c r="O50" s="102">
        <v>8</v>
      </c>
    </row>
    <row r="51" spans="1:15" s="98" customFormat="1" ht="20" hidden="1" customHeight="1" x14ac:dyDescent="0.15">
      <c r="A51" s="99" t="s">
        <v>1395</v>
      </c>
      <c r="B51" s="106" t="s">
        <v>4600</v>
      </c>
      <c r="C51" s="101">
        <v>397237</v>
      </c>
      <c r="D51" s="101">
        <v>367770</v>
      </c>
      <c r="E51" s="102">
        <v>8</v>
      </c>
      <c r="F51" s="101">
        <v>186674</v>
      </c>
      <c r="G51" s="101">
        <v>172559</v>
      </c>
      <c r="H51" s="102">
        <v>8.1999999999999993</v>
      </c>
      <c r="I51" s="101">
        <v>176676</v>
      </c>
      <c r="J51" s="101">
        <v>162716</v>
      </c>
      <c r="K51" s="102">
        <v>8.6</v>
      </c>
      <c r="L51" s="102">
        <v>695.29</v>
      </c>
      <c r="M51" s="102">
        <v>571.29999999999995</v>
      </c>
      <c r="N51" s="102">
        <v>16</v>
      </c>
      <c r="O51" s="102">
        <v>2</v>
      </c>
    </row>
    <row r="52" spans="1:15" s="98" customFormat="1" ht="20" hidden="1" customHeight="1" x14ac:dyDescent="0.15">
      <c r="A52" s="99" t="s">
        <v>698</v>
      </c>
      <c r="B52" s="106" t="s">
        <v>4540</v>
      </c>
      <c r="C52" s="101">
        <v>338503</v>
      </c>
      <c r="D52" s="101">
        <v>328966</v>
      </c>
      <c r="E52" s="102">
        <v>2.9</v>
      </c>
      <c r="F52" s="101">
        <v>114908</v>
      </c>
      <c r="G52" s="101">
        <v>106131</v>
      </c>
      <c r="H52" s="102">
        <v>8.3000000000000007</v>
      </c>
      <c r="I52" s="101">
        <v>110867</v>
      </c>
      <c r="J52" s="101">
        <v>102676</v>
      </c>
      <c r="K52" s="102">
        <v>8</v>
      </c>
      <c r="L52" s="102">
        <v>210.93</v>
      </c>
      <c r="M52" s="105">
        <v>1604.8</v>
      </c>
      <c r="N52" s="102">
        <v>16</v>
      </c>
      <c r="O52" s="102">
        <v>7</v>
      </c>
    </row>
    <row r="53" spans="1:15" s="98" customFormat="1" ht="20" hidden="1" customHeight="1" x14ac:dyDescent="0.15">
      <c r="A53" s="99" t="s">
        <v>532</v>
      </c>
      <c r="B53" s="106" t="s">
        <v>4540</v>
      </c>
      <c r="C53" s="101">
        <v>323103</v>
      </c>
      <c r="D53" s="101">
        <v>306233</v>
      </c>
      <c r="E53" s="102">
        <v>5.5</v>
      </c>
      <c r="F53" s="101">
        <v>107159</v>
      </c>
      <c r="G53" s="101">
        <v>96657</v>
      </c>
      <c r="H53" s="102">
        <v>10.9</v>
      </c>
      <c r="I53" s="101">
        <v>103914</v>
      </c>
      <c r="J53" s="101">
        <v>94253</v>
      </c>
      <c r="K53" s="102">
        <v>10.3</v>
      </c>
      <c r="L53" s="102">
        <v>272.44</v>
      </c>
      <c r="M53" s="105">
        <v>1185.9000000000001</v>
      </c>
      <c r="N53" s="102">
        <v>17</v>
      </c>
      <c r="O53" s="102">
        <v>8</v>
      </c>
    </row>
    <row r="54" spans="1:15" s="98" customFormat="1" ht="20" hidden="1" customHeight="1" x14ac:dyDescent="0.15">
      <c r="A54" s="99" t="s">
        <v>1789</v>
      </c>
      <c r="B54" s="106" t="s">
        <v>4600</v>
      </c>
      <c r="C54" s="101">
        <v>317480</v>
      </c>
      <c r="D54" s="101">
        <v>295095</v>
      </c>
      <c r="E54" s="102">
        <v>7.6</v>
      </c>
      <c r="F54" s="101">
        <v>134720</v>
      </c>
      <c r="G54" s="101">
        <v>124766</v>
      </c>
      <c r="H54" s="102">
        <v>8</v>
      </c>
      <c r="I54" s="101">
        <v>125100</v>
      </c>
      <c r="J54" s="101">
        <v>115283</v>
      </c>
      <c r="K54" s="102">
        <v>8.5</v>
      </c>
      <c r="L54" s="104">
        <v>5864.48</v>
      </c>
      <c r="M54" s="102">
        <v>54.1</v>
      </c>
      <c r="N54" s="102">
        <v>17</v>
      </c>
      <c r="O54" s="102">
        <v>1</v>
      </c>
    </row>
    <row r="55" spans="1:15" s="98" customFormat="1" ht="20" hidden="1" customHeight="1" x14ac:dyDescent="0.15">
      <c r="A55" s="99" t="s">
        <v>1527</v>
      </c>
      <c r="B55" s="106" t="s">
        <v>4657</v>
      </c>
      <c r="C55" s="101">
        <v>291041</v>
      </c>
      <c r="D55" s="101">
        <v>276245</v>
      </c>
      <c r="E55" s="102">
        <v>5.4</v>
      </c>
      <c r="F55" s="101">
        <v>133225</v>
      </c>
      <c r="G55" s="101">
        <v>125608</v>
      </c>
      <c r="H55" s="102">
        <v>6.1</v>
      </c>
      <c r="I55" s="101">
        <v>126476</v>
      </c>
      <c r="J55" s="101">
        <v>118385</v>
      </c>
      <c r="K55" s="102">
        <v>6.8</v>
      </c>
      <c r="L55" s="102">
        <v>341.84</v>
      </c>
      <c r="M55" s="102">
        <v>851.4</v>
      </c>
      <c r="N55" s="102">
        <v>18</v>
      </c>
      <c r="O55" s="102">
        <v>4</v>
      </c>
    </row>
    <row r="56" spans="1:15" s="98" customFormat="1" ht="20" hidden="1" customHeight="1" x14ac:dyDescent="0.15">
      <c r="A56" s="99" t="s">
        <v>4911</v>
      </c>
      <c r="B56" s="106" t="s">
        <v>4540</v>
      </c>
      <c r="C56" s="101">
        <v>266141</v>
      </c>
      <c r="D56" s="103" t="s">
        <v>4910</v>
      </c>
      <c r="E56" s="102">
        <v>7.7</v>
      </c>
      <c r="F56" s="101">
        <v>115619</v>
      </c>
      <c r="G56" s="103" t="s">
        <v>4909</v>
      </c>
      <c r="H56" s="102">
        <v>8</v>
      </c>
      <c r="I56" s="101">
        <v>107052</v>
      </c>
      <c r="J56" s="103" t="s">
        <v>4908</v>
      </c>
      <c r="K56" s="102">
        <v>8.6</v>
      </c>
      <c r="L56" s="102">
        <v>226.56</v>
      </c>
      <c r="M56" s="105">
        <v>1174.7</v>
      </c>
      <c r="N56" s="102">
        <v>19</v>
      </c>
      <c r="O56" s="102">
        <v>1</v>
      </c>
    </row>
    <row r="57" spans="1:15" s="98" customFormat="1" ht="20" hidden="1" customHeight="1" x14ac:dyDescent="0.15">
      <c r="A57" s="99" t="s">
        <v>3912</v>
      </c>
      <c r="B57" s="106" t="s">
        <v>4540</v>
      </c>
      <c r="C57" s="101">
        <v>256885</v>
      </c>
      <c r="D57" s="101">
        <v>233222</v>
      </c>
      <c r="E57" s="102">
        <v>10.1</v>
      </c>
      <c r="F57" s="101">
        <v>103388</v>
      </c>
      <c r="G57" s="101">
        <v>95495</v>
      </c>
      <c r="H57" s="102">
        <v>8.3000000000000007</v>
      </c>
      <c r="I57" s="101">
        <v>99812</v>
      </c>
      <c r="J57" s="101">
        <v>92217</v>
      </c>
      <c r="K57" s="102">
        <v>8.1999999999999993</v>
      </c>
      <c r="L57" s="102">
        <v>136.81</v>
      </c>
      <c r="M57" s="105">
        <v>1877.6</v>
      </c>
      <c r="N57" s="102">
        <v>20</v>
      </c>
      <c r="O57" s="102">
        <v>9</v>
      </c>
    </row>
    <row r="58" spans="1:15" s="98" customFormat="1" ht="20" hidden="1" customHeight="1" x14ac:dyDescent="0.15">
      <c r="A58" s="99" t="s">
        <v>5295</v>
      </c>
      <c r="B58" s="106" t="s">
        <v>4657</v>
      </c>
      <c r="C58" s="101">
        <v>254483</v>
      </c>
      <c r="D58" s="103" t="s">
        <v>5294</v>
      </c>
      <c r="E58" s="102">
        <v>6.1</v>
      </c>
      <c r="F58" s="101">
        <v>117006</v>
      </c>
      <c r="G58" s="103" t="s">
        <v>5293</v>
      </c>
      <c r="H58" s="102">
        <v>5.6</v>
      </c>
      <c r="I58" s="101">
        <v>113086</v>
      </c>
      <c r="J58" s="103" t="s">
        <v>5292</v>
      </c>
      <c r="K58" s="102">
        <v>7.1</v>
      </c>
      <c r="L58" s="102">
        <v>115.77</v>
      </c>
      <c r="M58" s="105">
        <v>2198.1999999999998</v>
      </c>
      <c r="N58" s="102">
        <v>21</v>
      </c>
      <c r="O58" s="102">
        <v>5</v>
      </c>
    </row>
    <row r="59" spans="1:15" s="98" customFormat="1" ht="20" hidden="1" customHeight="1" x14ac:dyDescent="0.15">
      <c r="A59" s="99" t="s">
        <v>1397</v>
      </c>
      <c r="B59" s="106" t="s">
        <v>4600</v>
      </c>
      <c r="C59" s="101">
        <v>249217</v>
      </c>
      <c r="D59" s="103" t="s">
        <v>5033</v>
      </c>
      <c r="E59" s="102">
        <v>5.3</v>
      </c>
      <c r="F59" s="101">
        <v>108120</v>
      </c>
      <c r="G59" s="103" t="s">
        <v>5032</v>
      </c>
      <c r="H59" s="102">
        <v>6.2</v>
      </c>
      <c r="I59" s="101">
        <v>100211</v>
      </c>
      <c r="J59" s="103" t="s">
        <v>5031</v>
      </c>
      <c r="K59" s="102">
        <v>5.4</v>
      </c>
      <c r="L59" s="104">
        <v>4323.66</v>
      </c>
      <c r="M59" s="102">
        <v>57.6</v>
      </c>
      <c r="N59" s="102">
        <v>18</v>
      </c>
      <c r="O59" s="102">
        <v>2</v>
      </c>
    </row>
    <row r="60" spans="1:15" s="98" customFormat="1" ht="20" hidden="1" customHeight="1" x14ac:dyDescent="0.15">
      <c r="A60" s="99" t="s">
        <v>1532</v>
      </c>
      <c r="B60" s="106" t="s">
        <v>4540</v>
      </c>
      <c r="C60" s="101">
        <v>249125</v>
      </c>
      <c r="D60" s="101">
        <v>232755</v>
      </c>
      <c r="E60" s="102">
        <v>7</v>
      </c>
      <c r="F60" s="101">
        <v>107046</v>
      </c>
      <c r="G60" s="101">
        <v>98030</v>
      </c>
      <c r="H60" s="102">
        <v>9.1999999999999993</v>
      </c>
      <c r="I60" s="101">
        <v>101136</v>
      </c>
      <c r="J60" s="101">
        <v>92201</v>
      </c>
      <c r="K60" s="102">
        <v>9.6999999999999993</v>
      </c>
      <c r="L60" s="102">
        <v>90.57</v>
      </c>
      <c r="M60" s="105">
        <v>2750.7</v>
      </c>
      <c r="N60" s="102">
        <v>22</v>
      </c>
      <c r="O60" s="102">
        <v>3</v>
      </c>
    </row>
    <row r="61" spans="1:15" s="98" customFormat="1" ht="20" hidden="1" customHeight="1" x14ac:dyDescent="0.15">
      <c r="A61" s="99" t="s">
        <v>1463</v>
      </c>
      <c r="B61" s="106" t="s">
        <v>4540</v>
      </c>
      <c r="C61" s="101">
        <v>229660</v>
      </c>
      <c r="D61" s="101">
        <v>217188</v>
      </c>
      <c r="E61" s="102">
        <v>5.7</v>
      </c>
      <c r="F61" s="101">
        <v>99803</v>
      </c>
      <c r="G61" s="101">
        <v>97777</v>
      </c>
      <c r="H61" s="102">
        <v>2.1</v>
      </c>
      <c r="I61" s="101">
        <v>94273</v>
      </c>
      <c r="J61" s="101">
        <v>91632</v>
      </c>
      <c r="K61" s="102">
        <v>2.9</v>
      </c>
      <c r="L61" s="102">
        <v>146.02000000000001</v>
      </c>
      <c r="M61" s="105">
        <v>1572.8</v>
      </c>
      <c r="N61" s="102">
        <v>23</v>
      </c>
      <c r="O61" s="102">
        <v>10</v>
      </c>
    </row>
    <row r="62" spans="1:15" s="98" customFormat="1" ht="20" hidden="1" customHeight="1" x14ac:dyDescent="0.15">
      <c r="A62" s="99" t="s">
        <v>1416</v>
      </c>
      <c r="B62" s="106" t="s">
        <v>4600</v>
      </c>
      <c r="C62" s="101">
        <v>227398</v>
      </c>
      <c r="D62" s="101">
        <v>212105</v>
      </c>
      <c r="E62" s="102">
        <v>7.2</v>
      </c>
      <c r="F62" s="101">
        <v>113325</v>
      </c>
      <c r="G62" s="101">
        <v>106082</v>
      </c>
      <c r="H62" s="102">
        <v>6.8</v>
      </c>
      <c r="I62" s="101">
        <v>104650</v>
      </c>
      <c r="J62" s="101">
        <v>95577</v>
      </c>
      <c r="K62" s="102">
        <v>9.5</v>
      </c>
      <c r="L62" s="104">
        <v>1458.1</v>
      </c>
      <c r="M62" s="102">
        <v>156</v>
      </c>
      <c r="N62" s="102">
        <v>19</v>
      </c>
      <c r="O62" s="102">
        <v>4</v>
      </c>
    </row>
    <row r="63" spans="1:15" s="98" customFormat="1" ht="20" hidden="1" customHeight="1" x14ac:dyDescent="0.15">
      <c r="A63" s="99" t="s">
        <v>1397</v>
      </c>
      <c r="B63" s="106" t="s">
        <v>4540</v>
      </c>
      <c r="C63" s="101">
        <v>226404</v>
      </c>
      <c r="D63" s="101">
        <v>215106</v>
      </c>
      <c r="E63" s="102">
        <v>5.3</v>
      </c>
      <c r="F63" s="101">
        <v>99134</v>
      </c>
      <c r="G63" s="101">
        <v>93197</v>
      </c>
      <c r="H63" s="102">
        <v>6.4</v>
      </c>
      <c r="I63" s="101">
        <v>92129</v>
      </c>
      <c r="J63" s="101">
        <v>87417</v>
      </c>
      <c r="K63" s="102">
        <v>5.4</v>
      </c>
      <c r="L63" s="102">
        <v>178.81</v>
      </c>
      <c r="M63" s="105">
        <v>1266.2</v>
      </c>
      <c r="N63" s="102">
        <v>24</v>
      </c>
      <c r="O63" s="102">
        <v>2</v>
      </c>
    </row>
    <row r="64" spans="1:15" s="98" customFormat="1" ht="20" hidden="1" customHeight="1" x14ac:dyDescent="0.15">
      <c r="A64" s="99" t="s">
        <v>1424</v>
      </c>
      <c r="B64" s="106" t="s">
        <v>4600</v>
      </c>
      <c r="C64" s="101">
        <v>222162</v>
      </c>
      <c r="D64" s="103" t="s">
        <v>5464</v>
      </c>
      <c r="E64" s="102">
        <v>14</v>
      </c>
      <c r="F64" s="101">
        <v>102097</v>
      </c>
      <c r="G64" s="103" t="s">
        <v>5463</v>
      </c>
      <c r="H64" s="102">
        <v>15.5</v>
      </c>
      <c r="I64" s="101">
        <v>94335</v>
      </c>
      <c r="J64" s="103" t="s">
        <v>5462</v>
      </c>
      <c r="K64" s="102">
        <v>15.9</v>
      </c>
      <c r="L64" s="104">
        <v>2902.45</v>
      </c>
      <c r="M64" s="102">
        <v>76.5</v>
      </c>
      <c r="N64" s="102">
        <v>20</v>
      </c>
      <c r="O64" s="102">
        <v>3</v>
      </c>
    </row>
    <row r="65" spans="1:15" s="98" customFormat="1" ht="20" hidden="1" customHeight="1" x14ac:dyDescent="0.15">
      <c r="A65" s="99" t="s">
        <v>1409</v>
      </c>
      <c r="B65" s="106" t="s">
        <v>4544</v>
      </c>
      <c r="C65" s="101">
        <v>213759</v>
      </c>
      <c r="D65" s="101">
        <v>193832</v>
      </c>
      <c r="E65" s="102">
        <v>10.3</v>
      </c>
      <c r="F65" s="101">
        <v>76179</v>
      </c>
      <c r="G65" s="101">
        <v>68617</v>
      </c>
      <c r="H65" s="102">
        <v>11</v>
      </c>
      <c r="I65" s="101">
        <v>73558</v>
      </c>
      <c r="J65" s="101">
        <v>66269</v>
      </c>
      <c r="K65" s="102">
        <v>11</v>
      </c>
      <c r="L65" s="102">
        <v>138.94</v>
      </c>
      <c r="M65" s="105">
        <v>1538.5</v>
      </c>
      <c r="N65" s="102">
        <v>25</v>
      </c>
      <c r="O65" s="102">
        <v>11</v>
      </c>
    </row>
    <row r="66" spans="1:15" s="98" customFormat="1" ht="20" hidden="1" customHeight="1" x14ac:dyDescent="0.15">
      <c r="A66" s="99" t="s">
        <v>1030</v>
      </c>
      <c r="B66" s="106" t="s">
        <v>4600</v>
      </c>
      <c r="C66" s="101">
        <v>212856</v>
      </c>
      <c r="D66" s="101">
        <v>197059</v>
      </c>
      <c r="E66" s="102">
        <v>8</v>
      </c>
      <c r="F66" s="101">
        <v>82649</v>
      </c>
      <c r="G66" s="101">
        <v>76336</v>
      </c>
      <c r="H66" s="102">
        <v>8.3000000000000007</v>
      </c>
      <c r="I66" s="101">
        <v>78540</v>
      </c>
      <c r="J66" s="101">
        <v>72534</v>
      </c>
      <c r="K66" s="102">
        <v>8.3000000000000007</v>
      </c>
      <c r="L66" s="102">
        <v>897.26</v>
      </c>
      <c r="M66" s="102">
        <v>237.2</v>
      </c>
      <c r="N66" s="102">
        <v>21</v>
      </c>
      <c r="O66" s="102">
        <v>9</v>
      </c>
    </row>
    <row r="67" spans="1:15" s="98" customFormat="1" ht="20" hidden="1" customHeight="1" x14ac:dyDescent="0.15">
      <c r="A67" s="99" t="s">
        <v>4840</v>
      </c>
      <c r="B67" s="106" t="s">
        <v>4600</v>
      </c>
      <c r="C67" s="101">
        <v>212579</v>
      </c>
      <c r="D67" s="103" t="s">
        <v>4855</v>
      </c>
      <c r="E67" s="102">
        <v>2</v>
      </c>
      <c r="F67" s="101">
        <v>97429</v>
      </c>
      <c r="G67" s="103" t="s">
        <v>4854</v>
      </c>
      <c r="H67" s="102">
        <v>4.2</v>
      </c>
      <c r="I67" s="101">
        <v>89999</v>
      </c>
      <c r="J67" s="103" t="s">
        <v>4853</v>
      </c>
      <c r="K67" s="102">
        <v>4.7</v>
      </c>
      <c r="L67" s="102">
        <v>931.56</v>
      </c>
      <c r="M67" s="102">
        <v>228.2</v>
      </c>
      <c r="N67" s="102">
        <v>22</v>
      </c>
      <c r="O67" s="102">
        <v>1</v>
      </c>
    </row>
    <row r="68" spans="1:15" s="98" customFormat="1" ht="20" hidden="1" customHeight="1" x14ac:dyDescent="0.15">
      <c r="A68" s="99" t="s">
        <v>1536</v>
      </c>
      <c r="B68" s="106" t="s">
        <v>4540</v>
      </c>
      <c r="C68" s="101">
        <v>209937</v>
      </c>
      <c r="D68" s="101">
        <v>198309</v>
      </c>
      <c r="E68" s="102">
        <v>5.9</v>
      </c>
      <c r="F68" s="101">
        <v>85035</v>
      </c>
      <c r="G68" s="101">
        <v>77478</v>
      </c>
      <c r="H68" s="102">
        <v>9.8000000000000007</v>
      </c>
      <c r="I68" s="101">
        <v>81080</v>
      </c>
      <c r="J68" s="101">
        <v>73457</v>
      </c>
      <c r="K68" s="102">
        <v>10.4</v>
      </c>
      <c r="L68" s="102">
        <v>128.87</v>
      </c>
      <c r="M68" s="105">
        <v>1629</v>
      </c>
      <c r="N68" s="102">
        <v>26</v>
      </c>
      <c r="O68" s="102">
        <v>4</v>
      </c>
    </row>
    <row r="69" spans="1:15" s="98" customFormat="1" ht="20" hidden="1" customHeight="1" x14ac:dyDescent="0.15">
      <c r="A69" s="99" t="s">
        <v>1818</v>
      </c>
      <c r="B69" s="106" t="s">
        <v>4544</v>
      </c>
      <c r="C69" s="101">
        <v>202022</v>
      </c>
      <c r="D69" s="101">
        <v>195022</v>
      </c>
      <c r="E69" s="102">
        <v>3.6</v>
      </c>
      <c r="F69" s="101">
        <v>72017</v>
      </c>
      <c r="G69" s="101">
        <v>66465</v>
      </c>
      <c r="H69" s="102">
        <v>8.4</v>
      </c>
      <c r="I69" s="101">
        <v>69314</v>
      </c>
      <c r="J69" s="101">
        <v>64116</v>
      </c>
      <c r="K69" s="102">
        <v>8.1</v>
      </c>
      <c r="L69" s="102">
        <v>100.79</v>
      </c>
      <c r="M69" s="105">
        <v>2004.4</v>
      </c>
      <c r="N69" s="102">
        <v>27</v>
      </c>
      <c r="O69" s="102">
        <v>12</v>
      </c>
    </row>
    <row r="70" spans="1:15" s="98" customFormat="1" ht="20" hidden="1" customHeight="1" x14ac:dyDescent="0.15">
      <c r="A70" s="99" t="s">
        <v>5944</v>
      </c>
      <c r="B70" s="106" t="s">
        <v>4600</v>
      </c>
      <c r="C70" s="101">
        <v>195726</v>
      </c>
      <c r="D70" s="101">
        <v>180518</v>
      </c>
      <c r="E70" s="102">
        <v>8.4</v>
      </c>
      <c r="F70" s="101">
        <v>70648</v>
      </c>
      <c r="G70" s="101">
        <v>65967</v>
      </c>
      <c r="H70" s="102">
        <v>7.1</v>
      </c>
      <c r="I70" s="101">
        <v>67613</v>
      </c>
      <c r="J70" s="101">
        <v>62631</v>
      </c>
      <c r="K70" s="102">
        <v>8</v>
      </c>
      <c r="L70" s="102">
        <v>606.72</v>
      </c>
      <c r="M70" s="102">
        <v>322.60000000000002</v>
      </c>
      <c r="N70" s="102">
        <v>23</v>
      </c>
      <c r="O70" s="102">
        <v>4</v>
      </c>
    </row>
    <row r="71" spans="1:15" s="98" customFormat="1" ht="20" hidden="1" customHeight="1" x14ac:dyDescent="0.15">
      <c r="A71" s="99" t="s">
        <v>1404</v>
      </c>
      <c r="B71" s="106" t="s">
        <v>4540</v>
      </c>
      <c r="C71" s="101">
        <v>186948</v>
      </c>
      <c r="D71" s="101">
        <v>183314</v>
      </c>
      <c r="E71" s="102">
        <v>2</v>
      </c>
      <c r="F71" s="101">
        <v>74891</v>
      </c>
      <c r="G71" s="101">
        <v>72535</v>
      </c>
      <c r="H71" s="102">
        <v>3.2</v>
      </c>
      <c r="I71" s="101">
        <v>73180</v>
      </c>
      <c r="J71" s="101">
        <v>71373</v>
      </c>
      <c r="K71" s="102">
        <v>2.5</v>
      </c>
      <c r="L71" s="102">
        <v>186.12</v>
      </c>
      <c r="M71" s="105">
        <v>1004.4</v>
      </c>
      <c r="N71" s="102">
        <v>28</v>
      </c>
      <c r="O71" s="102">
        <v>13</v>
      </c>
    </row>
    <row r="72" spans="1:15" s="98" customFormat="1" ht="20" hidden="1" customHeight="1" x14ac:dyDescent="0.15">
      <c r="A72" s="99" t="s">
        <v>1499</v>
      </c>
      <c r="B72" s="106" t="s">
        <v>4540</v>
      </c>
      <c r="C72" s="101">
        <v>175383</v>
      </c>
      <c r="D72" s="101">
        <v>159458</v>
      </c>
      <c r="E72" s="102">
        <v>10</v>
      </c>
      <c r="F72" s="101">
        <v>69324</v>
      </c>
      <c r="G72" s="101">
        <v>64883</v>
      </c>
      <c r="H72" s="102">
        <v>6.8</v>
      </c>
      <c r="I72" s="101">
        <v>66634</v>
      </c>
      <c r="J72" s="101">
        <v>62595</v>
      </c>
      <c r="K72" s="102">
        <v>6.5</v>
      </c>
      <c r="L72" s="102">
        <v>145.72</v>
      </c>
      <c r="M72" s="105">
        <v>1203.5999999999999</v>
      </c>
      <c r="N72" s="102">
        <v>29</v>
      </c>
      <c r="O72" s="102">
        <v>14</v>
      </c>
    </row>
    <row r="73" spans="1:15" s="98" customFormat="1" ht="20" hidden="1" customHeight="1" x14ac:dyDescent="0.15">
      <c r="A73" s="99" t="s">
        <v>1416</v>
      </c>
      <c r="B73" s="106" t="s">
        <v>4657</v>
      </c>
      <c r="C73" s="101">
        <v>172950</v>
      </c>
      <c r="D73" s="101">
        <v>161323</v>
      </c>
      <c r="E73" s="102">
        <v>7.2</v>
      </c>
      <c r="F73" s="101">
        <v>86019</v>
      </c>
      <c r="G73" s="101">
        <v>80341</v>
      </c>
      <c r="H73" s="102">
        <v>7.1</v>
      </c>
      <c r="I73" s="101">
        <v>80476</v>
      </c>
      <c r="J73" s="101">
        <v>73506</v>
      </c>
      <c r="K73" s="102">
        <v>9.5</v>
      </c>
      <c r="L73" s="102">
        <v>353.4</v>
      </c>
      <c r="M73" s="102">
        <v>489.4</v>
      </c>
      <c r="N73" s="102">
        <v>30</v>
      </c>
      <c r="O73" s="102">
        <v>6</v>
      </c>
    </row>
    <row r="74" spans="1:15" s="98" customFormat="1" ht="20" hidden="1" customHeight="1" x14ac:dyDescent="0.15">
      <c r="A74" s="99" t="s">
        <v>1443</v>
      </c>
      <c r="B74" s="106" t="s">
        <v>4600</v>
      </c>
      <c r="C74" s="101">
        <v>172546</v>
      </c>
      <c r="D74" s="101">
        <v>161175</v>
      </c>
      <c r="E74" s="102">
        <v>7.1</v>
      </c>
      <c r="F74" s="101">
        <v>80955</v>
      </c>
      <c r="G74" s="101">
        <v>77173</v>
      </c>
      <c r="H74" s="102">
        <v>4.9000000000000004</v>
      </c>
      <c r="I74" s="101">
        <v>73506</v>
      </c>
      <c r="J74" s="101">
        <v>67915</v>
      </c>
      <c r="K74" s="102">
        <v>8.1999999999999993</v>
      </c>
      <c r="L74" s="104">
        <v>1919.17</v>
      </c>
      <c r="M74" s="102">
        <v>89.9</v>
      </c>
      <c r="N74" s="102">
        <v>24</v>
      </c>
      <c r="O74" s="102">
        <v>10</v>
      </c>
    </row>
    <row r="75" spans="1:15" s="98" customFormat="1" ht="20" hidden="1" customHeight="1" x14ac:dyDescent="0.15">
      <c r="A75" s="99" t="s">
        <v>5500</v>
      </c>
      <c r="B75" s="106" t="s">
        <v>4600</v>
      </c>
      <c r="C75" s="101">
        <v>170605</v>
      </c>
      <c r="D75" s="103" t="s">
        <v>5503</v>
      </c>
      <c r="E75" s="102">
        <v>2.8</v>
      </c>
      <c r="F75" s="101">
        <v>78225</v>
      </c>
      <c r="G75" s="103" t="s">
        <v>5502</v>
      </c>
      <c r="H75" s="102">
        <v>1</v>
      </c>
      <c r="I75" s="101">
        <v>73387</v>
      </c>
      <c r="J75" s="103" t="s">
        <v>5501</v>
      </c>
      <c r="K75" s="102">
        <v>3.3</v>
      </c>
      <c r="L75" s="104">
        <v>4187.3999999999996</v>
      </c>
      <c r="M75" s="102">
        <v>40.700000000000003</v>
      </c>
      <c r="N75" s="102">
        <v>25</v>
      </c>
      <c r="O75" s="102">
        <v>11</v>
      </c>
    </row>
    <row r="76" spans="1:15" s="98" customFormat="1" ht="20" hidden="1" customHeight="1" x14ac:dyDescent="0.15">
      <c r="A76" s="99" t="s">
        <v>5500</v>
      </c>
      <c r="B76" s="106" t="s">
        <v>5168</v>
      </c>
      <c r="C76" s="101">
        <v>166004</v>
      </c>
      <c r="D76" s="101">
        <v>161531</v>
      </c>
      <c r="E76" s="102">
        <v>2.8</v>
      </c>
      <c r="F76" s="101">
        <v>75967</v>
      </c>
      <c r="G76" s="101">
        <v>75029</v>
      </c>
      <c r="H76" s="102">
        <v>1.3</v>
      </c>
      <c r="I76" s="101">
        <v>71476</v>
      </c>
      <c r="J76" s="101">
        <v>69152</v>
      </c>
      <c r="K76" s="102">
        <v>3.4</v>
      </c>
      <c r="L76" s="104">
        <v>3186.26</v>
      </c>
      <c r="M76" s="102">
        <v>52.1</v>
      </c>
      <c r="N76" s="102">
        <v>31</v>
      </c>
      <c r="O76" s="102">
        <v>15</v>
      </c>
    </row>
    <row r="77" spans="1:15" s="98" customFormat="1" ht="20" hidden="1" customHeight="1" x14ac:dyDescent="0.15">
      <c r="A77" s="99" t="s">
        <v>1423</v>
      </c>
      <c r="B77" s="106" t="s">
        <v>4600</v>
      </c>
      <c r="C77" s="101">
        <v>165588</v>
      </c>
      <c r="D77" s="101">
        <v>151984</v>
      </c>
      <c r="E77" s="102">
        <v>9</v>
      </c>
      <c r="F77" s="101">
        <v>67685</v>
      </c>
      <c r="G77" s="101">
        <v>63324</v>
      </c>
      <c r="H77" s="102">
        <v>6.9</v>
      </c>
      <c r="I77" s="101">
        <v>64175</v>
      </c>
      <c r="J77" s="101">
        <v>59280</v>
      </c>
      <c r="K77" s="102">
        <v>8.3000000000000007</v>
      </c>
      <c r="L77" s="102">
        <v>595.08000000000004</v>
      </c>
      <c r="M77" s="102">
        <v>278.3</v>
      </c>
      <c r="N77" s="102">
        <v>26</v>
      </c>
      <c r="O77" s="102">
        <v>12</v>
      </c>
    </row>
    <row r="78" spans="1:15" s="98" customFormat="1" ht="20" hidden="1" customHeight="1" x14ac:dyDescent="0.15">
      <c r="A78" s="99" t="s">
        <v>4982</v>
      </c>
      <c r="B78" s="106" t="s">
        <v>4600</v>
      </c>
      <c r="C78" s="101">
        <v>161567</v>
      </c>
      <c r="D78" s="103" t="s">
        <v>4986</v>
      </c>
      <c r="E78" s="102">
        <v>0</v>
      </c>
      <c r="F78" s="101">
        <v>79976</v>
      </c>
      <c r="G78" s="103" t="s">
        <v>4985</v>
      </c>
      <c r="H78" s="102">
        <v>2.1</v>
      </c>
      <c r="I78" s="101">
        <v>74809</v>
      </c>
      <c r="J78" s="103" t="s">
        <v>4984</v>
      </c>
      <c r="K78" s="102">
        <v>2.9</v>
      </c>
      <c r="L78" s="104">
        <v>3133.53</v>
      </c>
      <c r="M78" s="102">
        <v>51.6</v>
      </c>
      <c r="N78" s="102">
        <v>27</v>
      </c>
      <c r="O78" s="102">
        <v>5</v>
      </c>
    </row>
    <row r="79" spans="1:15" s="98" customFormat="1" ht="20" hidden="1" customHeight="1" x14ac:dyDescent="0.15">
      <c r="A79" s="99" t="s">
        <v>2484</v>
      </c>
      <c r="B79" s="106" t="s">
        <v>4600</v>
      </c>
      <c r="C79" s="101">
        <v>161489</v>
      </c>
      <c r="D79" s="101">
        <v>156042</v>
      </c>
      <c r="E79" s="102">
        <v>3.5</v>
      </c>
      <c r="F79" s="101">
        <v>80767</v>
      </c>
      <c r="G79" s="101">
        <v>77734</v>
      </c>
      <c r="H79" s="102">
        <v>3.9</v>
      </c>
      <c r="I79" s="101">
        <v>76635</v>
      </c>
      <c r="J79" s="101">
        <v>72502</v>
      </c>
      <c r="K79" s="102">
        <v>5.7</v>
      </c>
      <c r="L79" s="104">
        <v>1038.6400000000001</v>
      </c>
      <c r="M79" s="102">
        <v>155.5</v>
      </c>
      <c r="N79" s="102">
        <v>28</v>
      </c>
      <c r="O79" s="102">
        <v>6</v>
      </c>
    </row>
    <row r="80" spans="1:15" s="98" customFormat="1" ht="20" hidden="1" customHeight="1" x14ac:dyDescent="0.15">
      <c r="A80" s="99" t="s">
        <v>1433</v>
      </c>
      <c r="B80" s="106" t="s">
        <v>4600</v>
      </c>
      <c r="C80" s="101">
        <v>157717</v>
      </c>
      <c r="D80" s="101">
        <v>144810</v>
      </c>
      <c r="E80" s="102">
        <v>8.9</v>
      </c>
      <c r="F80" s="101">
        <v>70460</v>
      </c>
      <c r="G80" s="101">
        <v>66699</v>
      </c>
      <c r="H80" s="102">
        <v>5.6</v>
      </c>
      <c r="I80" s="101">
        <v>67179</v>
      </c>
      <c r="J80" s="101">
        <v>61769</v>
      </c>
      <c r="K80" s="102">
        <v>8.8000000000000007</v>
      </c>
      <c r="L80" s="104">
        <v>2562.4699999999998</v>
      </c>
      <c r="M80" s="102">
        <v>61.5</v>
      </c>
      <c r="N80" s="102">
        <v>29</v>
      </c>
      <c r="O80" s="102">
        <v>1</v>
      </c>
    </row>
    <row r="81" spans="1:15" s="98" customFormat="1" ht="20" hidden="1" customHeight="1" x14ac:dyDescent="0.15">
      <c r="A81" s="99" t="s">
        <v>1470</v>
      </c>
      <c r="B81" s="106" t="s">
        <v>4540</v>
      </c>
      <c r="C81" s="101">
        <v>153524</v>
      </c>
      <c r="D81" s="101">
        <v>141397</v>
      </c>
      <c r="E81" s="102">
        <v>8.6</v>
      </c>
      <c r="F81" s="101">
        <v>55659</v>
      </c>
      <c r="G81" s="101">
        <v>51770</v>
      </c>
      <c r="H81" s="102">
        <v>7.5</v>
      </c>
      <c r="I81" s="101">
        <v>53234</v>
      </c>
      <c r="J81" s="101">
        <v>49040</v>
      </c>
      <c r="K81" s="102">
        <v>8.6</v>
      </c>
      <c r="L81" s="102">
        <v>375.33</v>
      </c>
      <c r="M81" s="102">
        <v>409</v>
      </c>
      <c r="N81" s="102">
        <v>32</v>
      </c>
      <c r="O81" s="102">
        <v>5</v>
      </c>
    </row>
    <row r="82" spans="1:15" s="98" customFormat="1" ht="20" hidden="1" customHeight="1" x14ac:dyDescent="0.15">
      <c r="A82" s="99" t="s">
        <v>5054</v>
      </c>
      <c r="B82" s="106" t="s">
        <v>4657</v>
      </c>
      <c r="C82" s="101">
        <v>149683</v>
      </c>
      <c r="D82" s="101">
        <v>143414</v>
      </c>
      <c r="E82" s="102">
        <v>4.4000000000000004</v>
      </c>
      <c r="F82" s="101">
        <v>68205</v>
      </c>
      <c r="G82" s="101">
        <v>62585</v>
      </c>
      <c r="H82" s="102">
        <v>9</v>
      </c>
      <c r="I82" s="101">
        <v>65751</v>
      </c>
      <c r="J82" s="101">
        <v>60779</v>
      </c>
      <c r="K82" s="102">
        <v>8.1999999999999993</v>
      </c>
      <c r="L82" s="102">
        <v>448.07</v>
      </c>
      <c r="M82" s="102">
        <v>334.1</v>
      </c>
      <c r="N82" s="102">
        <v>33</v>
      </c>
      <c r="O82" s="102">
        <v>7</v>
      </c>
    </row>
    <row r="83" spans="1:15" s="98" customFormat="1" ht="20" hidden="1" customHeight="1" x14ac:dyDescent="0.15">
      <c r="A83" s="99" t="s">
        <v>1627</v>
      </c>
      <c r="B83" s="106" t="s">
        <v>4540</v>
      </c>
      <c r="C83" s="101">
        <v>148625</v>
      </c>
      <c r="D83" s="101">
        <v>139284</v>
      </c>
      <c r="E83" s="102">
        <v>6.7</v>
      </c>
      <c r="F83" s="101">
        <v>58683</v>
      </c>
      <c r="G83" s="101">
        <v>54393</v>
      </c>
      <c r="H83" s="102">
        <v>7.9</v>
      </c>
      <c r="I83" s="101">
        <v>55949</v>
      </c>
      <c r="J83" s="101">
        <v>51325</v>
      </c>
      <c r="K83" s="102">
        <v>9</v>
      </c>
      <c r="L83" s="102">
        <v>122.15</v>
      </c>
      <c r="M83" s="105">
        <v>1216.7</v>
      </c>
      <c r="N83" s="102">
        <v>34</v>
      </c>
      <c r="O83" s="102">
        <v>6</v>
      </c>
    </row>
    <row r="84" spans="1:15" s="98" customFormat="1" ht="20" hidden="1" customHeight="1" x14ac:dyDescent="0.15">
      <c r="A84" s="99" t="s">
        <v>1030</v>
      </c>
      <c r="B84" s="106" t="s">
        <v>4540</v>
      </c>
      <c r="C84" s="101">
        <v>147829</v>
      </c>
      <c r="D84" s="101">
        <v>141434</v>
      </c>
      <c r="E84" s="102">
        <v>4.5</v>
      </c>
      <c r="F84" s="101">
        <v>57276</v>
      </c>
      <c r="G84" s="101">
        <v>54227</v>
      </c>
      <c r="H84" s="102">
        <v>5.6</v>
      </c>
      <c r="I84" s="101">
        <v>55316</v>
      </c>
      <c r="J84" s="101">
        <v>52476</v>
      </c>
      <c r="K84" s="102">
        <v>5.4</v>
      </c>
      <c r="L84" s="102">
        <v>99.01</v>
      </c>
      <c r="M84" s="105">
        <v>1493.1</v>
      </c>
      <c r="N84" s="102">
        <v>35</v>
      </c>
      <c r="O84" s="102">
        <v>16</v>
      </c>
    </row>
    <row r="85" spans="1:15" s="98" customFormat="1" ht="20" hidden="1" customHeight="1" x14ac:dyDescent="0.15">
      <c r="A85" s="99" t="s">
        <v>4982</v>
      </c>
      <c r="B85" s="106" t="s">
        <v>4657</v>
      </c>
      <c r="C85" s="101">
        <v>144723</v>
      </c>
      <c r="D85" s="101">
        <v>145949</v>
      </c>
      <c r="E85" s="102">
        <v>-0.8</v>
      </c>
      <c r="F85" s="101">
        <v>71017</v>
      </c>
      <c r="G85" s="101">
        <v>69859</v>
      </c>
      <c r="H85" s="102">
        <v>1.7</v>
      </c>
      <c r="I85" s="101">
        <v>67522</v>
      </c>
      <c r="J85" s="101">
        <v>66246</v>
      </c>
      <c r="K85" s="102">
        <v>1.9</v>
      </c>
      <c r="L85" s="104">
        <v>1124.6300000000001</v>
      </c>
      <c r="M85" s="102">
        <v>128.69999999999999</v>
      </c>
      <c r="N85" s="102">
        <v>36</v>
      </c>
      <c r="O85" s="102">
        <v>8</v>
      </c>
    </row>
    <row r="86" spans="1:15" s="98" customFormat="1" ht="20" hidden="1" customHeight="1" x14ac:dyDescent="0.15">
      <c r="A86" s="99" t="s">
        <v>5452</v>
      </c>
      <c r="B86" s="106" t="s">
        <v>4540</v>
      </c>
      <c r="C86" s="101">
        <v>144576</v>
      </c>
      <c r="D86" s="103" t="s">
        <v>5451</v>
      </c>
      <c r="E86" s="102">
        <v>13.5</v>
      </c>
      <c r="F86" s="101">
        <v>67115</v>
      </c>
      <c r="G86" s="103" t="s">
        <v>5450</v>
      </c>
      <c r="H86" s="102">
        <v>16.899999999999999</v>
      </c>
      <c r="I86" s="101">
        <v>62209</v>
      </c>
      <c r="J86" s="103" t="s">
        <v>5449</v>
      </c>
      <c r="K86" s="102">
        <v>15.4</v>
      </c>
      <c r="L86" s="102">
        <v>211.85</v>
      </c>
      <c r="M86" s="102">
        <v>682.4</v>
      </c>
      <c r="N86" s="102">
        <v>37</v>
      </c>
      <c r="O86" s="102">
        <v>7</v>
      </c>
    </row>
    <row r="87" spans="1:15" s="98" customFormat="1" ht="20" hidden="1" customHeight="1" x14ac:dyDescent="0.15">
      <c r="A87" s="99" t="s">
        <v>5880</v>
      </c>
      <c r="B87" s="106" t="s">
        <v>4600</v>
      </c>
      <c r="C87" s="101">
        <v>144162</v>
      </c>
      <c r="D87" s="101">
        <v>134203</v>
      </c>
      <c r="E87" s="102">
        <v>7.4</v>
      </c>
      <c r="F87" s="101">
        <v>58047</v>
      </c>
      <c r="G87" s="101">
        <v>54419</v>
      </c>
      <c r="H87" s="102">
        <v>6.7</v>
      </c>
      <c r="I87" s="101">
        <v>56003</v>
      </c>
      <c r="J87" s="101">
        <v>52530</v>
      </c>
      <c r="K87" s="102">
        <v>6.6</v>
      </c>
      <c r="L87" s="104">
        <v>1074</v>
      </c>
      <c r="M87" s="102">
        <v>134.19999999999999</v>
      </c>
      <c r="N87" s="102">
        <v>30</v>
      </c>
      <c r="O87" s="102">
        <v>13</v>
      </c>
    </row>
    <row r="88" spans="1:15" s="98" customFormat="1" ht="20" hidden="1" customHeight="1" x14ac:dyDescent="0.15">
      <c r="A88" s="99" t="s">
        <v>1423</v>
      </c>
      <c r="B88" s="106" t="s">
        <v>4540</v>
      </c>
      <c r="C88" s="101">
        <v>143740</v>
      </c>
      <c r="D88" s="101">
        <v>131794</v>
      </c>
      <c r="E88" s="102">
        <v>9.1</v>
      </c>
      <c r="F88" s="101">
        <v>59746</v>
      </c>
      <c r="G88" s="101">
        <v>55927</v>
      </c>
      <c r="H88" s="102">
        <v>6.8</v>
      </c>
      <c r="I88" s="101">
        <v>56480</v>
      </c>
      <c r="J88" s="101">
        <v>52090</v>
      </c>
      <c r="K88" s="102">
        <v>8.4</v>
      </c>
      <c r="L88" s="102">
        <v>87.43</v>
      </c>
      <c r="M88" s="105">
        <v>1644.1</v>
      </c>
      <c r="N88" s="102">
        <v>38</v>
      </c>
      <c r="O88" s="102">
        <v>17</v>
      </c>
    </row>
    <row r="89" spans="1:15" s="98" customFormat="1" ht="20" hidden="1" customHeight="1" x14ac:dyDescent="0.15">
      <c r="A89" s="99" t="s">
        <v>2484</v>
      </c>
      <c r="B89" s="106" t="s">
        <v>4657</v>
      </c>
      <c r="C89" s="101">
        <v>139163</v>
      </c>
      <c r="D89" s="101">
        <v>134413</v>
      </c>
      <c r="E89" s="102">
        <v>3.5</v>
      </c>
      <c r="F89" s="101">
        <v>70411</v>
      </c>
      <c r="G89" s="101">
        <v>67771</v>
      </c>
      <c r="H89" s="102">
        <v>3.9</v>
      </c>
      <c r="I89" s="101">
        <v>66822</v>
      </c>
      <c r="J89" s="101">
        <v>63157</v>
      </c>
      <c r="K89" s="102">
        <v>5.8</v>
      </c>
      <c r="L89" s="102">
        <v>288.64999999999998</v>
      </c>
      <c r="M89" s="102">
        <v>482.1</v>
      </c>
      <c r="N89" s="102">
        <v>39</v>
      </c>
      <c r="O89" s="102">
        <v>9</v>
      </c>
    </row>
    <row r="90" spans="1:15" s="98" customFormat="1" ht="20" hidden="1" customHeight="1" x14ac:dyDescent="0.15">
      <c r="A90" s="99" t="s">
        <v>2121</v>
      </c>
      <c r="B90" s="106" t="s">
        <v>4544</v>
      </c>
      <c r="C90" s="101">
        <v>138501</v>
      </c>
      <c r="D90" s="101">
        <v>128377</v>
      </c>
      <c r="E90" s="102">
        <v>7.9</v>
      </c>
      <c r="F90" s="101">
        <v>47389</v>
      </c>
      <c r="G90" s="101">
        <v>44195</v>
      </c>
      <c r="H90" s="102">
        <v>7.2</v>
      </c>
      <c r="I90" s="101">
        <v>46460</v>
      </c>
      <c r="J90" s="101">
        <v>43529</v>
      </c>
      <c r="K90" s="102">
        <v>6.7</v>
      </c>
      <c r="L90" s="102">
        <v>146.69</v>
      </c>
      <c r="M90" s="102">
        <v>944.1</v>
      </c>
      <c r="N90" s="102">
        <v>40</v>
      </c>
      <c r="O90" s="102">
        <v>18</v>
      </c>
    </row>
    <row r="91" spans="1:15" s="98" customFormat="1" ht="20" hidden="1" customHeight="1" x14ac:dyDescent="0.15">
      <c r="A91" s="99" t="s">
        <v>1480</v>
      </c>
      <c r="B91" s="106" t="s">
        <v>4540</v>
      </c>
      <c r="C91" s="101">
        <v>138479</v>
      </c>
      <c r="D91" s="101">
        <v>129920</v>
      </c>
      <c r="E91" s="102">
        <v>6.6</v>
      </c>
      <c r="F91" s="101">
        <v>53013</v>
      </c>
      <c r="G91" s="101">
        <v>49388</v>
      </c>
      <c r="H91" s="102">
        <v>7.3</v>
      </c>
      <c r="I91" s="101">
        <v>51269</v>
      </c>
      <c r="J91" s="101">
        <v>48239</v>
      </c>
      <c r="K91" s="102">
        <v>6.3</v>
      </c>
      <c r="L91" s="102">
        <v>112.99</v>
      </c>
      <c r="M91" s="105">
        <v>1225.5</v>
      </c>
      <c r="N91" s="102">
        <v>41</v>
      </c>
      <c r="O91" s="102">
        <v>19</v>
      </c>
    </row>
    <row r="92" spans="1:15" s="98" customFormat="1" ht="20" hidden="1" customHeight="1" x14ac:dyDescent="0.15">
      <c r="A92" s="99" t="s">
        <v>1411</v>
      </c>
      <c r="B92" s="106" t="s">
        <v>4540</v>
      </c>
      <c r="C92" s="101">
        <v>136803</v>
      </c>
      <c r="D92" s="101">
        <v>133113</v>
      </c>
      <c r="E92" s="102">
        <v>2.8</v>
      </c>
      <c r="F92" s="101">
        <v>61977</v>
      </c>
      <c r="G92" s="101">
        <v>59879</v>
      </c>
      <c r="H92" s="102">
        <v>3.5</v>
      </c>
      <c r="I92" s="101">
        <v>58903</v>
      </c>
      <c r="J92" s="101">
        <v>56873</v>
      </c>
      <c r="K92" s="102">
        <v>3.6</v>
      </c>
      <c r="L92" s="102">
        <v>96.2</v>
      </c>
      <c r="M92" s="105">
        <v>1422.1</v>
      </c>
      <c r="N92" s="102">
        <v>42</v>
      </c>
      <c r="O92" s="102">
        <v>20</v>
      </c>
    </row>
    <row r="93" spans="1:15" s="98" customFormat="1" ht="20" hidden="1" customHeight="1" x14ac:dyDescent="0.15">
      <c r="A93" s="99" t="s">
        <v>1568</v>
      </c>
      <c r="B93" s="106" t="s">
        <v>4544</v>
      </c>
      <c r="C93" s="101">
        <v>132979</v>
      </c>
      <c r="D93" s="101">
        <v>110128</v>
      </c>
      <c r="E93" s="102">
        <v>20.7</v>
      </c>
      <c r="F93" s="101">
        <v>41000</v>
      </c>
      <c r="G93" s="101">
        <v>35537</v>
      </c>
      <c r="H93" s="102">
        <v>15.4</v>
      </c>
      <c r="I93" s="101">
        <v>40038</v>
      </c>
      <c r="J93" s="101">
        <v>34257</v>
      </c>
      <c r="K93" s="102">
        <v>16.899999999999999</v>
      </c>
      <c r="L93" s="102">
        <v>363.83</v>
      </c>
      <c r="M93" s="102">
        <v>365.5</v>
      </c>
      <c r="N93" s="102">
        <v>43</v>
      </c>
      <c r="O93" s="102">
        <v>21</v>
      </c>
    </row>
    <row r="94" spans="1:15" s="98" customFormat="1" ht="20" hidden="1" customHeight="1" x14ac:dyDescent="0.15">
      <c r="A94" s="99" t="s">
        <v>4723</v>
      </c>
      <c r="B94" s="106" t="s">
        <v>4669</v>
      </c>
      <c r="C94" s="101">
        <v>132603</v>
      </c>
      <c r="D94" s="101">
        <v>117285</v>
      </c>
      <c r="E94" s="102">
        <v>13.1</v>
      </c>
      <c r="F94" s="101">
        <v>49011</v>
      </c>
      <c r="G94" s="101">
        <v>43720</v>
      </c>
      <c r="H94" s="102">
        <v>12.1</v>
      </c>
      <c r="I94" s="101">
        <v>46928</v>
      </c>
      <c r="J94" s="101">
        <v>41982</v>
      </c>
      <c r="K94" s="102">
        <v>11.8</v>
      </c>
      <c r="L94" s="102">
        <v>307.22000000000003</v>
      </c>
      <c r="M94" s="102">
        <v>431.6</v>
      </c>
      <c r="N94" s="102">
        <v>44</v>
      </c>
      <c r="O94" s="102">
        <v>8</v>
      </c>
    </row>
    <row r="95" spans="1:15" s="98" customFormat="1" ht="20" hidden="1" customHeight="1" x14ac:dyDescent="0.15">
      <c r="A95" s="99" t="s">
        <v>1443</v>
      </c>
      <c r="B95" s="106" t="s">
        <v>4540</v>
      </c>
      <c r="C95" s="101">
        <v>132485</v>
      </c>
      <c r="D95" s="101">
        <v>123798</v>
      </c>
      <c r="E95" s="102">
        <v>7</v>
      </c>
      <c r="F95" s="101">
        <v>63095</v>
      </c>
      <c r="G95" s="101">
        <v>59977</v>
      </c>
      <c r="H95" s="102">
        <v>5.2</v>
      </c>
      <c r="I95" s="101">
        <v>57836</v>
      </c>
      <c r="J95" s="101">
        <v>53518</v>
      </c>
      <c r="K95" s="102">
        <v>8.1</v>
      </c>
      <c r="L95" s="102">
        <v>451.58</v>
      </c>
      <c r="M95" s="102">
        <v>293.39999999999998</v>
      </c>
      <c r="N95" s="102">
        <v>45</v>
      </c>
      <c r="O95" s="102">
        <v>22</v>
      </c>
    </row>
    <row r="96" spans="1:15" s="98" customFormat="1" ht="20" hidden="1" customHeight="1" x14ac:dyDescent="0.15">
      <c r="A96" s="99" t="s">
        <v>1466</v>
      </c>
      <c r="B96" s="106" t="s">
        <v>4600</v>
      </c>
      <c r="C96" s="101">
        <v>130613</v>
      </c>
      <c r="D96" s="101">
        <v>126202</v>
      </c>
      <c r="E96" s="102">
        <v>3.5</v>
      </c>
      <c r="F96" s="101">
        <v>59272</v>
      </c>
      <c r="G96" s="101">
        <v>58398</v>
      </c>
      <c r="H96" s="102">
        <v>1.5</v>
      </c>
      <c r="I96" s="101">
        <v>55865</v>
      </c>
      <c r="J96" s="101">
        <v>52872</v>
      </c>
      <c r="K96" s="102">
        <v>5.7</v>
      </c>
      <c r="L96" s="104">
        <v>3505.66</v>
      </c>
      <c r="M96" s="102">
        <v>37.299999999999997</v>
      </c>
      <c r="N96" s="102">
        <v>31</v>
      </c>
      <c r="O96" s="102">
        <v>2</v>
      </c>
    </row>
    <row r="97" spans="1:15" s="98" customFormat="1" ht="20" hidden="1" customHeight="1" x14ac:dyDescent="0.15">
      <c r="A97" s="99" t="s">
        <v>1420</v>
      </c>
      <c r="B97" s="106" t="s">
        <v>4600</v>
      </c>
      <c r="C97" s="101">
        <v>128624</v>
      </c>
      <c r="D97" s="101">
        <v>121721</v>
      </c>
      <c r="E97" s="102">
        <v>5.7</v>
      </c>
      <c r="F97" s="101">
        <v>57761</v>
      </c>
      <c r="G97" s="101">
        <v>55662</v>
      </c>
      <c r="H97" s="102">
        <v>3.8</v>
      </c>
      <c r="I97" s="101">
        <v>53370</v>
      </c>
      <c r="J97" s="101">
        <v>50533</v>
      </c>
      <c r="K97" s="102">
        <v>5.6</v>
      </c>
      <c r="L97" s="104">
        <v>1508.44</v>
      </c>
      <c r="M97" s="102">
        <v>85.3</v>
      </c>
      <c r="N97" s="102">
        <v>32</v>
      </c>
      <c r="O97" s="102">
        <v>14</v>
      </c>
    </row>
    <row r="98" spans="1:15" s="98" customFormat="1" ht="20" hidden="1" customHeight="1" x14ac:dyDescent="0.15">
      <c r="A98" s="99" t="s">
        <v>2048</v>
      </c>
      <c r="B98" s="106" t="s">
        <v>4544</v>
      </c>
      <c r="C98" s="101">
        <v>126666</v>
      </c>
      <c r="D98" s="101">
        <v>119677</v>
      </c>
      <c r="E98" s="102">
        <v>5.8</v>
      </c>
      <c r="F98" s="101">
        <v>40275</v>
      </c>
      <c r="G98" s="101">
        <v>38105</v>
      </c>
      <c r="H98" s="102">
        <v>5.7</v>
      </c>
      <c r="I98" s="101">
        <v>39488</v>
      </c>
      <c r="J98" s="101">
        <v>37549</v>
      </c>
      <c r="K98" s="102">
        <v>5.2</v>
      </c>
      <c r="L98" s="102">
        <v>66.64</v>
      </c>
      <c r="M98" s="105">
        <v>1900.6</v>
      </c>
      <c r="N98" s="102">
        <v>46</v>
      </c>
      <c r="O98" s="102">
        <v>23</v>
      </c>
    </row>
    <row r="99" spans="1:15" s="98" customFormat="1" ht="20" hidden="1" customHeight="1" x14ac:dyDescent="0.15">
      <c r="A99" s="99" t="s">
        <v>1602</v>
      </c>
      <c r="B99" s="106" t="s">
        <v>4600</v>
      </c>
      <c r="C99" s="101">
        <v>123847</v>
      </c>
      <c r="D99" s="101">
        <v>117394</v>
      </c>
      <c r="E99" s="102">
        <v>5.5</v>
      </c>
      <c r="F99" s="101">
        <v>51735</v>
      </c>
      <c r="G99" s="101">
        <v>48317</v>
      </c>
      <c r="H99" s="102">
        <v>7.1</v>
      </c>
      <c r="I99" s="101">
        <v>48647</v>
      </c>
      <c r="J99" s="101">
        <v>45696</v>
      </c>
      <c r="K99" s="102">
        <v>6.5</v>
      </c>
      <c r="L99" s="104">
        <v>2958.96</v>
      </c>
      <c r="M99" s="102">
        <v>41.9</v>
      </c>
      <c r="N99" s="102">
        <v>33</v>
      </c>
      <c r="O99" s="102">
        <v>3</v>
      </c>
    </row>
    <row r="100" spans="1:15" s="98" customFormat="1" ht="20" hidden="1" customHeight="1" x14ac:dyDescent="0.15">
      <c r="A100" s="99" t="s">
        <v>1524</v>
      </c>
      <c r="B100" s="106" t="s">
        <v>4600</v>
      </c>
      <c r="C100" s="101">
        <v>123258</v>
      </c>
      <c r="D100" s="101">
        <v>121621</v>
      </c>
      <c r="E100" s="102">
        <v>1.3</v>
      </c>
      <c r="F100" s="101">
        <v>57877</v>
      </c>
      <c r="G100" s="101">
        <v>57146</v>
      </c>
      <c r="H100" s="102">
        <v>1.3</v>
      </c>
      <c r="I100" s="101">
        <v>54212</v>
      </c>
      <c r="J100" s="101">
        <v>52545</v>
      </c>
      <c r="K100" s="102">
        <v>3.2</v>
      </c>
      <c r="L100" s="104">
        <v>2550.79</v>
      </c>
      <c r="M100" s="102">
        <v>48.3</v>
      </c>
      <c r="N100" s="102">
        <v>34</v>
      </c>
      <c r="O100" s="102">
        <v>15</v>
      </c>
    </row>
    <row r="101" spans="1:15" s="98" customFormat="1" ht="20" hidden="1" customHeight="1" x14ac:dyDescent="0.15">
      <c r="A101" s="99" t="s">
        <v>1425</v>
      </c>
      <c r="B101" s="106" t="s">
        <v>4540</v>
      </c>
      <c r="C101" s="101">
        <v>121436</v>
      </c>
      <c r="D101" s="101">
        <v>104986</v>
      </c>
      <c r="E101" s="102">
        <v>15.7</v>
      </c>
      <c r="F101" s="101">
        <v>52049</v>
      </c>
      <c r="G101" s="101">
        <v>46096</v>
      </c>
      <c r="H101" s="102">
        <v>12.9</v>
      </c>
      <c r="I101" s="101">
        <v>47040</v>
      </c>
      <c r="J101" s="101">
        <v>40381</v>
      </c>
      <c r="K101" s="102">
        <v>16.5</v>
      </c>
      <c r="L101" s="102">
        <v>64.06</v>
      </c>
      <c r="M101" s="105">
        <v>1895.8</v>
      </c>
      <c r="N101" s="102">
        <v>47</v>
      </c>
      <c r="O101" s="102">
        <v>24</v>
      </c>
    </row>
    <row r="102" spans="1:15" s="98" customFormat="1" ht="20" hidden="1" customHeight="1" x14ac:dyDescent="0.15">
      <c r="A102" s="99" t="s">
        <v>5245</v>
      </c>
      <c r="B102" s="106" t="s">
        <v>4657</v>
      </c>
      <c r="C102" s="101">
        <v>119944</v>
      </c>
      <c r="D102" s="101">
        <v>111575</v>
      </c>
      <c r="E102" s="102">
        <v>7.5</v>
      </c>
      <c r="F102" s="101">
        <v>46056</v>
      </c>
      <c r="G102" s="101">
        <v>42622</v>
      </c>
      <c r="H102" s="102">
        <v>8.1</v>
      </c>
      <c r="I102" s="101">
        <v>45247</v>
      </c>
      <c r="J102" s="101">
        <v>41801</v>
      </c>
      <c r="K102" s="102">
        <v>8.1999999999999993</v>
      </c>
      <c r="L102" s="102">
        <v>153.76</v>
      </c>
      <c r="M102" s="102">
        <v>780.1</v>
      </c>
      <c r="N102" s="102">
        <v>48</v>
      </c>
      <c r="O102" s="102">
        <v>10</v>
      </c>
    </row>
    <row r="103" spans="1:15" s="98" customFormat="1" ht="20" hidden="1" customHeight="1" x14ac:dyDescent="0.15">
      <c r="A103" s="99" t="s">
        <v>4671</v>
      </c>
      <c r="B103" s="106" t="s">
        <v>4669</v>
      </c>
      <c r="C103" s="101">
        <v>117735</v>
      </c>
      <c r="D103" s="101">
        <v>114148</v>
      </c>
      <c r="E103" s="102">
        <v>3.1</v>
      </c>
      <c r="F103" s="101">
        <v>50064</v>
      </c>
      <c r="G103" s="101">
        <v>49422</v>
      </c>
      <c r="H103" s="102">
        <v>1.3</v>
      </c>
      <c r="I103" s="101">
        <v>48048</v>
      </c>
      <c r="J103" s="101">
        <v>46652</v>
      </c>
      <c r="K103" s="102">
        <v>3</v>
      </c>
      <c r="L103" s="102">
        <v>103.59</v>
      </c>
      <c r="M103" s="105">
        <v>1136.5999999999999</v>
      </c>
      <c r="N103" s="102">
        <v>49</v>
      </c>
      <c r="O103" s="102">
        <v>9</v>
      </c>
    </row>
    <row r="104" spans="1:15" s="98" customFormat="1" ht="20" hidden="1" customHeight="1" x14ac:dyDescent="0.15">
      <c r="A104" s="99" t="s">
        <v>1713</v>
      </c>
      <c r="B104" s="106" t="s">
        <v>4600</v>
      </c>
      <c r="C104" s="101">
        <v>115459</v>
      </c>
      <c r="D104" s="101">
        <v>104936</v>
      </c>
      <c r="E104" s="102">
        <v>10</v>
      </c>
      <c r="F104" s="101">
        <v>51568</v>
      </c>
      <c r="G104" s="101">
        <v>46928</v>
      </c>
      <c r="H104" s="102">
        <v>9.9</v>
      </c>
      <c r="I104" s="101">
        <v>49348</v>
      </c>
      <c r="J104" s="101">
        <v>44963</v>
      </c>
      <c r="K104" s="102">
        <v>9.8000000000000007</v>
      </c>
      <c r="L104" s="104">
        <v>1279.28</v>
      </c>
      <c r="M104" s="102">
        <v>90.3</v>
      </c>
      <c r="N104" s="102">
        <v>35</v>
      </c>
      <c r="O104" s="102">
        <v>5</v>
      </c>
    </row>
    <row r="105" spans="1:15" s="98" customFormat="1" ht="20" hidden="1" customHeight="1" x14ac:dyDescent="0.15">
      <c r="A105" s="99" t="s">
        <v>1403</v>
      </c>
      <c r="B105" s="106" t="s">
        <v>4600</v>
      </c>
      <c r="C105" s="101">
        <v>114142</v>
      </c>
      <c r="D105" s="101">
        <v>103811</v>
      </c>
      <c r="E105" s="102">
        <v>10</v>
      </c>
      <c r="F105" s="101">
        <v>50235</v>
      </c>
      <c r="G105" s="101">
        <v>46895</v>
      </c>
      <c r="H105" s="102">
        <v>7.1</v>
      </c>
      <c r="I105" s="101">
        <v>47102</v>
      </c>
      <c r="J105" s="101">
        <v>42857</v>
      </c>
      <c r="K105" s="102">
        <v>9.9</v>
      </c>
      <c r="L105" s="104">
        <v>5654.08</v>
      </c>
      <c r="M105" s="102">
        <v>20.2</v>
      </c>
      <c r="N105" s="102">
        <v>36</v>
      </c>
      <c r="O105" s="102">
        <v>6</v>
      </c>
    </row>
    <row r="106" spans="1:15" s="98" customFormat="1" ht="20" hidden="1" customHeight="1" x14ac:dyDescent="0.15">
      <c r="A106" s="99" t="s">
        <v>1764</v>
      </c>
      <c r="B106" s="106" t="s">
        <v>4600</v>
      </c>
      <c r="C106" s="101">
        <v>113767</v>
      </c>
      <c r="D106" s="101">
        <v>101512</v>
      </c>
      <c r="E106" s="102">
        <v>12.1</v>
      </c>
      <c r="F106" s="101">
        <v>46708</v>
      </c>
      <c r="G106" s="101">
        <v>42395</v>
      </c>
      <c r="H106" s="102">
        <v>10.199999999999999</v>
      </c>
      <c r="I106" s="101">
        <v>44365</v>
      </c>
      <c r="J106" s="101">
        <v>39696</v>
      </c>
      <c r="K106" s="102">
        <v>11.8</v>
      </c>
      <c r="L106" s="104">
        <v>1444.02</v>
      </c>
      <c r="M106" s="102">
        <v>78.8</v>
      </c>
      <c r="N106" s="102">
        <v>37</v>
      </c>
      <c r="O106" s="102">
        <v>7</v>
      </c>
    </row>
    <row r="107" spans="1:15" s="98" customFormat="1" ht="20" hidden="1" customHeight="1" x14ac:dyDescent="0.15">
      <c r="A107" s="99" t="s">
        <v>5907</v>
      </c>
      <c r="B107" s="106" t="s">
        <v>4600</v>
      </c>
      <c r="C107" s="101">
        <v>111184</v>
      </c>
      <c r="D107" s="103" t="s">
        <v>5906</v>
      </c>
      <c r="E107" s="102">
        <v>7.5</v>
      </c>
      <c r="F107" s="101">
        <v>48274</v>
      </c>
      <c r="G107" s="103" t="s">
        <v>5905</v>
      </c>
      <c r="H107" s="102">
        <v>7.2</v>
      </c>
      <c r="I107" s="101">
        <v>46213</v>
      </c>
      <c r="J107" s="103" t="s">
        <v>5904</v>
      </c>
      <c r="K107" s="102">
        <v>7.5</v>
      </c>
      <c r="L107" s="104">
        <v>1337.5</v>
      </c>
      <c r="M107" s="102">
        <v>83.1</v>
      </c>
      <c r="N107" s="102">
        <v>38</v>
      </c>
      <c r="O107" s="102">
        <v>16</v>
      </c>
    </row>
    <row r="108" spans="1:15" s="98" customFormat="1" ht="20" hidden="1" customHeight="1" x14ac:dyDescent="0.15">
      <c r="A108" s="99" t="s">
        <v>4840</v>
      </c>
      <c r="B108" s="106" t="s">
        <v>4540</v>
      </c>
      <c r="C108" s="101">
        <v>110525</v>
      </c>
      <c r="D108" s="101">
        <v>108860</v>
      </c>
      <c r="E108" s="102">
        <v>1.5</v>
      </c>
      <c r="F108" s="101">
        <v>54067</v>
      </c>
      <c r="G108" s="101">
        <v>52410</v>
      </c>
      <c r="H108" s="102">
        <v>3.2</v>
      </c>
      <c r="I108" s="101">
        <v>49298</v>
      </c>
      <c r="J108" s="101">
        <v>47627</v>
      </c>
      <c r="K108" s="102">
        <v>3.5</v>
      </c>
      <c r="L108" s="102">
        <v>446.02</v>
      </c>
      <c r="M108" s="102">
        <v>247.8</v>
      </c>
      <c r="N108" s="102">
        <v>50</v>
      </c>
      <c r="O108" s="102">
        <v>1</v>
      </c>
    </row>
    <row r="109" spans="1:15" s="98" customFormat="1" ht="20" hidden="1" customHeight="1" x14ac:dyDescent="0.15">
      <c r="A109" s="99" t="s">
        <v>1524</v>
      </c>
      <c r="B109" s="106" t="s">
        <v>4540</v>
      </c>
      <c r="C109" s="101">
        <v>108843</v>
      </c>
      <c r="D109" s="101">
        <v>107909</v>
      </c>
      <c r="E109" s="102">
        <v>0.9</v>
      </c>
      <c r="F109" s="101">
        <v>50995</v>
      </c>
      <c r="G109" s="101">
        <v>50388</v>
      </c>
      <c r="H109" s="102">
        <v>1.2</v>
      </c>
      <c r="I109" s="101">
        <v>48405</v>
      </c>
      <c r="J109" s="101">
        <v>47182</v>
      </c>
      <c r="K109" s="102">
        <v>2.6</v>
      </c>
      <c r="L109" s="102">
        <v>327.77</v>
      </c>
      <c r="M109" s="102">
        <v>332.1</v>
      </c>
      <c r="N109" s="102">
        <v>51</v>
      </c>
      <c r="O109" s="102">
        <v>25</v>
      </c>
    </row>
    <row r="110" spans="1:15" s="98" customFormat="1" ht="20" hidden="1" customHeight="1" x14ac:dyDescent="0.15">
      <c r="A110" s="99" t="s">
        <v>1495</v>
      </c>
      <c r="B110" s="106" t="s">
        <v>4600</v>
      </c>
      <c r="C110" s="101">
        <v>108610</v>
      </c>
      <c r="D110" s="103" t="s">
        <v>5546</v>
      </c>
      <c r="E110" s="102">
        <v>5.8</v>
      </c>
      <c r="F110" s="101">
        <v>48761</v>
      </c>
      <c r="G110" s="103" t="s">
        <v>5545</v>
      </c>
      <c r="H110" s="102">
        <v>3.5</v>
      </c>
      <c r="I110" s="101">
        <v>46357</v>
      </c>
      <c r="J110" s="103" t="s">
        <v>5544</v>
      </c>
      <c r="K110" s="102">
        <v>7.3</v>
      </c>
      <c r="L110" s="104">
        <v>6014.66</v>
      </c>
      <c r="M110" s="102">
        <v>18.100000000000001</v>
      </c>
      <c r="N110" s="102">
        <v>39</v>
      </c>
      <c r="O110" s="102">
        <v>3</v>
      </c>
    </row>
    <row r="111" spans="1:15" s="98" customFormat="1" ht="20" hidden="1" customHeight="1" x14ac:dyDescent="0.15">
      <c r="A111" s="99" t="s">
        <v>1482</v>
      </c>
      <c r="B111" s="106" t="s">
        <v>4540</v>
      </c>
      <c r="C111" s="101">
        <v>108455</v>
      </c>
      <c r="D111" s="101">
        <v>102238</v>
      </c>
      <c r="E111" s="102">
        <v>6.1</v>
      </c>
      <c r="F111" s="101">
        <v>39736</v>
      </c>
      <c r="G111" s="101">
        <v>37590</v>
      </c>
      <c r="H111" s="102">
        <v>5.7</v>
      </c>
      <c r="I111" s="101">
        <v>38058</v>
      </c>
      <c r="J111" s="101">
        <v>35758</v>
      </c>
      <c r="K111" s="102">
        <v>6.4</v>
      </c>
      <c r="L111" s="102">
        <v>179.66</v>
      </c>
      <c r="M111" s="102">
        <v>603.70000000000005</v>
      </c>
      <c r="N111" s="102">
        <v>52</v>
      </c>
      <c r="O111" s="102">
        <v>10</v>
      </c>
    </row>
    <row r="112" spans="1:15" s="98" customFormat="1" ht="20" hidden="1" customHeight="1" x14ac:dyDescent="0.15">
      <c r="A112" s="99" t="s">
        <v>5875</v>
      </c>
      <c r="B112" s="106" t="s">
        <v>4540</v>
      </c>
      <c r="C112" s="101">
        <v>104688</v>
      </c>
      <c r="D112" s="103" t="s">
        <v>5874</v>
      </c>
      <c r="E112" s="102">
        <v>6.2</v>
      </c>
      <c r="F112" s="101">
        <v>43269</v>
      </c>
      <c r="G112" s="103" t="s">
        <v>5873</v>
      </c>
      <c r="H112" s="102">
        <v>5.2</v>
      </c>
      <c r="I112" s="101">
        <v>41673</v>
      </c>
      <c r="J112" s="103" t="s">
        <v>5872</v>
      </c>
      <c r="K112" s="102">
        <v>5.2</v>
      </c>
      <c r="L112" s="102">
        <v>98.65</v>
      </c>
      <c r="M112" s="105">
        <v>1061.2</v>
      </c>
      <c r="N112" s="102">
        <v>53</v>
      </c>
      <c r="O112" s="102">
        <v>26</v>
      </c>
    </row>
    <row r="113" spans="1:15" s="98" customFormat="1" ht="20" hidden="1" customHeight="1" x14ac:dyDescent="0.15">
      <c r="A113" s="99" t="s">
        <v>5739</v>
      </c>
      <c r="B113" s="106" t="s">
        <v>4553</v>
      </c>
      <c r="C113" s="101">
        <v>104316</v>
      </c>
      <c r="D113" s="101">
        <v>102042</v>
      </c>
      <c r="E113" s="102">
        <v>2.2000000000000002</v>
      </c>
      <c r="F113" s="101">
        <v>46921</v>
      </c>
      <c r="G113" s="101">
        <v>46287</v>
      </c>
      <c r="H113" s="102">
        <v>1.4</v>
      </c>
      <c r="I113" s="101">
        <v>44178</v>
      </c>
      <c r="J113" s="101">
        <v>43174</v>
      </c>
      <c r="K113" s="102">
        <v>2.2999999999999998</v>
      </c>
      <c r="L113" s="104">
        <v>2464.52</v>
      </c>
      <c r="M113" s="102">
        <v>42.3</v>
      </c>
      <c r="N113" s="102">
        <v>40</v>
      </c>
      <c r="O113" s="102">
        <v>17</v>
      </c>
    </row>
    <row r="114" spans="1:15" s="98" customFormat="1" ht="20" hidden="1" customHeight="1" x14ac:dyDescent="0.15">
      <c r="A114" s="99" t="s">
        <v>5739</v>
      </c>
      <c r="B114" s="106" t="s">
        <v>4612</v>
      </c>
      <c r="C114" s="101">
        <v>103988</v>
      </c>
      <c r="D114" s="101">
        <v>101647</v>
      </c>
      <c r="E114" s="102">
        <v>2.2999999999999998</v>
      </c>
      <c r="F114" s="101">
        <v>46752</v>
      </c>
      <c r="G114" s="101">
        <v>46103</v>
      </c>
      <c r="H114" s="102">
        <v>1.4</v>
      </c>
      <c r="I114" s="101">
        <v>44028</v>
      </c>
      <c r="J114" s="101">
        <v>43026</v>
      </c>
      <c r="K114" s="102">
        <v>2.2999999999999998</v>
      </c>
      <c r="L114" s="104">
        <v>2451.9</v>
      </c>
      <c r="M114" s="102">
        <v>42.4</v>
      </c>
      <c r="N114" s="102">
        <v>54</v>
      </c>
      <c r="O114" s="102">
        <v>27</v>
      </c>
    </row>
    <row r="115" spans="1:15" s="98" customFormat="1" ht="20" hidden="1" customHeight="1" x14ac:dyDescent="0.15">
      <c r="A115" s="99" t="s">
        <v>3080</v>
      </c>
      <c r="B115" s="106" t="s">
        <v>4600</v>
      </c>
      <c r="C115" s="101">
        <v>101610</v>
      </c>
      <c r="D115" s="103" t="s">
        <v>5668</v>
      </c>
      <c r="E115" s="102">
        <v>4.5999999999999996</v>
      </c>
      <c r="F115" s="101">
        <v>47323</v>
      </c>
      <c r="G115" s="103" t="s">
        <v>5667</v>
      </c>
      <c r="H115" s="102">
        <v>6</v>
      </c>
      <c r="I115" s="101">
        <v>45697</v>
      </c>
      <c r="J115" s="103" t="s">
        <v>5666</v>
      </c>
      <c r="K115" s="102">
        <v>7.1</v>
      </c>
      <c r="L115" s="104">
        <v>1094.3599999999999</v>
      </c>
      <c r="M115" s="102">
        <v>92.8</v>
      </c>
      <c r="N115" s="102">
        <v>41</v>
      </c>
      <c r="O115" s="102">
        <v>7</v>
      </c>
    </row>
    <row r="116" spans="1:15" s="98" customFormat="1" ht="20" hidden="1" customHeight="1" x14ac:dyDescent="0.15">
      <c r="A116" s="99" t="s">
        <v>5187</v>
      </c>
      <c r="B116" s="106" t="s">
        <v>4612</v>
      </c>
      <c r="C116" s="101">
        <v>101427</v>
      </c>
      <c r="D116" s="101">
        <v>92013</v>
      </c>
      <c r="E116" s="102">
        <v>10.199999999999999</v>
      </c>
      <c r="F116" s="101">
        <v>36852</v>
      </c>
      <c r="G116" s="101">
        <v>33384</v>
      </c>
      <c r="H116" s="102">
        <v>10.4</v>
      </c>
      <c r="I116" s="101">
        <v>35953</v>
      </c>
      <c r="J116" s="101">
        <v>32838</v>
      </c>
      <c r="K116" s="102">
        <v>9.5</v>
      </c>
      <c r="L116" s="102">
        <v>610.84</v>
      </c>
      <c r="M116" s="102">
        <v>166</v>
      </c>
      <c r="N116" s="102">
        <v>55</v>
      </c>
      <c r="O116" s="102">
        <v>28</v>
      </c>
    </row>
    <row r="117" spans="1:15" s="98" customFormat="1" ht="20" hidden="1" customHeight="1" x14ac:dyDescent="0.15">
      <c r="A117" s="99" t="s">
        <v>1600</v>
      </c>
      <c r="B117" s="106" t="s">
        <v>4600</v>
      </c>
      <c r="C117" s="101">
        <v>100844</v>
      </c>
      <c r="D117" s="101">
        <v>100418</v>
      </c>
      <c r="E117" s="102">
        <v>0.4</v>
      </c>
      <c r="F117" s="101">
        <v>43404</v>
      </c>
      <c r="G117" s="101">
        <v>42285</v>
      </c>
      <c r="H117" s="102">
        <v>2.6</v>
      </c>
      <c r="I117" s="101">
        <v>40512</v>
      </c>
      <c r="J117" s="101">
        <v>39982</v>
      </c>
      <c r="K117" s="102">
        <v>1.3</v>
      </c>
      <c r="L117" s="102">
        <v>104.34</v>
      </c>
      <c r="M117" s="102">
        <v>966.5</v>
      </c>
      <c r="N117" s="102">
        <v>42</v>
      </c>
      <c r="O117" s="102">
        <v>4</v>
      </c>
    </row>
    <row r="118" spans="1:15" s="98" customFormat="1" ht="20" hidden="1" customHeight="1" x14ac:dyDescent="0.15">
      <c r="A118" s="99" t="s">
        <v>1600</v>
      </c>
      <c r="B118" s="106" t="s">
        <v>4540</v>
      </c>
      <c r="C118" s="101">
        <v>100844</v>
      </c>
      <c r="D118" s="101">
        <v>100418</v>
      </c>
      <c r="E118" s="102">
        <v>0.4</v>
      </c>
      <c r="F118" s="101">
        <v>43404</v>
      </c>
      <c r="G118" s="101">
        <v>42285</v>
      </c>
      <c r="H118" s="102">
        <v>2.6</v>
      </c>
      <c r="I118" s="101">
        <v>40512</v>
      </c>
      <c r="J118" s="101">
        <v>39982</v>
      </c>
      <c r="K118" s="102">
        <v>1.3</v>
      </c>
      <c r="L118" s="102">
        <v>104.34</v>
      </c>
      <c r="M118" s="102">
        <v>966.5</v>
      </c>
      <c r="N118" s="102">
        <v>56</v>
      </c>
      <c r="O118" s="102">
        <v>3</v>
      </c>
    </row>
    <row r="119" spans="1:15" s="98" customFormat="1" ht="20" hidden="1" customHeight="1" x14ac:dyDescent="0.15">
      <c r="A119" s="99" t="s">
        <v>1713</v>
      </c>
      <c r="B119" s="106" t="s">
        <v>4540</v>
      </c>
      <c r="C119" s="101">
        <v>99863</v>
      </c>
      <c r="D119" s="101">
        <v>90504</v>
      </c>
      <c r="E119" s="102">
        <v>10.3</v>
      </c>
      <c r="F119" s="101">
        <v>45138</v>
      </c>
      <c r="G119" s="101">
        <v>40885</v>
      </c>
      <c r="H119" s="102">
        <v>10.4</v>
      </c>
      <c r="I119" s="101">
        <v>43164</v>
      </c>
      <c r="J119" s="101">
        <v>39165</v>
      </c>
      <c r="K119" s="102">
        <v>10.199999999999999</v>
      </c>
      <c r="L119" s="102">
        <v>90.45</v>
      </c>
      <c r="M119" s="105">
        <v>1104.0999999999999</v>
      </c>
      <c r="N119" s="102">
        <v>57</v>
      </c>
      <c r="O119" s="102">
        <v>11</v>
      </c>
    </row>
    <row r="120" spans="1:15" s="98" customFormat="1" ht="20" hidden="1" customHeight="1" x14ac:dyDescent="0.15">
      <c r="A120" s="99" t="s">
        <v>5585</v>
      </c>
      <c r="B120" s="106" t="s">
        <v>4562</v>
      </c>
      <c r="C120" s="101">
        <v>99225</v>
      </c>
      <c r="D120" s="103" t="s">
        <v>5584</v>
      </c>
      <c r="E120" s="102">
        <v>1.2</v>
      </c>
      <c r="F120" s="101">
        <v>38203</v>
      </c>
      <c r="G120" s="103" t="s">
        <v>5583</v>
      </c>
      <c r="H120" s="102">
        <v>5.0999999999999996</v>
      </c>
      <c r="I120" s="101">
        <v>37128</v>
      </c>
      <c r="J120" s="103" t="s">
        <v>5582</v>
      </c>
      <c r="K120" s="102">
        <v>4.4000000000000004</v>
      </c>
      <c r="L120" s="104">
        <v>1170.6500000000001</v>
      </c>
      <c r="M120" s="102">
        <v>84.8</v>
      </c>
      <c r="N120" s="102">
        <v>58</v>
      </c>
      <c r="O120" s="102">
        <v>4</v>
      </c>
    </row>
    <row r="121" spans="1:15" s="98" customFormat="1" ht="20" hidden="1" customHeight="1" x14ac:dyDescent="0.15">
      <c r="A121" s="99" t="s">
        <v>3071</v>
      </c>
      <c r="B121" s="106" t="s">
        <v>4540</v>
      </c>
      <c r="C121" s="101">
        <v>99186</v>
      </c>
      <c r="D121" s="101">
        <v>91771</v>
      </c>
      <c r="E121" s="102">
        <v>8.1</v>
      </c>
      <c r="F121" s="101">
        <v>34327</v>
      </c>
      <c r="G121" s="101">
        <v>31630</v>
      </c>
      <c r="H121" s="102">
        <v>8.5</v>
      </c>
      <c r="I121" s="101">
        <v>33425</v>
      </c>
      <c r="J121" s="101">
        <v>30919</v>
      </c>
      <c r="K121" s="102">
        <v>8.1</v>
      </c>
      <c r="L121" s="102">
        <v>231.1</v>
      </c>
      <c r="M121" s="102">
        <v>429.2</v>
      </c>
      <c r="N121" s="102">
        <v>59</v>
      </c>
      <c r="O121" s="102">
        <v>29</v>
      </c>
    </row>
    <row r="122" spans="1:15" s="98" customFormat="1" ht="20" hidden="1" customHeight="1" x14ac:dyDescent="0.15">
      <c r="A122" s="99" t="s">
        <v>1602</v>
      </c>
      <c r="B122" s="106" t="s">
        <v>4540</v>
      </c>
      <c r="C122" s="101">
        <v>98406</v>
      </c>
      <c r="D122" s="101">
        <v>92729</v>
      </c>
      <c r="E122" s="102">
        <v>6.1</v>
      </c>
      <c r="F122" s="101">
        <v>42862</v>
      </c>
      <c r="G122" s="101">
        <v>39867</v>
      </c>
      <c r="H122" s="102">
        <v>7.5</v>
      </c>
      <c r="I122" s="101">
        <v>40225</v>
      </c>
      <c r="J122" s="101">
        <v>37575</v>
      </c>
      <c r="K122" s="102">
        <v>7.1</v>
      </c>
      <c r="L122" s="102">
        <v>121.12</v>
      </c>
      <c r="M122" s="102">
        <v>812.5</v>
      </c>
      <c r="N122" s="102">
        <v>60</v>
      </c>
      <c r="O122" s="102">
        <v>5</v>
      </c>
    </row>
    <row r="123" spans="1:15" s="98" customFormat="1" ht="20" hidden="1" customHeight="1" x14ac:dyDescent="0.15">
      <c r="A123" s="99" t="s">
        <v>5814</v>
      </c>
      <c r="B123" s="106" t="s">
        <v>4553</v>
      </c>
      <c r="C123" s="101">
        <v>98318</v>
      </c>
      <c r="D123" s="101">
        <v>98722</v>
      </c>
      <c r="E123" s="102">
        <v>-0.4</v>
      </c>
      <c r="F123" s="101">
        <v>48020</v>
      </c>
      <c r="G123" s="103" t="s">
        <v>5813</v>
      </c>
      <c r="H123" s="102">
        <v>1.7</v>
      </c>
      <c r="I123" s="101">
        <v>43799</v>
      </c>
      <c r="J123" s="101">
        <v>43081</v>
      </c>
      <c r="K123" s="102">
        <v>1.7</v>
      </c>
      <c r="L123" s="104">
        <v>2457.21</v>
      </c>
      <c r="M123" s="102">
        <v>40</v>
      </c>
      <c r="N123" s="102">
        <v>43</v>
      </c>
      <c r="O123" s="102">
        <v>2</v>
      </c>
    </row>
    <row r="124" spans="1:15" s="98" customFormat="1" ht="20" hidden="1" customHeight="1" x14ac:dyDescent="0.15">
      <c r="A124" s="99" t="s">
        <v>1403</v>
      </c>
      <c r="B124" s="106" t="s">
        <v>4540</v>
      </c>
      <c r="C124" s="101">
        <v>97902</v>
      </c>
      <c r="D124" s="101">
        <v>90280</v>
      </c>
      <c r="E124" s="102">
        <v>8.4</v>
      </c>
      <c r="F124" s="101">
        <v>41619</v>
      </c>
      <c r="G124" s="101">
        <v>39081</v>
      </c>
      <c r="H124" s="102">
        <v>6.5</v>
      </c>
      <c r="I124" s="101">
        <v>39914</v>
      </c>
      <c r="J124" s="101">
        <v>36814</v>
      </c>
      <c r="K124" s="102">
        <v>8.4</v>
      </c>
      <c r="L124" s="102">
        <v>297.93</v>
      </c>
      <c r="M124" s="102">
        <v>328.6</v>
      </c>
      <c r="N124" s="102">
        <v>61</v>
      </c>
      <c r="O124" s="102">
        <v>12</v>
      </c>
    </row>
    <row r="125" spans="1:15" s="98" customFormat="1" ht="20" hidden="1" customHeight="1" x14ac:dyDescent="0.15">
      <c r="A125" s="99" t="s">
        <v>5266</v>
      </c>
      <c r="B125" s="106" t="s">
        <v>4657</v>
      </c>
      <c r="C125" s="101">
        <v>97873</v>
      </c>
      <c r="D125" s="101">
        <v>95114</v>
      </c>
      <c r="E125" s="102">
        <v>2.9</v>
      </c>
      <c r="F125" s="101">
        <v>44255</v>
      </c>
      <c r="G125" s="101">
        <v>42036</v>
      </c>
      <c r="H125" s="102">
        <v>5.3</v>
      </c>
      <c r="I125" s="101">
        <v>42913</v>
      </c>
      <c r="J125" s="101">
        <v>40843</v>
      </c>
      <c r="K125" s="102">
        <v>5.0999999999999996</v>
      </c>
      <c r="L125" s="102">
        <v>226.93</v>
      </c>
      <c r="M125" s="102">
        <v>431.3</v>
      </c>
      <c r="N125" s="102">
        <v>62</v>
      </c>
      <c r="O125" s="102">
        <v>11</v>
      </c>
    </row>
    <row r="126" spans="1:15" s="98" customFormat="1" ht="20" hidden="1" customHeight="1" x14ac:dyDescent="0.15">
      <c r="A126" s="99" t="s">
        <v>1962</v>
      </c>
      <c r="B126" s="106" t="s">
        <v>4553</v>
      </c>
      <c r="C126" s="101">
        <v>97592</v>
      </c>
      <c r="D126" s="101">
        <v>96151</v>
      </c>
      <c r="E126" s="102">
        <v>1.5</v>
      </c>
      <c r="F126" s="101">
        <v>45210</v>
      </c>
      <c r="G126" s="101">
        <v>44252</v>
      </c>
      <c r="H126" s="102">
        <v>2.2000000000000002</v>
      </c>
      <c r="I126" s="101">
        <v>42581</v>
      </c>
      <c r="J126" s="101">
        <v>41989</v>
      </c>
      <c r="K126" s="102">
        <v>1.4</v>
      </c>
      <c r="L126" s="104">
        <v>1117.2</v>
      </c>
      <c r="M126" s="102">
        <v>87.4</v>
      </c>
      <c r="N126" s="102">
        <v>44</v>
      </c>
      <c r="O126" s="102">
        <v>18</v>
      </c>
    </row>
    <row r="127" spans="1:15" s="98" customFormat="1" ht="20" hidden="1" customHeight="1" x14ac:dyDescent="0.15">
      <c r="A127" s="99" t="s">
        <v>1544</v>
      </c>
      <c r="B127" s="106" t="s">
        <v>4540</v>
      </c>
      <c r="C127" s="101">
        <v>94415</v>
      </c>
      <c r="D127" s="101">
        <v>88071</v>
      </c>
      <c r="E127" s="102">
        <v>7.2</v>
      </c>
      <c r="F127" s="101">
        <v>39778</v>
      </c>
      <c r="G127" s="101">
        <v>37265</v>
      </c>
      <c r="H127" s="102">
        <v>6.7</v>
      </c>
      <c r="I127" s="101">
        <v>37793</v>
      </c>
      <c r="J127" s="101">
        <v>35773</v>
      </c>
      <c r="K127" s="102">
        <v>5.6</v>
      </c>
      <c r="L127" s="102">
        <v>210.25</v>
      </c>
      <c r="M127" s="102">
        <v>449.1</v>
      </c>
      <c r="N127" s="102">
        <v>63</v>
      </c>
      <c r="O127" s="102">
        <v>30</v>
      </c>
    </row>
    <row r="128" spans="1:15" s="98" customFormat="1" ht="20" hidden="1" customHeight="1" x14ac:dyDescent="0.15">
      <c r="A128" s="99" t="s">
        <v>5812</v>
      </c>
      <c r="B128" s="106" t="s">
        <v>5487</v>
      </c>
      <c r="C128" s="101">
        <v>93694</v>
      </c>
      <c r="D128" s="103" t="s">
        <v>5811</v>
      </c>
      <c r="E128" s="102">
        <v>-0.6</v>
      </c>
      <c r="F128" s="101">
        <v>46471</v>
      </c>
      <c r="G128" s="103" t="s">
        <v>5810</v>
      </c>
      <c r="H128" s="102">
        <v>1.6</v>
      </c>
      <c r="I128" s="101">
        <v>42316</v>
      </c>
      <c r="J128" s="103" t="s">
        <v>5809</v>
      </c>
      <c r="K128" s="102">
        <v>1.5</v>
      </c>
      <c r="L128" s="104">
        <v>2419.6999999999998</v>
      </c>
      <c r="M128" s="102">
        <v>38.700000000000003</v>
      </c>
      <c r="N128" s="102">
        <v>64</v>
      </c>
      <c r="O128" s="102">
        <v>2</v>
      </c>
    </row>
    <row r="129" spans="1:15" s="98" customFormat="1" ht="20" hidden="1" customHeight="1" x14ac:dyDescent="0.15">
      <c r="A129" s="99" t="s">
        <v>1764</v>
      </c>
      <c r="B129" s="106" t="s">
        <v>4540</v>
      </c>
      <c r="C129" s="101">
        <v>93203</v>
      </c>
      <c r="D129" s="101">
        <v>83788</v>
      </c>
      <c r="E129" s="102">
        <v>11.2</v>
      </c>
      <c r="F129" s="101">
        <v>37124</v>
      </c>
      <c r="G129" s="101">
        <v>34038</v>
      </c>
      <c r="H129" s="102">
        <v>9.1</v>
      </c>
      <c r="I129" s="101">
        <v>35758</v>
      </c>
      <c r="J129" s="101">
        <v>32440</v>
      </c>
      <c r="K129" s="102">
        <v>10.199999999999999</v>
      </c>
      <c r="L129" s="102">
        <v>261.33999999999997</v>
      </c>
      <c r="M129" s="102">
        <v>356.6</v>
      </c>
      <c r="N129" s="102">
        <v>65</v>
      </c>
      <c r="O129" s="102">
        <v>13</v>
      </c>
    </row>
    <row r="130" spans="1:15" s="98" customFormat="1" ht="20" hidden="1" customHeight="1" x14ac:dyDescent="0.15">
      <c r="A130" s="99" t="s">
        <v>1395</v>
      </c>
      <c r="B130" s="106" t="s">
        <v>4540</v>
      </c>
      <c r="C130" s="101">
        <v>91867</v>
      </c>
      <c r="D130" s="101">
        <v>85792</v>
      </c>
      <c r="E130" s="102">
        <v>7.1</v>
      </c>
      <c r="F130" s="101">
        <v>53070</v>
      </c>
      <c r="G130" s="101">
        <v>49212</v>
      </c>
      <c r="H130" s="102">
        <v>7.8</v>
      </c>
      <c r="I130" s="101">
        <v>49222</v>
      </c>
      <c r="J130" s="101">
        <v>45762</v>
      </c>
      <c r="K130" s="102">
        <v>7.6</v>
      </c>
      <c r="L130" s="102">
        <v>19.45</v>
      </c>
      <c r="M130" s="105">
        <v>4722.3</v>
      </c>
      <c r="N130" s="102">
        <v>66</v>
      </c>
      <c r="O130" s="102">
        <v>14</v>
      </c>
    </row>
    <row r="131" spans="1:15" s="98" customFormat="1" ht="20" hidden="1" customHeight="1" x14ac:dyDescent="0.15">
      <c r="A131" s="99" t="s">
        <v>1824</v>
      </c>
      <c r="B131" s="106" t="s">
        <v>4657</v>
      </c>
      <c r="C131" s="101">
        <v>91525</v>
      </c>
      <c r="D131" s="101">
        <v>85721</v>
      </c>
      <c r="E131" s="102">
        <v>6.8</v>
      </c>
      <c r="F131" s="101">
        <v>37275</v>
      </c>
      <c r="G131" s="101">
        <v>34249</v>
      </c>
      <c r="H131" s="102">
        <v>8.8000000000000007</v>
      </c>
      <c r="I131" s="101">
        <v>35885</v>
      </c>
      <c r="J131" s="101">
        <v>33257</v>
      </c>
      <c r="K131" s="102">
        <v>7.9</v>
      </c>
      <c r="L131" s="102">
        <v>45.19</v>
      </c>
      <c r="M131" s="105">
        <v>2025.3</v>
      </c>
      <c r="N131" s="102">
        <v>67</v>
      </c>
      <c r="O131" s="102">
        <v>12</v>
      </c>
    </row>
    <row r="132" spans="1:15" s="98" customFormat="1" ht="20" hidden="1" customHeight="1" x14ac:dyDescent="0.15">
      <c r="A132" s="99" t="s">
        <v>4722</v>
      </c>
      <c r="B132" s="106" t="s">
        <v>4540</v>
      </c>
      <c r="C132" s="101">
        <v>90990</v>
      </c>
      <c r="D132" s="101">
        <v>82256</v>
      </c>
      <c r="E132" s="102">
        <v>10.6</v>
      </c>
      <c r="F132" s="101">
        <v>34254</v>
      </c>
      <c r="G132" s="101">
        <v>31400</v>
      </c>
      <c r="H132" s="102">
        <v>9.1</v>
      </c>
      <c r="I132" s="101">
        <v>33103</v>
      </c>
      <c r="J132" s="101">
        <v>30262</v>
      </c>
      <c r="K132" s="102">
        <v>9.4</v>
      </c>
      <c r="L132" s="102">
        <v>267.82</v>
      </c>
      <c r="M132" s="102">
        <v>339.7</v>
      </c>
      <c r="N132" s="102">
        <v>68</v>
      </c>
      <c r="O132" s="102">
        <v>15</v>
      </c>
    </row>
    <row r="133" spans="1:15" s="98" customFormat="1" ht="20" hidden="1" customHeight="1" x14ac:dyDescent="0.15">
      <c r="A133" s="99" t="s">
        <v>1490</v>
      </c>
      <c r="B133" s="106" t="s">
        <v>4553</v>
      </c>
      <c r="C133" s="101">
        <v>90833</v>
      </c>
      <c r="D133" s="101">
        <v>85056</v>
      </c>
      <c r="E133" s="102">
        <v>6.8</v>
      </c>
      <c r="F133" s="101">
        <v>43360</v>
      </c>
      <c r="G133" s="101">
        <v>40131</v>
      </c>
      <c r="H133" s="102">
        <v>8</v>
      </c>
      <c r="I133" s="101">
        <v>41097</v>
      </c>
      <c r="J133" s="101">
        <v>37773</v>
      </c>
      <c r="K133" s="102">
        <v>8.8000000000000007</v>
      </c>
      <c r="L133" s="102">
        <v>494.1</v>
      </c>
      <c r="M133" s="102">
        <v>183.8</v>
      </c>
      <c r="N133" s="102">
        <v>45</v>
      </c>
      <c r="O133" s="102">
        <v>8</v>
      </c>
    </row>
    <row r="134" spans="1:15" s="98" customFormat="1" ht="20" hidden="1" customHeight="1" x14ac:dyDescent="0.15">
      <c r="A134" s="99" t="s">
        <v>1545</v>
      </c>
      <c r="B134" s="106" t="s">
        <v>4553</v>
      </c>
      <c r="C134" s="101">
        <v>89490</v>
      </c>
      <c r="D134" s="101">
        <v>86622</v>
      </c>
      <c r="E134" s="102">
        <v>3.3</v>
      </c>
      <c r="F134" s="101">
        <v>39207</v>
      </c>
      <c r="G134" s="101">
        <v>37394</v>
      </c>
      <c r="H134" s="102">
        <v>4.8</v>
      </c>
      <c r="I134" s="101">
        <v>36799</v>
      </c>
      <c r="J134" s="101">
        <v>35095</v>
      </c>
      <c r="K134" s="102">
        <v>4.9000000000000004</v>
      </c>
      <c r="L134" s="104">
        <v>17650.990000000002</v>
      </c>
      <c r="M134" s="102">
        <v>5.0999999999999996</v>
      </c>
      <c r="N134" s="102">
        <v>46</v>
      </c>
      <c r="O134" s="102">
        <v>8</v>
      </c>
    </row>
    <row r="135" spans="1:15" s="98" customFormat="1" ht="20" hidden="1" customHeight="1" x14ac:dyDescent="0.15">
      <c r="A135" s="99" t="s">
        <v>4715</v>
      </c>
      <c r="B135" s="106" t="s">
        <v>4669</v>
      </c>
      <c r="C135" s="101">
        <v>88168</v>
      </c>
      <c r="D135" s="103" t="s">
        <v>4714</v>
      </c>
      <c r="E135" s="102">
        <v>2.9</v>
      </c>
      <c r="F135" s="101">
        <v>34179</v>
      </c>
      <c r="G135" s="103" t="s">
        <v>4713</v>
      </c>
      <c r="H135" s="102">
        <v>5.2</v>
      </c>
      <c r="I135" s="101">
        <v>32700</v>
      </c>
      <c r="J135" s="103" t="s">
        <v>4712</v>
      </c>
      <c r="K135" s="102">
        <v>5.5</v>
      </c>
      <c r="L135" s="102">
        <v>160.66</v>
      </c>
      <c r="M135" s="102">
        <v>548.79999999999995</v>
      </c>
      <c r="N135" s="102">
        <v>69</v>
      </c>
      <c r="O135" s="102">
        <v>16</v>
      </c>
    </row>
    <row r="136" spans="1:15" s="98" customFormat="1" ht="20" hidden="1" customHeight="1" x14ac:dyDescent="0.15">
      <c r="A136" s="99" t="s">
        <v>1978</v>
      </c>
      <c r="B136" s="106" t="s">
        <v>4544</v>
      </c>
      <c r="C136" s="101">
        <v>87942</v>
      </c>
      <c r="D136" s="101">
        <v>84224</v>
      </c>
      <c r="E136" s="102">
        <v>4.4000000000000004</v>
      </c>
      <c r="F136" s="101">
        <v>31239</v>
      </c>
      <c r="G136" s="101">
        <v>29315</v>
      </c>
      <c r="H136" s="102">
        <v>6.6</v>
      </c>
      <c r="I136" s="101">
        <v>30301</v>
      </c>
      <c r="J136" s="101">
        <v>28673</v>
      </c>
      <c r="K136" s="102">
        <v>5.7</v>
      </c>
      <c r="L136" s="102">
        <v>38.5</v>
      </c>
      <c r="M136" s="105">
        <v>2284.1</v>
      </c>
      <c r="N136" s="102">
        <v>70</v>
      </c>
      <c r="O136" s="102">
        <v>31</v>
      </c>
    </row>
    <row r="137" spans="1:15" s="98" customFormat="1" ht="20" hidden="1" customHeight="1" x14ac:dyDescent="0.15">
      <c r="A137" s="99" t="s">
        <v>1521</v>
      </c>
      <c r="B137" s="106" t="s">
        <v>4657</v>
      </c>
      <c r="C137" s="101">
        <v>86100</v>
      </c>
      <c r="D137" s="101">
        <v>84285</v>
      </c>
      <c r="E137" s="102">
        <v>2.2000000000000002</v>
      </c>
      <c r="F137" s="101">
        <v>34710</v>
      </c>
      <c r="G137" s="101">
        <v>33876</v>
      </c>
      <c r="H137" s="102">
        <v>2.5</v>
      </c>
      <c r="I137" s="101">
        <v>34174</v>
      </c>
      <c r="J137" s="101">
        <v>33321</v>
      </c>
      <c r="K137" s="102">
        <v>2.6</v>
      </c>
      <c r="L137" s="102">
        <v>61.52</v>
      </c>
      <c r="M137" s="105">
        <v>1399.6</v>
      </c>
      <c r="N137" s="102">
        <v>71</v>
      </c>
      <c r="O137" s="102">
        <v>13</v>
      </c>
    </row>
    <row r="138" spans="1:15" s="98" customFormat="1" ht="20" hidden="1" customHeight="1" x14ac:dyDescent="0.15">
      <c r="A138" s="99" t="s">
        <v>1420</v>
      </c>
      <c r="B138" s="106" t="s">
        <v>4540</v>
      </c>
      <c r="C138" s="101">
        <v>83651</v>
      </c>
      <c r="D138" s="101">
        <v>81032</v>
      </c>
      <c r="E138" s="102">
        <v>3.2</v>
      </c>
      <c r="F138" s="101">
        <v>38006</v>
      </c>
      <c r="G138" s="101">
        <v>36785</v>
      </c>
      <c r="H138" s="102">
        <v>3.3</v>
      </c>
      <c r="I138" s="101">
        <v>35977</v>
      </c>
      <c r="J138" s="101">
        <v>34710</v>
      </c>
      <c r="K138" s="102">
        <v>3.7</v>
      </c>
      <c r="L138" s="102">
        <v>64.760000000000005</v>
      </c>
      <c r="M138" s="105">
        <v>1291.8</v>
      </c>
      <c r="N138" s="102">
        <v>72</v>
      </c>
      <c r="O138" s="102">
        <v>32</v>
      </c>
    </row>
    <row r="139" spans="1:15" s="98" customFormat="1" ht="20" hidden="1" customHeight="1" x14ac:dyDescent="0.15">
      <c r="A139" s="99" t="s">
        <v>1813</v>
      </c>
      <c r="B139" s="106" t="s">
        <v>4657</v>
      </c>
      <c r="C139" s="101">
        <v>80213</v>
      </c>
      <c r="D139" s="101">
        <v>74346</v>
      </c>
      <c r="E139" s="102">
        <v>7.9</v>
      </c>
      <c r="F139" s="101">
        <v>38776</v>
      </c>
      <c r="G139" s="101">
        <v>35316</v>
      </c>
      <c r="H139" s="102">
        <v>9.8000000000000007</v>
      </c>
      <c r="I139" s="101">
        <v>37371</v>
      </c>
      <c r="J139" s="101">
        <v>33642</v>
      </c>
      <c r="K139" s="102">
        <v>11.1</v>
      </c>
      <c r="L139" s="102">
        <v>90.18</v>
      </c>
      <c r="M139" s="102">
        <v>889.5</v>
      </c>
      <c r="N139" s="102">
        <v>73</v>
      </c>
      <c r="O139" s="102">
        <v>14</v>
      </c>
    </row>
    <row r="140" spans="1:15" s="98" customFormat="1" ht="20" hidden="1" customHeight="1" x14ac:dyDescent="0.15">
      <c r="A140" s="99" t="s">
        <v>1433</v>
      </c>
      <c r="B140" s="106" t="s">
        <v>4760</v>
      </c>
      <c r="C140" s="101">
        <v>79470</v>
      </c>
      <c r="D140" s="101">
        <v>71889</v>
      </c>
      <c r="E140" s="102">
        <v>10.5</v>
      </c>
      <c r="F140" s="101">
        <v>37318</v>
      </c>
      <c r="G140" s="101">
        <v>35380</v>
      </c>
      <c r="H140" s="102">
        <v>5.5</v>
      </c>
      <c r="I140" s="101">
        <v>35118</v>
      </c>
      <c r="J140" s="101">
        <v>32135</v>
      </c>
      <c r="K140" s="102">
        <v>9.3000000000000007</v>
      </c>
      <c r="L140" s="102">
        <v>140.66999999999999</v>
      </c>
      <c r="M140" s="102">
        <v>564.9</v>
      </c>
      <c r="N140" s="102">
        <v>74</v>
      </c>
      <c r="O140" s="102">
        <v>1</v>
      </c>
    </row>
    <row r="141" spans="1:15" s="98" customFormat="1" ht="20" hidden="1" customHeight="1" x14ac:dyDescent="0.15">
      <c r="A141" s="99" t="s">
        <v>3080</v>
      </c>
      <c r="B141" s="106" t="s">
        <v>4657</v>
      </c>
      <c r="C141" s="101">
        <v>79258</v>
      </c>
      <c r="D141" s="101">
        <v>75423</v>
      </c>
      <c r="E141" s="102">
        <v>5.0999999999999996</v>
      </c>
      <c r="F141" s="101">
        <v>37931</v>
      </c>
      <c r="G141" s="101">
        <v>35402</v>
      </c>
      <c r="H141" s="102">
        <v>7.1</v>
      </c>
      <c r="I141" s="101">
        <v>36727</v>
      </c>
      <c r="J141" s="101">
        <v>34018</v>
      </c>
      <c r="K141" s="102">
        <v>8</v>
      </c>
      <c r="L141" s="102">
        <v>247.11</v>
      </c>
      <c r="M141" s="102">
        <v>320.7</v>
      </c>
      <c r="N141" s="102">
        <v>75</v>
      </c>
      <c r="O141" s="102">
        <v>15</v>
      </c>
    </row>
    <row r="142" spans="1:15" s="98" customFormat="1" ht="20" hidden="1" customHeight="1" x14ac:dyDescent="0.15">
      <c r="A142" s="99" t="s">
        <v>5465</v>
      </c>
      <c r="B142" s="106" t="s">
        <v>4553</v>
      </c>
      <c r="C142" s="101">
        <v>79247</v>
      </c>
      <c r="D142" s="101">
        <v>75423</v>
      </c>
      <c r="E142" s="102">
        <v>5.0999999999999996</v>
      </c>
      <c r="F142" s="101">
        <v>38947</v>
      </c>
      <c r="G142" s="101">
        <v>38444</v>
      </c>
      <c r="H142" s="102">
        <v>1.3</v>
      </c>
      <c r="I142" s="101">
        <v>32708</v>
      </c>
      <c r="J142" s="101">
        <v>31106</v>
      </c>
      <c r="K142" s="102">
        <v>5.2</v>
      </c>
      <c r="L142" s="104">
        <v>3033.66</v>
      </c>
      <c r="M142" s="102">
        <v>26.1</v>
      </c>
      <c r="N142" s="102">
        <v>47</v>
      </c>
      <c r="O142" s="102">
        <v>19</v>
      </c>
    </row>
    <row r="143" spans="1:15" s="98" customFormat="1" ht="20" hidden="1" customHeight="1" x14ac:dyDescent="0.15">
      <c r="A143" s="99" t="s">
        <v>5465</v>
      </c>
      <c r="B143" s="106" t="s">
        <v>4540</v>
      </c>
      <c r="C143" s="101">
        <v>79247</v>
      </c>
      <c r="D143" s="101">
        <v>75423</v>
      </c>
      <c r="E143" s="102">
        <v>5.0999999999999996</v>
      </c>
      <c r="F143" s="101">
        <v>38947</v>
      </c>
      <c r="G143" s="101">
        <v>38444</v>
      </c>
      <c r="H143" s="102">
        <v>1.3</v>
      </c>
      <c r="I143" s="101">
        <v>32708</v>
      </c>
      <c r="J143" s="101">
        <v>31106</v>
      </c>
      <c r="K143" s="102">
        <v>5.2</v>
      </c>
      <c r="L143" s="104">
        <v>3033.66</v>
      </c>
      <c r="M143" s="102">
        <v>26.1</v>
      </c>
      <c r="N143" s="102">
        <v>76</v>
      </c>
      <c r="O143" s="102">
        <v>33</v>
      </c>
    </row>
    <row r="144" spans="1:15" s="98" customFormat="1" ht="20" hidden="1" customHeight="1" x14ac:dyDescent="0.15">
      <c r="A144" s="99" t="s">
        <v>1533</v>
      </c>
      <c r="B144" s="106" t="s">
        <v>4540</v>
      </c>
      <c r="C144" s="101">
        <v>78916</v>
      </c>
      <c r="D144" s="101">
        <v>70996</v>
      </c>
      <c r="E144" s="102">
        <v>11.2</v>
      </c>
      <c r="F144" s="101">
        <v>37737</v>
      </c>
      <c r="G144" s="101">
        <v>34235</v>
      </c>
      <c r="H144" s="102">
        <v>10.199999999999999</v>
      </c>
      <c r="I144" s="101">
        <v>36099</v>
      </c>
      <c r="J144" s="101">
        <v>32708</v>
      </c>
      <c r="K144" s="102">
        <v>10.4</v>
      </c>
      <c r="L144" s="102">
        <v>15.62</v>
      </c>
      <c r="M144" s="105">
        <v>5052.3999999999996</v>
      </c>
      <c r="N144" s="102">
        <v>77</v>
      </c>
      <c r="O144" s="102">
        <v>17</v>
      </c>
    </row>
    <row r="145" spans="1:15" s="98" customFormat="1" ht="20" hidden="1" customHeight="1" x14ac:dyDescent="0.15">
      <c r="A145" s="99" t="s">
        <v>1400</v>
      </c>
      <c r="B145" s="106" t="s">
        <v>4553</v>
      </c>
      <c r="C145" s="101">
        <v>78858</v>
      </c>
      <c r="D145" s="103" t="s">
        <v>5805</v>
      </c>
      <c r="E145" s="102">
        <v>9.8000000000000007</v>
      </c>
      <c r="F145" s="101">
        <v>36359</v>
      </c>
      <c r="G145" s="103" t="s">
        <v>5804</v>
      </c>
      <c r="H145" s="102">
        <v>8.3000000000000007</v>
      </c>
      <c r="I145" s="101">
        <v>32943</v>
      </c>
      <c r="J145" s="103" t="s">
        <v>5803</v>
      </c>
      <c r="K145" s="102">
        <v>10</v>
      </c>
      <c r="L145" s="104">
        <v>1112.43</v>
      </c>
      <c r="M145" s="102">
        <v>70.900000000000006</v>
      </c>
      <c r="N145" s="102">
        <v>48</v>
      </c>
      <c r="O145" s="102">
        <v>1</v>
      </c>
    </row>
    <row r="146" spans="1:15" s="98" customFormat="1" ht="20" hidden="1" customHeight="1" x14ac:dyDescent="0.15">
      <c r="A146" s="99" t="s">
        <v>4898</v>
      </c>
      <c r="B146" s="106" t="s">
        <v>4553</v>
      </c>
      <c r="C146" s="101">
        <v>76731</v>
      </c>
      <c r="D146" s="101">
        <v>78159</v>
      </c>
      <c r="E146" s="102">
        <v>-1.8</v>
      </c>
      <c r="F146" s="101">
        <v>37101</v>
      </c>
      <c r="G146" s="101">
        <v>36769</v>
      </c>
      <c r="H146" s="102">
        <v>0.9</v>
      </c>
      <c r="I146" s="101">
        <v>34416</v>
      </c>
      <c r="J146" s="101">
        <v>34530</v>
      </c>
      <c r="K146" s="102">
        <v>-0.3</v>
      </c>
      <c r="L146" s="102">
        <v>802.58</v>
      </c>
      <c r="M146" s="102">
        <v>95.6</v>
      </c>
      <c r="N146" s="102">
        <v>49</v>
      </c>
      <c r="O146" s="102">
        <v>20</v>
      </c>
    </row>
    <row r="147" spans="1:15" s="98" customFormat="1" ht="20" hidden="1" customHeight="1" x14ac:dyDescent="0.15">
      <c r="A147" s="99" t="s">
        <v>1545</v>
      </c>
      <c r="B147" s="106" t="s">
        <v>4540</v>
      </c>
      <c r="C147" s="101">
        <v>76708</v>
      </c>
      <c r="D147" s="101">
        <v>74003</v>
      </c>
      <c r="E147" s="102">
        <v>3.7</v>
      </c>
      <c r="F147" s="101">
        <v>33643</v>
      </c>
      <c r="G147" s="101">
        <v>32098</v>
      </c>
      <c r="H147" s="102">
        <v>4.8</v>
      </c>
      <c r="I147" s="101">
        <v>31793</v>
      </c>
      <c r="J147" s="101">
        <v>30236</v>
      </c>
      <c r="K147" s="102">
        <v>5.0999999999999996</v>
      </c>
      <c r="L147" s="102">
        <v>316.74</v>
      </c>
      <c r="M147" s="102">
        <v>242.2</v>
      </c>
      <c r="N147" s="102">
        <v>78</v>
      </c>
      <c r="O147" s="102">
        <v>18</v>
      </c>
    </row>
    <row r="148" spans="1:15" s="98" customFormat="1" ht="20" hidden="1" customHeight="1" x14ac:dyDescent="0.15">
      <c r="A148" s="99" t="s">
        <v>4774</v>
      </c>
      <c r="B148" s="106" t="s">
        <v>4544</v>
      </c>
      <c r="C148" s="101">
        <v>76581</v>
      </c>
      <c r="D148" s="103" t="s">
        <v>4773</v>
      </c>
      <c r="E148" s="102">
        <v>15.2</v>
      </c>
      <c r="F148" s="101">
        <v>24795</v>
      </c>
      <c r="G148" s="103" t="s">
        <v>4772</v>
      </c>
      <c r="H148" s="102">
        <v>12.6</v>
      </c>
      <c r="I148" s="101">
        <v>23699</v>
      </c>
      <c r="J148" s="103" t="s">
        <v>4771</v>
      </c>
      <c r="K148" s="102">
        <v>11.5</v>
      </c>
      <c r="L148" s="102">
        <v>688.82</v>
      </c>
      <c r="M148" s="102">
        <v>111.2</v>
      </c>
      <c r="N148" s="102">
        <v>79</v>
      </c>
      <c r="O148" s="102">
        <v>34</v>
      </c>
    </row>
    <row r="149" spans="1:15" s="98" customFormat="1" ht="20" hidden="1" customHeight="1" x14ac:dyDescent="0.15">
      <c r="A149" s="99" t="s">
        <v>2020</v>
      </c>
      <c r="B149" s="106" t="s">
        <v>4553</v>
      </c>
      <c r="C149" s="101">
        <v>76376</v>
      </c>
      <c r="D149" s="101">
        <v>76522</v>
      </c>
      <c r="E149" s="102">
        <v>-0.2</v>
      </c>
      <c r="F149" s="101">
        <v>34157</v>
      </c>
      <c r="G149" s="101">
        <v>33424</v>
      </c>
      <c r="H149" s="102">
        <v>2.2000000000000002</v>
      </c>
      <c r="I149" s="101">
        <v>32060</v>
      </c>
      <c r="J149" s="101">
        <v>31500</v>
      </c>
      <c r="K149" s="102">
        <v>1.8</v>
      </c>
      <c r="L149" s="104">
        <v>13106.11</v>
      </c>
      <c r="M149" s="102">
        <v>5.8</v>
      </c>
      <c r="N149" s="102">
        <v>50</v>
      </c>
      <c r="O149" s="102">
        <v>5</v>
      </c>
    </row>
    <row r="150" spans="1:15" s="98" customFormat="1" ht="20" hidden="1" customHeight="1" x14ac:dyDescent="0.15">
      <c r="A150" s="99" t="s">
        <v>5855</v>
      </c>
      <c r="B150" s="106" t="s">
        <v>4540</v>
      </c>
      <c r="C150" s="101">
        <v>74100</v>
      </c>
      <c r="D150" s="101">
        <v>61581</v>
      </c>
      <c r="E150" s="102">
        <v>20.3</v>
      </c>
      <c r="F150" s="101">
        <v>27037</v>
      </c>
      <c r="G150" s="101">
        <v>22398</v>
      </c>
      <c r="H150" s="102">
        <v>20.7</v>
      </c>
      <c r="I150" s="101">
        <v>26298</v>
      </c>
      <c r="J150" s="101">
        <v>21661</v>
      </c>
      <c r="K150" s="102">
        <v>21.4</v>
      </c>
      <c r="L150" s="102">
        <v>84.39</v>
      </c>
      <c r="M150" s="102">
        <v>878.1</v>
      </c>
      <c r="N150" s="102">
        <v>80</v>
      </c>
      <c r="O150" s="102">
        <v>6</v>
      </c>
    </row>
    <row r="151" spans="1:15" s="98" customFormat="1" ht="20" hidden="1" customHeight="1" x14ac:dyDescent="0.15">
      <c r="A151" s="99" t="s">
        <v>4585</v>
      </c>
      <c r="B151" s="106" t="s">
        <v>4553</v>
      </c>
      <c r="C151" s="101">
        <v>73837</v>
      </c>
      <c r="D151" s="103" t="s">
        <v>4584</v>
      </c>
      <c r="E151" s="102">
        <v>0.7</v>
      </c>
      <c r="F151" s="101">
        <v>31100</v>
      </c>
      <c r="G151" s="103" t="s">
        <v>4583</v>
      </c>
      <c r="H151" s="102">
        <v>-1</v>
      </c>
      <c r="I151" s="101">
        <v>26479</v>
      </c>
      <c r="J151" s="103" t="s">
        <v>4582</v>
      </c>
      <c r="K151" s="102">
        <v>1</v>
      </c>
      <c r="L151" s="104">
        <v>60957.21</v>
      </c>
      <c r="M151" s="102">
        <v>1.2</v>
      </c>
      <c r="N151" s="102">
        <v>51</v>
      </c>
      <c r="O151" s="102">
        <v>6</v>
      </c>
    </row>
    <row r="152" spans="1:15" s="98" customFormat="1" ht="20" hidden="1" customHeight="1" x14ac:dyDescent="0.15">
      <c r="A152" s="99" t="s">
        <v>4563</v>
      </c>
      <c r="B152" s="106" t="s">
        <v>4562</v>
      </c>
      <c r="C152" s="101">
        <v>72326</v>
      </c>
      <c r="D152" s="103" t="s">
        <v>4561</v>
      </c>
      <c r="E152" s="102">
        <v>1</v>
      </c>
      <c r="F152" s="101">
        <v>30451</v>
      </c>
      <c r="G152" s="103" t="s">
        <v>4560</v>
      </c>
      <c r="H152" s="102">
        <v>-0.9</v>
      </c>
      <c r="I152" s="101">
        <v>25934</v>
      </c>
      <c r="J152" s="103" t="s">
        <v>4559</v>
      </c>
      <c r="K152" s="102">
        <v>1.1000000000000001</v>
      </c>
      <c r="L152" s="104">
        <v>60843.88</v>
      </c>
      <c r="M152" s="102">
        <v>1.2</v>
      </c>
      <c r="N152" s="102">
        <v>81</v>
      </c>
      <c r="O152" s="102">
        <v>7</v>
      </c>
    </row>
    <row r="153" spans="1:15" s="98" customFormat="1" ht="20" hidden="1" customHeight="1" x14ac:dyDescent="0.15">
      <c r="A153" s="99" t="s">
        <v>1995</v>
      </c>
      <c r="B153" s="106" t="s">
        <v>4540</v>
      </c>
      <c r="C153" s="101">
        <v>72051</v>
      </c>
      <c r="D153" s="101">
        <v>73368</v>
      </c>
      <c r="E153" s="102">
        <v>-1.8</v>
      </c>
      <c r="F153" s="101">
        <v>34818</v>
      </c>
      <c r="G153" s="101">
        <v>34485</v>
      </c>
      <c r="H153" s="102">
        <v>1</v>
      </c>
      <c r="I153" s="101">
        <v>32530</v>
      </c>
      <c r="J153" s="101">
        <v>32634</v>
      </c>
      <c r="K153" s="102">
        <v>-0.3</v>
      </c>
      <c r="L153" s="102">
        <v>221.99</v>
      </c>
      <c r="M153" s="102">
        <v>324.60000000000002</v>
      </c>
      <c r="N153" s="102">
        <v>82</v>
      </c>
      <c r="O153" s="102">
        <v>35</v>
      </c>
    </row>
    <row r="154" spans="1:15" s="98" customFormat="1" ht="20" hidden="1" customHeight="1" x14ac:dyDescent="0.15">
      <c r="A154" s="99" t="s">
        <v>1962</v>
      </c>
      <c r="B154" s="106" t="s">
        <v>4540</v>
      </c>
      <c r="C154" s="101">
        <v>72047</v>
      </c>
      <c r="D154" s="101">
        <v>71594</v>
      </c>
      <c r="E154" s="102">
        <v>0.6</v>
      </c>
      <c r="F154" s="101">
        <v>33902</v>
      </c>
      <c r="G154" s="101">
        <v>33324</v>
      </c>
      <c r="H154" s="102">
        <v>1.7</v>
      </c>
      <c r="I154" s="101">
        <v>32188</v>
      </c>
      <c r="J154" s="101">
        <v>31937</v>
      </c>
      <c r="K154" s="102">
        <v>0.8</v>
      </c>
      <c r="L154" s="102">
        <v>163.9</v>
      </c>
      <c r="M154" s="102">
        <v>439.6</v>
      </c>
      <c r="N154" s="102">
        <v>83</v>
      </c>
      <c r="O154" s="102">
        <v>36</v>
      </c>
    </row>
    <row r="155" spans="1:15" s="98" customFormat="1" ht="20" hidden="1" customHeight="1" x14ac:dyDescent="0.15">
      <c r="A155" s="99" t="s">
        <v>1408</v>
      </c>
      <c r="B155" s="106" t="s">
        <v>4553</v>
      </c>
      <c r="C155" s="101">
        <v>71736</v>
      </c>
      <c r="D155" s="101">
        <v>70378</v>
      </c>
      <c r="E155" s="102">
        <v>1.9</v>
      </c>
      <c r="F155" s="101">
        <v>34049</v>
      </c>
      <c r="G155" s="101">
        <v>33696</v>
      </c>
      <c r="H155" s="102">
        <v>1</v>
      </c>
      <c r="I155" s="101">
        <v>31182</v>
      </c>
      <c r="J155" s="101">
        <v>30124</v>
      </c>
      <c r="K155" s="102">
        <v>3.5</v>
      </c>
      <c r="L155" s="104">
        <v>5314.85</v>
      </c>
      <c r="M155" s="102">
        <v>13.5</v>
      </c>
      <c r="N155" s="102">
        <v>52</v>
      </c>
      <c r="O155" s="102">
        <v>21</v>
      </c>
    </row>
    <row r="156" spans="1:15" s="98" customFormat="1" ht="20" hidden="1" customHeight="1" x14ac:dyDescent="0.15">
      <c r="A156" s="99" t="s">
        <v>1466</v>
      </c>
      <c r="B156" s="106" t="s">
        <v>4760</v>
      </c>
      <c r="C156" s="101">
        <v>69895</v>
      </c>
      <c r="D156" s="101">
        <v>67575</v>
      </c>
      <c r="E156" s="102">
        <v>3.4</v>
      </c>
      <c r="F156" s="101">
        <v>33908</v>
      </c>
      <c r="G156" s="101">
        <v>33801</v>
      </c>
      <c r="H156" s="102">
        <v>0.3</v>
      </c>
      <c r="I156" s="101">
        <v>31825</v>
      </c>
      <c r="J156" s="101">
        <v>30208</v>
      </c>
      <c r="K156" s="102">
        <v>5.4</v>
      </c>
      <c r="L156" s="102">
        <v>315.58999999999997</v>
      </c>
      <c r="M156" s="102">
        <v>221.5</v>
      </c>
      <c r="N156" s="102">
        <v>84</v>
      </c>
      <c r="O156" s="102">
        <v>2</v>
      </c>
    </row>
    <row r="157" spans="1:15" s="98" customFormat="1" ht="20" hidden="1" customHeight="1" x14ac:dyDescent="0.15">
      <c r="A157" s="99" t="s">
        <v>1490</v>
      </c>
      <c r="B157" s="106" t="s">
        <v>4657</v>
      </c>
      <c r="C157" s="101">
        <v>69025</v>
      </c>
      <c r="D157" s="101">
        <v>66222</v>
      </c>
      <c r="E157" s="102">
        <v>4.2</v>
      </c>
      <c r="F157" s="101">
        <v>32766</v>
      </c>
      <c r="G157" s="101">
        <v>30880</v>
      </c>
      <c r="H157" s="102">
        <v>6.1</v>
      </c>
      <c r="I157" s="101">
        <v>31850</v>
      </c>
      <c r="J157" s="101">
        <v>29948</v>
      </c>
      <c r="K157" s="102">
        <v>6.4</v>
      </c>
      <c r="L157" s="102">
        <v>152.69</v>
      </c>
      <c r="M157" s="102">
        <v>452.1</v>
      </c>
      <c r="N157" s="102">
        <v>85</v>
      </c>
      <c r="O157" s="102">
        <v>16</v>
      </c>
    </row>
    <row r="158" spans="1:15" s="98" customFormat="1" ht="20" hidden="1" customHeight="1" x14ac:dyDescent="0.15">
      <c r="A158" s="99" t="s">
        <v>2001</v>
      </c>
      <c r="B158" s="106" t="s">
        <v>4540</v>
      </c>
      <c r="C158" s="101">
        <v>68232</v>
      </c>
      <c r="D158" s="101">
        <v>65589</v>
      </c>
      <c r="E158" s="102">
        <v>4</v>
      </c>
      <c r="F158" s="101">
        <v>27019</v>
      </c>
      <c r="G158" s="101">
        <v>24446</v>
      </c>
      <c r="H158" s="102">
        <v>10.5</v>
      </c>
      <c r="I158" s="101">
        <v>25938</v>
      </c>
      <c r="J158" s="101">
        <v>23954</v>
      </c>
      <c r="K158" s="102">
        <v>8.3000000000000007</v>
      </c>
      <c r="L158" s="102">
        <v>47.84</v>
      </c>
      <c r="M158" s="105">
        <v>1426.4</v>
      </c>
      <c r="N158" s="102">
        <v>86</v>
      </c>
      <c r="O158" s="102">
        <v>8</v>
      </c>
    </row>
    <row r="159" spans="1:15" s="98" customFormat="1" ht="20" hidden="1" customHeight="1" x14ac:dyDescent="0.15">
      <c r="A159" s="99" t="s">
        <v>5218</v>
      </c>
      <c r="B159" s="106" t="s">
        <v>4553</v>
      </c>
      <c r="C159" s="101">
        <v>67490</v>
      </c>
      <c r="D159" s="101">
        <v>64044</v>
      </c>
      <c r="E159" s="102">
        <v>5.4</v>
      </c>
      <c r="F159" s="101">
        <v>30085</v>
      </c>
      <c r="G159" s="101">
        <v>28720</v>
      </c>
      <c r="H159" s="102">
        <v>4.8</v>
      </c>
      <c r="I159" s="101">
        <v>27594</v>
      </c>
      <c r="J159" s="101">
        <v>26007</v>
      </c>
      <c r="K159" s="102">
        <v>6.1</v>
      </c>
      <c r="L159" s="104">
        <v>1597.68</v>
      </c>
      <c r="M159" s="102">
        <v>42.2</v>
      </c>
      <c r="N159" s="102">
        <v>53</v>
      </c>
      <c r="O159" s="102">
        <v>22</v>
      </c>
    </row>
    <row r="160" spans="1:15" s="98" customFormat="1" ht="20" hidden="1" customHeight="1" x14ac:dyDescent="0.15">
      <c r="A160" s="99" t="s">
        <v>5217</v>
      </c>
      <c r="B160" s="106" t="s">
        <v>4540</v>
      </c>
      <c r="C160" s="101">
        <v>67490</v>
      </c>
      <c r="D160" s="101">
        <v>64044</v>
      </c>
      <c r="E160" s="102">
        <v>5.4</v>
      </c>
      <c r="F160" s="101">
        <v>30085</v>
      </c>
      <c r="G160" s="101">
        <v>28720</v>
      </c>
      <c r="H160" s="102">
        <v>4.8</v>
      </c>
      <c r="I160" s="101">
        <v>27594</v>
      </c>
      <c r="J160" s="101">
        <v>26007</v>
      </c>
      <c r="K160" s="102">
        <v>6.1</v>
      </c>
      <c r="L160" s="104">
        <v>1597.68</v>
      </c>
      <c r="M160" s="102">
        <v>42.2</v>
      </c>
      <c r="N160" s="102">
        <v>87</v>
      </c>
      <c r="O160" s="102">
        <v>37</v>
      </c>
    </row>
    <row r="161" spans="1:15" s="98" customFormat="1" ht="20" hidden="1" customHeight="1" x14ac:dyDescent="0.15">
      <c r="A161" s="99" t="s">
        <v>1498</v>
      </c>
      <c r="B161" s="106" t="s">
        <v>4553</v>
      </c>
      <c r="C161" s="101">
        <v>67086</v>
      </c>
      <c r="D161" s="103" t="s">
        <v>4704</v>
      </c>
      <c r="E161" s="102">
        <v>9.4</v>
      </c>
      <c r="F161" s="101">
        <v>31677</v>
      </c>
      <c r="G161" s="103" t="s">
        <v>4703</v>
      </c>
      <c r="H161" s="102">
        <v>8.1</v>
      </c>
      <c r="I161" s="101">
        <v>28723</v>
      </c>
      <c r="J161" s="103" t="s">
        <v>4702</v>
      </c>
      <c r="K161" s="102">
        <v>9.6999999999999993</v>
      </c>
      <c r="L161" s="104">
        <v>1041.0899999999999</v>
      </c>
      <c r="M161" s="102">
        <v>64.400000000000006</v>
      </c>
      <c r="N161" s="102">
        <v>54</v>
      </c>
      <c r="O161" s="102">
        <v>9</v>
      </c>
    </row>
    <row r="162" spans="1:15" s="98" customFormat="1" ht="20" hidden="1" customHeight="1" x14ac:dyDescent="0.15">
      <c r="A162" s="99" t="s">
        <v>5508</v>
      </c>
      <c r="B162" s="106" t="s">
        <v>4553</v>
      </c>
      <c r="C162" s="101">
        <v>64141</v>
      </c>
      <c r="D162" s="101">
        <v>63166</v>
      </c>
      <c r="E162" s="102">
        <v>1.5</v>
      </c>
      <c r="F162" s="101">
        <v>27551</v>
      </c>
      <c r="G162" s="101">
        <v>26204</v>
      </c>
      <c r="H162" s="102">
        <v>5.0999999999999996</v>
      </c>
      <c r="I162" s="101">
        <v>24816</v>
      </c>
      <c r="J162" s="101">
        <v>23676</v>
      </c>
      <c r="K162" s="102">
        <v>4.8</v>
      </c>
      <c r="L162" s="102">
        <v>132.71</v>
      </c>
      <c r="M162" s="102">
        <v>483.3</v>
      </c>
      <c r="N162" s="102">
        <v>55</v>
      </c>
      <c r="O162" s="102">
        <v>7</v>
      </c>
    </row>
    <row r="163" spans="1:15" s="98" customFormat="1" ht="20" hidden="1" customHeight="1" x14ac:dyDescent="0.15">
      <c r="A163" s="99" t="s">
        <v>5507</v>
      </c>
      <c r="B163" s="106" t="s">
        <v>4540</v>
      </c>
      <c r="C163" s="101">
        <v>64141</v>
      </c>
      <c r="D163" s="103" t="s">
        <v>5506</v>
      </c>
      <c r="E163" s="102">
        <v>1.5</v>
      </c>
      <c r="F163" s="101">
        <v>27551</v>
      </c>
      <c r="G163" s="103" t="s">
        <v>5505</v>
      </c>
      <c r="H163" s="102">
        <v>5.0999999999999996</v>
      </c>
      <c r="I163" s="101">
        <v>24816</v>
      </c>
      <c r="J163" s="103" t="s">
        <v>5504</v>
      </c>
      <c r="K163" s="102">
        <v>4.8</v>
      </c>
      <c r="L163" s="102">
        <v>132.71</v>
      </c>
      <c r="M163" s="102">
        <v>483.3</v>
      </c>
      <c r="N163" s="102">
        <v>88</v>
      </c>
      <c r="O163" s="102">
        <v>9</v>
      </c>
    </row>
    <row r="164" spans="1:15" s="98" customFormat="1" ht="20" hidden="1" customHeight="1" x14ac:dyDescent="0.15">
      <c r="A164" s="99" t="s">
        <v>1884</v>
      </c>
      <c r="B164" s="106" t="s">
        <v>4553</v>
      </c>
      <c r="C164" s="101">
        <v>63282</v>
      </c>
      <c r="D164" s="103" t="s">
        <v>5703</v>
      </c>
      <c r="E164" s="102">
        <v>9.1999999999999993</v>
      </c>
      <c r="F164" s="101">
        <v>29985</v>
      </c>
      <c r="G164" s="103" t="s">
        <v>5702</v>
      </c>
      <c r="H164" s="102">
        <v>8</v>
      </c>
      <c r="I164" s="101">
        <v>28204</v>
      </c>
      <c r="J164" s="103" t="s">
        <v>5701</v>
      </c>
      <c r="K164" s="102">
        <v>8.4</v>
      </c>
      <c r="L164" s="102">
        <v>624.33000000000004</v>
      </c>
      <c r="M164" s="102">
        <v>101.4</v>
      </c>
      <c r="N164" s="102">
        <v>56</v>
      </c>
      <c r="O164" s="102">
        <v>10</v>
      </c>
    </row>
    <row r="165" spans="1:15" s="98" customFormat="1" ht="20" hidden="1" customHeight="1" x14ac:dyDescent="0.15">
      <c r="A165" s="99" t="s">
        <v>2020</v>
      </c>
      <c r="B165" s="106" t="s">
        <v>4540</v>
      </c>
      <c r="C165" s="101">
        <v>63271</v>
      </c>
      <c r="D165" s="101">
        <v>63260</v>
      </c>
      <c r="E165" s="102">
        <v>0</v>
      </c>
      <c r="F165" s="101">
        <v>28732</v>
      </c>
      <c r="G165" s="101">
        <v>27970</v>
      </c>
      <c r="H165" s="102">
        <v>2.7</v>
      </c>
      <c r="I165" s="101">
        <v>27216</v>
      </c>
      <c r="J165" s="101">
        <v>26652</v>
      </c>
      <c r="K165" s="102">
        <v>2.1</v>
      </c>
      <c r="L165" s="102">
        <v>111.97</v>
      </c>
      <c r="M165" s="102">
        <v>565.1</v>
      </c>
      <c r="N165" s="102">
        <v>89</v>
      </c>
      <c r="O165" s="102">
        <v>10</v>
      </c>
    </row>
    <row r="166" spans="1:15" s="98" customFormat="1" ht="20" hidden="1" customHeight="1" x14ac:dyDescent="0.15">
      <c r="A166" s="99" t="s">
        <v>5537</v>
      </c>
      <c r="B166" s="106" t="s">
        <v>4760</v>
      </c>
      <c r="C166" s="101">
        <v>63116</v>
      </c>
      <c r="D166" s="103" t="s">
        <v>5536</v>
      </c>
      <c r="E166" s="102">
        <v>7.5</v>
      </c>
      <c r="F166" s="101">
        <v>29892</v>
      </c>
      <c r="G166" s="103" t="s">
        <v>5535</v>
      </c>
      <c r="H166" s="102">
        <v>4.4000000000000004</v>
      </c>
      <c r="I166" s="101">
        <v>28478</v>
      </c>
      <c r="J166" s="103" t="s">
        <v>5534</v>
      </c>
      <c r="K166" s="102">
        <v>8.9</v>
      </c>
      <c r="L166" s="102">
        <v>133.93</v>
      </c>
      <c r="M166" s="102">
        <v>471.3</v>
      </c>
      <c r="N166" s="102">
        <v>90</v>
      </c>
      <c r="O166" s="102">
        <v>3</v>
      </c>
    </row>
    <row r="167" spans="1:15" s="98" customFormat="1" ht="20" hidden="1" customHeight="1" x14ac:dyDescent="0.15">
      <c r="A167" s="99" t="s">
        <v>4767</v>
      </c>
      <c r="B167" s="106" t="s">
        <v>4544</v>
      </c>
      <c r="C167" s="101">
        <v>62951</v>
      </c>
      <c r="D167" s="101">
        <v>61161</v>
      </c>
      <c r="E167" s="102">
        <v>2.9</v>
      </c>
      <c r="F167" s="101">
        <v>22252</v>
      </c>
      <c r="G167" s="101">
        <v>21475</v>
      </c>
      <c r="H167" s="102">
        <v>3.6</v>
      </c>
      <c r="I167" s="101">
        <v>21825</v>
      </c>
      <c r="J167" s="101">
        <v>21078</v>
      </c>
      <c r="K167" s="102">
        <v>3.5</v>
      </c>
      <c r="L167" s="102">
        <v>276.81</v>
      </c>
      <c r="M167" s="102">
        <v>227.4</v>
      </c>
      <c r="N167" s="102">
        <v>91</v>
      </c>
      <c r="O167" s="102">
        <v>38</v>
      </c>
    </row>
    <row r="168" spans="1:15" s="98" customFormat="1" ht="20" hidden="1" customHeight="1" x14ac:dyDescent="0.15">
      <c r="A168" s="99" t="s">
        <v>1469</v>
      </c>
      <c r="B168" s="106" t="s">
        <v>4544</v>
      </c>
      <c r="C168" s="101">
        <v>62057</v>
      </c>
      <c r="D168" s="101">
        <v>55445</v>
      </c>
      <c r="E168" s="102">
        <v>11.9</v>
      </c>
      <c r="F168" s="101">
        <v>22253</v>
      </c>
      <c r="G168" s="101">
        <v>19381</v>
      </c>
      <c r="H168" s="102">
        <v>14.8</v>
      </c>
      <c r="I168" s="101">
        <v>21506</v>
      </c>
      <c r="J168" s="101">
        <v>18851</v>
      </c>
      <c r="K168" s="102">
        <v>14.1</v>
      </c>
      <c r="L168" s="102">
        <v>50</v>
      </c>
      <c r="M168" s="105">
        <v>1241.0999999999999</v>
      </c>
      <c r="N168" s="102">
        <v>92</v>
      </c>
      <c r="O168" s="102">
        <v>39</v>
      </c>
    </row>
    <row r="169" spans="1:15" s="98" customFormat="1" ht="20" hidden="1" customHeight="1" x14ac:dyDescent="0.15">
      <c r="A169" s="99" t="s">
        <v>1973</v>
      </c>
      <c r="B169" s="106" t="s">
        <v>4540</v>
      </c>
      <c r="C169" s="101">
        <v>61498</v>
      </c>
      <c r="D169" s="101">
        <v>58612</v>
      </c>
      <c r="E169" s="102">
        <v>4.9000000000000004</v>
      </c>
      <c r="F169" s="101">
        <v>23671</v>
      </c>
      <c r="G169" s="101">
        <v>22586</v>
      </c>
      <c r="H169" s="102">
        <v>4.8</v>
      </c>
      <c r="I169" s="101">
        <v>22884</v>
      </c>
      <c r="J169" s="101">
        <v>21753</v>
      </c>
      <c r="K169" s="102">
        <v>5.2</v>
      </c>
      <c r="L169" s="102">
        <v>29.16</v>
      </c>
      <c r="M169" s="105">
        <v>2108.6999999999998</v>
      </c>
      <c r="N169" s="102">
        <v>93</v>
      </c>
      <c r="O169" s="102">
        <v>19</v>
      </c>
    </row>
    <row r="170" spans="1:15" s="98" customFormat="1" ht="20" hidden="1" customHeight="1" x14ac:dyDescent="0.15">
      <c r="A170" s="99" t="s">
        <v>2382</v>
      </c>
      <c r="B170" s="106" t="s">
        <v>4553</v>
      </c>
      <c r="C170" s="101">
        <v>61415</v>
      </c>
      <c r="D170" s="101">
        <v>59699</v>
      </c>
      <c r="E170" s="102">
        <v>2.9</v>
      </c>
      <c r="F170" s="101">
        <v>27797</v>
      </c>
      <c r="G170" s="101">
        <v>26936</v>
      </c>
      <c r="H170" s="102">
        <v>3.2</v>
      </c>
      <c r="I170" s="101">
        <v>26798</v>
      </c>
      <c r="J170" s="101">
        <v>26082</v>
      </c>
      <c r="K170" s="102">
        <v>2.7</v>
      </c>
      <c r="L170" s="102">
        <v>509.21</v>
      </c>
      <c r="M170" s="102">
        <v>120.6</v>
      </c>
      <c r="N170" s="102">
        <v>57</v>
      </c>
      <c r="O170" s="102">
        <v>23</v>
      </c>
    </row>
    <row r="171" spans="1:15" s="98" customFormat="1" ht="20" hidden="1" customHeight="1" x14ac:dyDescent="0.15">
      <c r="A171" s="99" t="s">
        <v>5287</v>
      </c>
      <c r="B171" s="106" t="s">
        <v>4657</v>
      </c>
      <c r="C171" s="101">
        <v>61108</v>
      </c>
      <c r="D171" s="101">
        <v>50513</v>
      </c>
      <c r="E171" s="102">
        <v>21</v>
      </c>
      <c r="F171" s="101">
        <v>25514</v>
      </c>
      <c r="G171" s="101">
        <v>20395</v>
      </c>
      <c r="H171" s="102">
        <v>25.1</v>
      </c>
      <c r="I171" s="101">
        <v>24795</v>
      </c>
      <c r="J171" s="101">
        <v>19631</v>
      </c>
      <c r="K171" s="102">
        <v>26.3</v>
      </c>
      <c r="L171" s="102">
        <v>484.09</v>
      </c>
      <c r="M171" s="102">
        <v>126.2</v>
      </c>
      <c r="N171" s="102">
        <v>94</v>
      </c>
      <c r="O171" s="102">
        <v>17</v>
      </c>
    </row>
    <row r="172" spans="1:15" s="98" customFormat="1" ht="20" hidden="1" customHeight="1" x14ac:dyDescent="0.15">
      <c r="A172" s="99" t="s">
        <v>3203</v>
      </c>
      <c r="B172" s="106" t="s">
        <v>4553</v>
      </c>
      <c r="C172" s="101">
        <v>59980</v>
      </c>
      <c r="D172" s="103" t="s">
        <v>4955</v>
      </c>
      <c r="E172" s="102">
        <v>3.1</v>
      </c>
      <c r="F172" s="101">
        <v>29215</v>
      </c>
      <c r="G172" s="103" t="s">
        <v>4954</v>
      </c>
      <c r="H172" s="102">
        <v>4.0999999999999996</v>
      </c>
      <c r="I172" s="101">
        <v>27960</v>
      </c>
      <c r="J172" s="103" t="s">
        <v>4953</v>
      </c>
      <c r="K172" s="102">
        <v>5.6</v>
      </c>
      <c r="L172" s="102">
        <v>259.38</v>
      </c>
      <c r="M172" s="102">
        <v>231.2</v>
      </c>
      <c r="N172" s="102">
        <v>58</v>
      </c>
      <c r="O172" s="102">
        <v>9</v>
      </c>
    </row>
    <row r="173" spans="1:15" s="98" customFormat="1" ht="20" hidden="1" customHeight="1" x14ac:dyDescent="0.15">
      <c r="A173" s="99" t="s">
        <v>5327</v>
      </c>
      <c r="B173" s="106" t="s">
        <v>4657</v>
      </c>
      <c r="C173" s="101">
        <v>59819</v>
      </c>
      <c r="D173" s="101">
        <v>56863</v>
      </c>
      <c r="E173" s="102">
        <v>5.2</v>
      </c>
      <c r="F173" s="101">
        <v>22859</v>
      </c>
      <c r="G173" s="101">
        <v>21006</v>
      </c>
      <c r="H173" s="102">
        <v>8.8000000000000007</v>
      </c>
      <c r="I173" s="101">
        <v>22424</v>
      </c>
      <c r="J173" s="101">
        <v>20600</v>
      </c>
      <c r="K173" s="102">
        <v>8.9</v>
      </c>
      <c r="L173" s="102">
        <v>54.97</v>
      </c>
      <c r="M173" s="105">
        <v>1088.2</v>
      </c>
      <c r="N173" s="102">
        <v>95</v>
      </c>
      <c r="O173" s="102">
        <v>18</v>
      </c>
    </row>
    <row r="174" spans="1:15" s="98" customFormat="1" ht="20" hidden="1" customHeight="1" x14ac:dyDescent="0.15">
      <c r="A174" s="99" t="s">
        <v>1786</v>
      </c>
      <c r="B174" s="106" t="s">
        <v>4540</v>
      </c>
      <c r="C174" s="101">
        <v>58120</v>
      </c>
      <c r="D174" s="101">
        <v>52898</v>
      </c>
      <c r="E174" s="102">
        <v>9.9</v>
      </c>
      <c r="F174" s="101">
        <v>29021</v>
      </c>
      <c r="G174" s="101">
        <v>26426</v>
      </c>
      <c r="H174" s="102">
        <v>9.8000000000000007</v>
      </c>
      <c r="I174" s="101">
        <v>27293</v>
      </c>
      <c r="J174" s="101">
        <v>24645</v>
      </c>
      <c r="K174" s="102">
        <v>10.7</v>
      </c>
      <c r="L174" s="102">
        <v>11.83</v>
      </c>
      <c r="M174" s="105">
        <v>4913</v>
      </c>
      <c r="N174" s="102">
        <v>96</v>
      </c>
      <c r="O174" s="102">
        <v>20</v>
      </c>
    </row>
    <row r="175" spans="1:15" s="98" customFormat="1" ht="20" hidden="1" customHeight="1" x14ac:dyDescent="0.15">
      <c r="A175" s="99" t="s">
        <v>3203</v>
      </c>
      <c r="B175" s="106" t="s">
        <v>4657</v>
      </c>
      <c r="C175" s="101">
        <v>57239</v>
      </c>
      <c r="D175" s="101">
        <v>55648</v>
      </c>
      <c r="E175" s="102">
        <v>2.9</v>
      </c>
      <c r="F175" s="101">
        <v>28096</v>
      </c>
      <c r="G175" s="101">
        <v>27050</v>
      </c>
      <c r="H175" s="102">
        <v>3.9</v>
      </c>
      <c r="I175" s="101">
        <v>26870</v>
      </c>
      <c r="J175" s="101">
        <v>25483</v>
      </c>
      <c r="K175" s="102">
        <v>5.4</v>
      </c>
      <c r="L175" s="102">
        <v>188.85</v>
      </c>
      <c r="M175" s="102">
        <v>303.10000000000002</v>
      </c>
      <c r="N175" s="102">
        <v>97</v>
      </c>
      <c r="O175" s="102">
        <v>19</v>
      </c>
    </row>
    <row r="176" spans="1:15" s="98" customFormat="1" ht="20" hidden="1" customHeight="1" x14ac:dyDescent="0.15">
      <c r="A176" s="99" t="s">
        <v>1791</v>
      </c>
      <c r="B176" s="106" t="s">
        <v>4540</v>
      </c>
      <c r="C176" s="101">
        <v>55750</v>
      </c>
      <c r="D176" s="101">
        <v>52293</v>
      </c>
      <c r="E176" s="102">
        <v>6.6</v>
      </c>
      <c r="F176" s="101">
        <v>24530</v>
      </c>
      <c r="G176" s="101">
        <v>23323</v>
      </c>
      <c r="H176" s="102">
        <v>5.2</v>
      </c>
      <c r="I176" s="101">
        <v>23656</v>
      </c>
      <c r="J176" s="101">
        <v>22490</v>
      </c>
      <c r="K176" s="102">
        <v>5.2</v>
      </c>
      <c r="L176" s="102">
        <v>81.16</v>
      </c>
      <c r="M176" s="102">
        <v>686.9</v>
      </c>
      <c r="N176" s="102">
        <v>98</v>
      </c>
      <c r="O176" s="102">
        <v>40</v>
      </c>
    </row>
    <row r="177" spans="1:15" s="98" customFormat="1" ht="20" hidden="1" customHeight="1" x14ac:dyDescent="0.15">
      <c r="A177" s="99" t="s">
        <v>2010</v>
      </c>
      <c r="B177" s="106" t="s">
        <v>4540</v>
      </c>
      <c r="C177" s="101">
        <v>55071</v>
      </c>
      <c r="D177" s="101">
        <v>50716</v>
      </c>
      <c r="E177" s="102">
        <v>8.6</v>
      </c>
      <c r="F177" s="101">
        <v>24582</v>
      </c>
      <c r="G177" s="101">
        <v>22744</v>
      </c>
      <c r="H177" s="102">
        <v>8.1</v>
      </c>
      <c r="I177" s="101">
        <v>23536</v>
      </c>
      <c r="J177" s="101">
        <v>21732</v>
      </c>
      <c r="K177" s="102">
        <v>8.3000000000000007</v>
      </c>
      <c r="L177" s="102">
        <v>247.15</v>
      </c>
      <c r="M177" s="102">
        <v>222.8</v>
      </c>
      <c r="N177" s="102">
        <v>99</v>
      </c>
      <c r="O177" s="102">
        <v>41</v>
      </c>
    </row>
    <row r="178" spans="1:15" s="98" customFormat="1" ht="20" hidden="1" customHeight="1" x14ac:dyDescent="0.15">
      <c r="A178" s="99" t="s">
        <v>1895</v>
      </c>
      <c r="B178" s="106" t="s">
        <v>4553</v>
      </c>
      <c r="C178" s="101">
        <v>54268</v>
      </c>
      <c r="D178" s="103" t="s">
        <v>5897</v>
      </c>
      <c r="E178" s="102">
        <v>4.8</v>
      </c>
      <c r="F178" s="101">
        <v>23674</v>
      </c>
      <c r="G178" s="103" t="s">
        <v>5896</v>
      </c>
      <c r="H178" s="102">
        <v>4.5999999999999996</v>
      </c>
      <c r="I178" s="101">
        <v>22283</v>
      </c>
      <c r="J178" s="103" t="s">
        <v>5895</v>
      </c>
      <c r="K178" s="102">
        <v>4.4000000000000004</v>
      </c>
      <c r="L178" s="104">
        <v>1232.81</v>
      </c>
      <c r="M178" s="102">
        <v>44</v>
      </c>
      <c r="N178" s="102">
        <v>59</v>
      </c>
      <c r="O178" s="102">
        <v>2</v>
      </c>
    </row>
    <row r="179" spans="1:15" s="98" customFormat="1" ht="20" hidden="1" customHeight="1" x14ac:dyDescent="0.15">
      <c r="A179" s="99" t="s">
        <v>1830</v>
      </c>
      <c r="B179" s="106" t="s">
        <v>4553</v>
      </c>
      <c r="C179" s="101">
        <v>53944</v>
      </c>
      <c r="D179" s="103" t="s">
        <v>5009</v>
      </c>
      <c r="E179" s="102">
        <v>0.8</v>
      </c>
      <c r="F179" s="101">
        <v>27299</v>
      </c>
      <c r="G179" s="103" t="s">
        <v>5008</v>
      </c>
      <c r="H179" s="102">
        <v>2.5</v>
      </c>
      <c r="I179" s="101">
        <v>25618</v>
      </c>
      <c r="J179" s="103" t="s">
        <v>5007</v>
      </c>
      <c r="K179" s="102">
        <v>4</v>
      </c>
      <c r="L179" s="102">
        <v>772.93</v>
      </c>
      <c r="M179" s="102">
        <v>69.8</v>
      </c>
      <c r="N179" s="102">
        <v>60</v>
      </c>
      <c r="O179" s="102">
        <v>10</v>
      </c>
    </row>
    <row r="180" spans="1:15" s="98" customFormat="1" ht="20" hidden="1" customHeight="1" x14ac:dyDescent="0.15">
      <c r="A180" s="99" t="s">
        <v>1928</v>
      </c>
      <c r="B180" s="106" t="s">
        <v>4553</v>
      </c>
      <c r="C180" s="101">
        <v>52936</v>
      </c>
      <c r="D180" s="103" t="s">
        <v>4664</v>
      </c>
      <c r="E180" s="102">
        <v>3.1</v>
      </c>
      <c r="F180" s="101">
        <v>25279</v>
      </c>
      <c r="G180" s="103" t="s">
        <v>4663</v>
      </c>
      <c r="H180" s="102">
        <v>7.6</v>
      </c>
      <c r="I180" s="101">
        <v>23910</v>
      </c>
      <c r="J180" s="103" t="s">
        <v>4662</v>
      </c>
      <c r="K180" s="102">
        <v>5.5</v>
      </c>
      <c r="L180" s="102">
        <v>378.1</v>
      </c>
      <c r="M180" s="102">
        <v>140</v>
      </c>
      <c r="N180" s="102">
        <v>61</v>
      </c>
      <c r="O180" s="102">
        <v>11</v>
      </c>
    </row>
    <row r="181" spans="1:15" s="98" customFormat="1" ht="20" hidden="1" customHeight="1" x14ac:dyDescent="0.15">
      <c r="A181" s="99" t="s">
        <v>1954</v>
      </c>
      <c r="B181" s="106" t="s">
        <v>4553</v>
      </c>
      <c r="C181" s="101">
        <v>52706</v>
      </c>
      <c r="D181" s="101">
        <v>49439</v>
      </c>
      <c r="E181" s="102">
        <v>6.6</v>
      </c>
      <c r="F181" s="101">
        <v>25714</v>
      </c>
      <c r="G181" s="101">
        <v>23392</v>
      </c>
      <c r="H181" s="102">
        <v>9.9</v>
      </c>
      <c r="I181" s="101">
        <v>24565</v>
      </c>
      <c r="J181" s="101">
        <v>22478</v>
      </c>
      <c r="K181" s="102">
        <v>9.3000000000000007</v>
      </c>
      <c r="L181" s="102">
        <v>108.66</v>
      </c>
      <c r="M181" s="102">
        <v>485</v>
      </c>
      <c r="N181" s="102">
        <v>62</v>
      </c>
      <c r="O181" s="102">
        <v>12</v>
      </c>
    </row>
    <row r="182" spans="1:15" s="98" customFormat="1" ht="20" hidden="1" customHeight="1" x14ac:dyDescent="0.15">
      <c r="A182" s="99" t="s">
        <v>1408</v>
      </c>
      <c r="B182" s="106" t="s">
        <v>4540</v>
      </c>
      <c r="C182" s="101">
        <v>52662</v>
      </c>
      <c r="D182" s="101">
        <v>51553</v>
      </c>
      <c r="E182" s="102">
        <v>2.2000000000000002</v>
      </c>
      <c r="F182" s="101">
        <v>25077</v>
      </c>
      <c r="G182" s="101">
        <v>24799</v>
      </c>
      <c r="H182" s="102">
        <v>1.1000000000000001</v>
      </c>
      <c r="I182" s="101">
        <v>23467</v>
      </c>
      <c r="J182" s="101">
        <v>22614</v>
      </c>
      <c r="K182" s="102">
        <v>3.8</v>
      </c>
      <c r="L182" s="102">
        <v>315.52999999999997</v>
      </c>
      <c r="M182" s="102">
        <v>166.9</v>
      </c>
      <c r="N182" s="102">
        <v>100</v>
      </c>
      <c r="O182" s="102">
        <v>42</v>
      </c>
    </row>
    <row r="183" spans="1:15" s="98" customFormat="1" ht="20" hidden="1" customHeight="1" x14ac:dyDescent="0.15">
      <c r="A183" s="99" t="s">
        <v>5894</v>
      </c>
      <c r="B183" s="106" t="s">
        <v>4540</v>
      </c>
      <c r="C183" s="101">
        <v>51313</v>
      </c>
      <c r="D183" s="103" t="s">
        <v>5893</v>
      </c>
      <c r="E183" s="102">
        <v>5</v>
      </c>
      <c r="F183" s="101">
        <v>22526</v>
      </c>
      <c r="G183" s="103" t="s">
        <v>5892</v>
      </c>
      <c r="H183" s="102">
        <v>4.8</v>
      </c>
      <c r="I183" s="101">
        <v>21203</v>
      </c>
      <c r="J183" s="103" t="s">
        <v>5891</v>
      </c>
      <c r="K183" s="102">
        <v>4.5999999999999996</v>
      </c>
      <c r="L183" s="102">
        <v>79.040000000000006</v>
      </c>
      <c r="M183" s="102">
        <v>649.20000000000005</v>
      </c>
      <c r="N183" s="102">
        <v>101</v>
      </c>
      <c r="O183" s="102">
        <v>2</v>
      </c>
    </row>
    <row r="184" spans="1:15" s="98" customFormat="1" ht="20" hidden="1" customHeight="1" x14ac:dyDescent="0.15">
      <c r="A184" s="99" t="s">
        <v>5290</v>
      </c>
      <c r="B184" s="106" t="s">
        <v>4657</v>
      </c>
      <c r="C184" s="101">
        <v>51183</v>
      </c>
      <c r="D184" s="101">
        <v>46692</v>
      </c>
      <c r="E184" s="102">
        <v>9.6</v>
      </c>
      <c r="F184" s="101">
        <v>20290</v>
      </c>
      <c r="G184" s="101">
        <v>18322</v>
      </c>
      <c r="H184" s="102">
        <v>10.7</v>
      </c>
      <c r="I184" s="101">
        <v>19981</v>
      </c>
      <c r="J184" s="101">
        <v>17900</v>
      </c>
      <c r="K184" s="102">
        <v>11.6</v>
      </c>
      <c r="L184" s="102">
        <v>106.89</v>
      </c>
      <c r="M184" s="102">
        <v>478.8</v>
      </c>
      <c r="N184" s="102">
        <v>102</v>
      </c>
      <c r="O184" s="102">
        <v>20</v>
      </c>
    </row>
    <row r="185" spans="1:15" s="98" customFormat="1" ht="20" hidden="1" customHeight="1" x14ac:dyDescent="0.15">
      <c r="A185" s="99" t="s">
        <v>5321</v>
      </c>
      <c r="B185" s="106" t="s">
        <v>4657</v>
      </c>
      <c r="C185" s="101">
        <v>50815</v>
      </c>
      <c r="D185" s="101">
        <v>47906</v>
      </c>
      <c r="E185" s="102">
        <v>6.1</v>
      </c>
      <c r="F185" s="101">
        <v>20412</v>
      </c>
      <c r="G185" s="101">
        <v>19366</v>
      </c>
      <c r="H185" s="102">
        <v>5.4</v>
      </c>
      <c r="I185" s="101">
        <v>19917</v>
      </c>
      <c r="J185" s="101">
        <v>18798</v>
      </c>
      <c r="K185" s="102">
        <v>6</v>
      </c>
      <c r="L185" s="102">
        <v>34.31</v>
      </c>
      <c r="M185" s="105">
        <v>1481.2</v>
      </c>
      <c r="N185" s="102">
        <v>103</v>
      </c>
      <c r="O185" s="102">
        <v>21</v>
      </c>
    </row>
    <row r="186" spans="1:15" s="98" customFormat="1" ht="20" hidden="1" customHeight="1" x14ac:dyDescent="0.15">
      <c r="A186" s="99" t="s">
        <v>4758</v>
      </c>
      <c r="B186" s="106" t="s">
        <v>4544</v>
      </c>
      <c r="C186" s="101">
        <v>49864</v>
      </c>
      <c r="D186" s="101">
        <v>45837</v>
      </c>
      <c r="E186" s="102">
        <v>8.8000000000000007</v>
      </c>
      <c r="F186" s="101">
        <v>17154</v>
      </c>
      <c r="G186" s="101">
        <v>15712</v>
      </c>
      <c r="H186" s="102">
        <v>9.1999999999999993</v>
      </c>
      <c r="I186" s="101">
        <v>16707</v>
      </c>
      <c r="J186" s="101">
        <v>15355</v>
      </c>
      <c r="K186" s="102">
        <v>8.8000000000000007</v>
      </c>
      <c r="L186" s="102">
        <v>206.42</v>
      </c>
      <c r="M186" s="102">
        <v>241.6</v>
      </c>
      <c r="N186" s="102">
        <v>104</v>
      </c>
      <c r="O186" s="102">
        <v>43</v>
      </c>
    </row>
    <row r="187" spans="1:15" s="98" customFormat="1" ht="20" hidden="1" customHeight="1" x14ac:dyDescent="0.15">
      <c r="A187" s="99" t="s">
        <v>4886</v>
      </c>
      <c r="B187" s="106" t="s">
        <v>4553</v>
      </c>
      <c r="C187" s="101">
        <v>49620</v>
      </c>
      <c r="D187" s="103" t="s">
        <v>4889</v>
      </c>
      <c r="E187" s="102">
        <v>0.5</v>
      </c>
      <c r="F187" s="101">
        <v>27444</v>
      </c>
      <c r="G187" s="103" t="s">
        <v>4888</v>
      </c>
      <c r="H187" s="102">
        <v>1.8</v>
      </c>
      <c r="I187" s="101">
        <v>25060</v>
      </c>
      <c r="J187" s="103" t="s">
        <v>4887</v>
      </c>
      <c r="K187" s="102">
        <v>2.7</v>
      </c>
      <c r="L187" s="102">
        <v>729.98</v>
      </c>
      <c r="M187" s="102">
        <v>68</v>
      </c>
      <c r="N187" s="102">
        <v>63</v>
      </c>
      <c r="O187" s="102">
        <v>13</v>
      </c>
    </row>
    <row r="188" spans="1:15" s="98" customFormat="1" ht="20" hidden="1" customHeight="1" x14ac:dyDescent="0.15">
      <c r="A188" s="99" t="s">
        <v>4886</v>
      </c>
      <c r="B188" s="106" t="s">
        <v>4657</v>
      </c>
      <c r="C188" s="101">
        <v>49620</v>
      </c>
      <c r="D188" s="101">
        <v>49349</v>
      </c>
      <c r="E188" s="102">
        <v>0.5</v>
      </c>
      <c r="F188" s="101">
        <v>27444</v>
      </c>
      <c r="G188" s="101">
        <v>26953</v>
      </c>
      <c r="H188" s="102">
        <v>1.8</v>
      </c>
      <c r="I188" s="101">
        <v>25060</v>
      </c>
      <c r="J188" s="101">
        <v>24410</v>
      </c>
      <c r="K188" s="102">
        <v>2.7</v>
      </c>
      <c r="L188" s="102">
        <v>729.98</v>
      </c>
      <c r="M188" s="102">
        <v>68</v>
      </c>
      <c r="N188" s="102">
        <v>105</v>
      </c>
      <c r="O188" s="102">
        <v>22</v>
      </c>
    </row>
    <row r="189" spans="1:15" s="98" customFormat="1" ht="20" hidden="1" customHeight="1" x14ac:dyDescent="0.15">
      <c r="A189" s="99" t="s">
        <v>5006</v>
      </c>
      <c r="B189" s="106" t="s">
        <v>4657</v>
      </c>
      <c r="C189" s="101">
        <v>48935</v>
      </c>
      <c r="D189" s="103" t="s">
        <v>5005</v>
      </c>
      <c r="E189" s="102">
        <v>0.6</v>
      </c>
      <c r="F189" s="101">
        <v>24849</v>
      </c>
      <c r="G189" s="103" t="s">
        <v>5004</v>
      </c>
      <c r="H189" s="102">
        <v>2.4</v>
      </c>
      <c r="I189" s="101">
        <v>23470</v>
      </c>
      <c r="J189" s="103" t="s">
        <v>5003</v>
      </c>
      <c r="K189" s="102">
        <v>3.8</v>
      </c>
      <c r="L189" s="102">
        <v>339.13</v>
      </c>
      <c r="M189" s="102">
        <v>144.30000000000001</v>
      </c>
      <c r="N189" s="102">
        <v>107</v>
      </c>
      <c r="O189" s="102">
        <v>23</v>
      </c>
    </row>
    <row r="190" spans="1:15" s="98" customFormat="1" ht="20" hidden="1" customHeight="1" x14ac:dyDescent="0.15">
      <c r="A190" s="99" t="s">
        <v>5316</v>
      </c>
      <c r="B190" s="106" t="s">
        <v>4657</v>
      </c>
      <c r="C190" s="101">
        <v>48403</v>
      </c>
      <c r="D190" s="101">
        <v>48899</v>
      </c>
      <c r="E190" s="102">
        <v>-1</v>
      </c>
      <c r="F190" s="101">
        <v>17763</v>
      </c>
      <c r="G190" s="101">
        <v>17627</v>
      </c>
      <c r="H190" s="102">
        <v>0.8</v>
      </c>
      <c r="I190" s="101">
        <v>17383</v>
      </c>
      <c r="J190" s="101">
        <v>17210</v>
      </c>
      <c r="K190" s="102">
        <v>1</v>
      </c>
      <c r="L190" s="102">
        <v>14.98</v>
      </c>
      <c r="M190" s="105">
        <v>3230.2</v>
      </c>
      <c r="N190" s="102">
        <v>108</v>
      </c>
      <c r="O190" s="102">
        <v>24</v>
      </c>
    </row>
    <row r="191" spans="1:15" s="98" customFormat="1" ht="20" hidden="1" customHeight="1" x14ac:dyDescent="0.15">
      <c r="A191" s="99" t="s">
        <v>2382</v>
      </c>
      <c r="B191" s="106" t="s">
        <v>4540</v>
      </c>
      <c r="C191" s="101">
        <v>47845</v>
      </c>
      <c r="D191" s="101">
        <v>46589</v>
      </c>
      <c r="E191" s="102">
        <v>2.7</v>
      </c>
      <c r="F191" s="101">
        <v>22214</v>
      </c>
      <c r="G191" s="101">
        <v>21659</v>
      </c>
      <c r="H191" s="102">
        <v>2.6</v>
      </c>
      <c r="I191" s="101">
        <v>21386</v>
      </c>
      <c r="J191" s="101">
        <v>20931</v>
      </c>
      <c r="K191" s="102">
        <v>2.2000000000000002</v>
      </c>
      <c r="L191" s="102">
        <v>61.5</v>
      </c>
      <c r="M191" s="102">
        <v>777.9</v>
      </c>
      <c r="N191" s="102">
        <v>109</v>
      </c>
      <c r="O191" s="102">
        <v>45</v>
      </c>
    </row>
    <row r="192" spans="1:15" s="98" customFormat="1" ht="20" hidden="1" customHeight="1" x14ac:dyDescent="0.15">
      <c r="A192" s="99" t="s">
        <v>1928</v>
      </c>
      <c r="B192" s="106" t="s">
        <v>4657</v>
      </c>
      <c r="C192" s="101">
        <v>47760</v>
      </c>
      <c r="D192" s="101">
        <v>46130</v>
      </c>
      <c r="E192" s="102">
        <v>3.5</v>
      </c>
      <c r="F192" s="101">
        <v>23106</v>
      </c>
      <c r="G192" s="101">
        <v>21380</v>
      </c>
      <c r="H192" s="102">
        <v>8.1</v>
      </c>
      <c r="I192" s="101">
        <v>21864</v>
      </c>
      <c r="J192" s="101">
        <v>20674</v>
      </c>
      <c r="K192" s="102">
        <v>5.8</v>
      </c>
      <c r="L192" s="102">
        <v>84.33</v>
      </c>
      <c r="M192" s="102">
        <v>566.4</v>
      </c>
      <c r="N192" s="102">
        <v>110</v>
      </c>
      <c r="O192" s="102">
        <v>25</v>
      </c>
    </row>
    <row r="193" spans="1:15" s="98" customFormat="1" ht="20" hidden="1" customHeight="1" x14ac:dyDescent="0.15">
      <c r="A193" s="99" t="s">
        <v>4768</v>
      </c>
      <c r="B193" s="106" t="s">
        <v>4544</v>
      </c>
      <c r="C193" s="101">
        <v>47642</v>
      </c>
      <c r="D193" s="101">
        <v>45418</v>
      </c>
      <c r="E193" s="102">
        <v>4.9000000000000004</v>
      </c>
      <c r="F193" s="101">
        <v>19368</v>
      </c>
      <c r="G193" s="101">
        <v>18687</v>
      </c>
      <c r="H193" s="102">
        <v>3.6</v>
      </c>
      <c r="I193" s="101">
        <v>17895</v>
      </c>
      <c r="J193" s="101">
        <v>16821</v>
      </c>
      <c r="K193" s="102">
        <v>6.4</v>
      </c>
      <c r="L193" s="102">
        <v>287.69</v>
      </c>
      <c r="M193" s="102">
        <v>165.6</v>
      </c>
      <c r="N193" s="102">
        <v>111</v>
      </c>
      <c r="O193" s="102">
        <v>46</v>
      </c>
    </row>
    <row r="194" spans="1:15" s="98" customFormat="1" ht="20" hidden="1" customHeight="1" x14ac:dyDescent="0.15">
      <c r="A194" s="99" t="s">
        <v>609</v>
      </c>
      <c r="B194" s="106" t="s">
        <v>4553</v>
      </c>
      <c r="C194" s="101">
        <v>47582</v>
      </c>
      <c r="D194" s="101">
        <v>44451</v>
      </c>
      <c r="E194" s="102">
        <v>7</v>
      </c>
      <c r="F194" s="101">
        <v>20901</v>
      </c>
      <c r="G194" s="101">
        <v>19732</v>
      </c>
      <c r="H194" s="102">
        <v>5.9</v>
      </c>
      <c r="I194" s="101">
        <v>20012</v>
      </c>
      <c r="J194" s="101">
        <v>18744</v>
      </c>
      <c r="K194" s="102">
        <v>6.8</v>
      </c>
      <c r="L194" s="102">
        <v>373.22</v>
      </c>
      <c r="M194" s="102">
        <v>127.5</v>
      </c>
      <c r="N194" s="102">
        <v>64</v>
      </c>
      <c r="O194" s="102">
        <v>11</v>
      </c>
    </row>
    <row r="195" spans="1:15" s="98" customFormat="1" ht="20" hidden="1" customHeight="1" x14ac:dyDescent="0.15">
      <c r="A195" s="99" t="s">
        <v>1787</v>
      </c>
      <c r="B195" s="106" t="s">
        <v>4553</v>
      </c>
      <c r="C195" s="101">
        <v>47380</v>
      </c>
      <c r="D195" s="103" t="s">
        <v>5153</v>
      </c>
      <c r="E195" s="102">
        <v>8.8000000000000007</v>
      </c>
      <c r="F195" s="101">
        <v>24027</v>
      </c>
      <c r="G195" s="103" t="s">
        <v>5152</v>
      </c>
      <c r="H195" s="102">
        <v>8.6999999999999993</v>
      </c>
      <c r="I195" s="101">
        <v>21920</v>
      </c>
      <c r="J195" s="103" t="s">
        <v>5151</v>
      </c>
      <c r="K195" s="102">
        <v>10</v>
      </c>
      <c r="L195" s="104">
        <v>1734.72</v>
      </c>
      <c r="M195" s="102">
        <v>27.3</v>
      </c>
      <c r="N195" s="102">
        <v>65</v>
      </c>
      <c r="O195" s="102">
        <v>12</v>
      </c>
    </row>
    <row r="196" spans="1:15" s="98" customFormat="1" ht="20" hidden="1" customHeight="1" x14ac:dyDescent="0.15">
      <c r="A196" s="99" t="s">
        <v>1780</v>
      </c>
      <c r="B196" s="106" t="s">
        <v>4553</v>
      </c>
      <c r="C196" s="101">
        <v>46705</v>
      </c>
      <c r="D196" s="103" t="s">
        <v>4557</v>
      </c>
      <c r="E196" s="102">
        <v>13.6</v>
      </c>
      <c r="F196" s="101">
        <v>19528</v>
      </c>
      <c r="G196" s="103" t="s">
        <v>4556</v>
      </c>
      <c r="H196" s="102">
        <v>10.9</v>
      </c>
      <c r="I196" s="101">
        <v>18886</v>
      </c>
      <c r="J196" s="103" t="s">
        <v>4555</v>
      </c>
      <c r="K196" s="102">
        <v>9.6999999999999993</v>
      </c>
      <c r="L196" s="102">
        <v>56.46</v>
      </c>
      <c r="M196" s="102">
        <v>827.2</v>
      </c>
      <c r="N196" s="102">
        <v>66</v>
      </c>
      <c r="O196" s="102">
        <v>24</v>
      </c>
    </row>
    <row r="197" spans="1:15" s="98" customFormat="1" ht="20" hidden="1" customHeight="1" x14ac:dyDescent="0.15">
      <c r="A197" s="99" t="s">
        <v>4558</v>
      </c>
      <c r="B197" s="106" t="s">
        <v>4540</v>
      </c>
      <c r="C197" s="101">
        <v>46705</v>
      </c>
      <c r="D197" s="103" t="s">
        <v>4557</v>
      </c>
      <c r="E197" s="102">
        <v>13.6</v>
      </c>
      <c r="F197" s="101">
        <v>19528</v>
      </c>
      <c r="G197" s="103" t="s">
        <v>4556</v>
      </c>
      <c r="H197" s="102">
        <v>10.9</v>
      </c>
      <c r="I197" s="101">
        <v>18886</v>
      </c>
      <c r="J197" s="103" t="s">
        <v>4555</v>
      </c>
      <c r="K197" s="102">
        <v>9.6999999999999993</v>
      </c>
      <c r="L197" s="102">
        <v>56.46</v>
      </c>
      <c r="M197" s="102">
        <v>827.2</v>
      </c>
      <c r="N197" s="102">
        <v>112</v>
      </c>
      <c r="O197" s="102">
        <v>47</v>
      </c>
    </row>
    <row r="198" spans="1:15" s="98" customFormat="1" ht="20" hidden="1" customHeight="1" x14ac:dyDescent="0.15">
      <c r="A198" s="99" t="s">
        <v>4675</v>
      </c>
      <c r="B198" s="106" t="s">
        <v>4540</v>
      </c>
      <c r="C198" s="101">
        <v>46584</v>
      </c>
      <c r="D198" s="101">
        <v>35342</v>
      </c>
      <c r="E198" s="102">
        <v>31.8</v>
      </c>
      <c r="F198" s="101">
        <v>19968</v>
      </c>
      <c r="G198" s="101">
        <v>14906</v>
      </c>
      <c r="H198" s="102">
        <v>34</v>
      </c>
      <c r="I198" s="101">
        <v>19050</v>
      </c>
      <c r="J198" s="101">
        <v>14178</v>
      </c>
      <c r="K198" s="102">
        <v>34.4</v>
      </c>
      <c r="L198" s="102">
        <v>41.43</v>
      </c>
      <c r="M198" s="105">
        <v>1124.4000000000001</v>
      </c>
      <c r="N198" s="102">
        <v>113</v>
      </c>
      <c r="O198" s="102">
        <v>21</v>
      </c>
    </row>
    <row r="199" spans="1:15" s="98" customFormat="1" ht="20" hidden="1" customHeight="1" x14ac:dyDescent="0.15">
      <c r="A199" s="99" t="s">
        <v>5903</v>
      </c>
      <c r="B199" s="106" t="s">
        <v>4540</v>
      </c>
      <c r="C199" s="101">
        <v>46560</v>
      </c>
      <c r="D199" s="101">
        <v>43577</v>
      </c>
      <c r="E199" s="102">
        <v>6.8</v>
      </c>
      <c r="F199" s="101">
        <v>19888</v>
      </c>
      <c r="G199" s="101">
        <v>18646</v>
      </c>
      <c r="H199" s="102">
        <v>6.7</v>
      </c>
      <c r="I199" s="101">
        <v>19056</v>
      </c>
      <c r="J199" s="101">
        <v>17828</v>
      </c>
      <c r="K199" s="102">
        <v>6.9</v>
      </c>
      <c r="L199" s="102">
        <v>495.45</v>
      </c>
      <c r="M199" s="102">
        <v>94</v>
      </c>
      <c r="N199" s="102">
        <v>114</v>
      </c>
      <c r="O199" s="102">
        <v>48</v>
      </c>
    </row>
    <row r="200" spans="1:15" s="98" customFormat="1" ht="20" hidden="1" customHeight="1" x14ac:dyDescent="0.15">
      <c r="A200" s="99" t="s">
        <v>1953</v>
      </c>
      <c r="B200" s="106" t="s">
        <v>4553</v>
      </c>
      <c r="C200" s="101">
        <v>46157</v>
      </c>
      <c r="D200" s="101">
        <v>45753</v>
      </c>
      <c r="E200" s="102">
        <v>0.9</v>
      </c>
      <c r="F200" s="101">
        <v>22637</v>
      </c>
      <c r="G200" s="101">
        <v>22478</v>
      </c>
      <c r="H200" s="102">
        <v>0.7</v>
      </c>
      <c r="I200" s="101">
        <v>20698</v>
      </c>
      <c r="J200" s="101">
        <v>20095</v>
      </c>
      <c r="K200" s="102">
        <v>3</v>
      </c>
      <c r="L200" s="104">
        <v>2732.53</v>
      </c>
      <c r="M200" s="102">
        <v>16.899999999999999</v>
      </c>
      <c r="N200" s="102">
        <v>67</v>
      </c>
      <c r="O200" s="102">
        <v>3</v>
      </c>
    </row>
    <row r="201" spans="1:15" s="98" customFormat="1" ht="20" hidden="1" customHeight="1" x14ac:dyDescent="0.15">
      <c r="A201" s="99" t="s">
        <v>1889</v>
      </c>
      <c r="B201" s="106" t="s">
        <v>4553</v>
      </c>
      <c r="C201" s="101">
        <v>45718</v>
      </c>
      <c r="D201" s="101">
        <v>44160</v>
      </c>
      <c r="E201" s="102">
        <v>3.5</v>
      </c>
      <c r="F201" s="101">
        <v>18431</v>
      </c>
      <c r="G201" s="101">
        <v>18107</v>
      </c>
      <c r="H201" s="102">
        <v>1.8</v>
      </c>
      <c r="I201" s="101">
        <v>17061</v>
      </c>
      <c r="J201" s="101">
        <v>16596</v>
      </c>
      <c r="K201" s="102">
        <v>2.8</v>
      </c>
      <c r="L201" s="104">
        <v>2537.6799999999998</v>
      </c>
      <c r="M201" s="102">
        <v>18</v>
      </c>
      <c r="N201" s="102">
        <v>68</v>
      </c>
      <c r="O201" s="102">
        <v>3</v>
      </c>
    </row>
    <row r="202" spans="1:15" s="98" customFormat="1" ht="20" hidden="1" customHeight="1" x14ac:dyDescent="0.15">
      <c r="A202" s="99" t="s">
        <v>5268</v>
      </c>
      <c r="B202" s="106" t="s">
        <v>4657</v>
      </c>
      <c r="C202" s="101">
        <v>45276</v>
      </c>
      <c r="D202" s="101">
        <v>44008</v>
      </c>
      <c r="E202" s="102">
        <v>2.9</v>
      </c>
      <c r="F202" s="101">
        <v>19396</v>
      </c>
      <c r="G202" s="101">
        <v>18742</v>
      </c>
      <c r="H202" s="102">
        <v>3.5</v>
      </c>
      <c r="I202" s="101">
        <v>18958</v>
      </c>
      <c r="J202" s="101">
        <v>18347</v>
      </c>
      <c r="K202" s="102">
        <v>3.3</v>
      </c>
      <c r="L202" s="102">
        <v>70.510000000000005</v>
      </c>
      <c r="M202" s="102">
        <v>642.1</v>
      </c>
      <c r="N202" s="102">
        <v>115</v>
      </c>
      <c r="O202" s="102">
        <v>26</v>
      </c>
    </row>
    <row r="203" spans="1:15" s="98" customFormat="1" ht="20" hidden="1" customHeight="1" x14ac:dyDescent="0.15">
      <c r="A203" s="99" t="s">
        <v>4690</v>
      </c>
      <c r="B203" s="106" t="s">
        <v>4540</v>
      </c>
      <c r="C203" s="101">
        <v>44519</v>
      </c>
      <c r="D203" s="103" t="s">
        <v>4689</v>
      </c>
      <c r="E203" s="102">
        <v>11</v>
      </c>
      <c r="F203" s="101">
        <v>21287</v>
      </c>
      <c r="G203" s="103" t="s">
        <v>4688</v>
      </c>
      <c r="H203" s="102">
        <v>11</v>
      </c>
      <c r="I203" s="101">
        <v>19776</v>
      </c>
      <c r="J203" s="103" t="s">
        <v>4687</v>
      </c>
      <c r="K203" s="102">
        <v>11.1</v>
      </c>
      <c r="L203" s="102">
        <v>96.43</v>
      </c>
      <c r="M203" s="102">
        <v>461.7</v>
      </c>
      <c r="N203" s="102">
        <v>116</v>
      </c>
      <c r="O203" s="102">
        <v>22</v>
      </c>
    </row>
    <row r="204" spans="1:15" s="98" customFormat="1" ht="20" hidden="1" customHeight="1" x14ac:dyDescent="0.15">
      <c r="A204" s="99" t="s">
        <v>1484</v>
      </c>
      <c r="B204" s="106" t="s">
        <v>4669</v>
      </c>
      <c r="C204" s="101">
        <v>44122</v>
      </c>
      <c r="D204" s="101">
        <v>42473</v>
      </c>
      <c r="E204" s="102">
        <v>3.9</v>
      </c>
      <c r="F204" s="101">
        <v>18795</v>
      </c>
      <c r="G204" s="101">
        <v>18649</v>
      </c>
      <c r="H204" s="102">
        <v>0.8</v>
      </c>
      <c r="I204" s="101">
        <v>17690</v>
      </c>
      <c r="J204" s="101">
        <v>16933</v>
      </c>
      <c r="K204" s="102">
        <v>4.5</v>
      </c>
      <c r="L204" s="102">
        <v>87.18</v>
      </c>
      <c r="M204" s="102">
        <v>506.1</v>
      </c>
      <c r="N204" s="102">
        <v>117</v>
      </c>
      <c r="O204" s="102">
        <v>23</v>
      </c>
    </row>
    <row r="205" spans="1:15" s="98" customFormat="1" ht="20" hidden="1" customHeight="1" x14ac:dyDescent="0.15">
      <c r="A205" s="99" t="s">
        <v>4765</v>
      </c>
      <c r="B205" s="106" t="s">
        <v>4544</v>
      </c>
      <c r="C205" s="101">
        <v>43948</v>
      </c>
      <c r="D205" s="101">
        <v>34242</v>
      </c>
      <c r="E205" s="102">
        <v>28.3</v>
      </c>
      <c r="F205" s="101">
        <v>16249</v>
      </c>
      <c r="G205" s="101">
        <v>13191</v>
      </c>
      <c r="H205" s="102">
        <v>23.2</v>
      </c>
      <c r="I205" s="101">
        <v>15854</v>
      </c>
      <c r="J205" s="101">
        <v>12906</v>
      </c>
      <c r="K205" s="102">
        <v>22.8</v>
      </c>
      <c r="L205" s="102">
        <v>273.87</v>
      </c>
      <c r="M205" s="102">
        <v>160.5</v>
      </c>
      <c r="N205" s="102">
        <v>118</v>
      </c>
      <c r="O205" s="102">
        <v>49</v>
      </c>
    </row>
    <row r="206" spans="1:15" s="98" customFormat="1" ht="20" hidden="1" customHeight="1" x14ac:dyDescent="0.15">
      <c r="A206" s="99" t="s">
        <v>5914</v>
      </c>
      <c r="B206" s="106" t="s">
        <v>4544</v>
      </c>
      <c r="C206" s="101">
        <v>43326</v>
      </c>
      <c r="D206" s="101">
        <v>36566</v>
      </c>
      <c r="E206" s="102">
        <v>18.5</v>
      </c>
      <c r="F206" s="101">
        <v>17528</v>
      </c>
      <c r="G206" s="101">
        <v>14875</v>
      </c>
      <c r="H206" s="102">
        <v>17.8</v>
      </c>
      <c r="I206" s="101">
        <v>15708</v>
      </c>
      <c r="J206" s="101">
        <v>13364</v>
      </c>
      <c r="K206" s="102">
        <v>17.5</v>
      </c>
      <c r="L206" s="102">
        <v>262.39</v>
      </c>
      <c r="M206" s="102">
        <v>165.1</v>
      </c>
      <c r="N206" s="102">
        <v>119</v>
      </c>
      <c r="O206" s="102">
        <v>50</v>
      </c>
    </row>
    <row r="207" spans="1:15" s="98" customFormat="1" ht="20" hidden="1" customHeight="1" x14ac:dyDescent="0.15">
      <c r="A207" s="99" t="s">
        <v>5243</v>
      </c>
      <c r="B207" s="106" t="s">
        <v>4657</v>
      </c>
      <c r="C207" s="101">
        <v>43268</v>
      </c>
      <c r="D207" s="101">
        <v>38117</v>
      </c>
      <c r="E207" s="102">
        <v>13.5</v>
      </c>
      <c r="F207" s="101">
        <v>17260</v>
      </c>
      <c r="G207" s="101">
        <v>14853</v>
      </c>
      <c r="H207" s="102">
        <v>16.2</v>
      </c>
      <c r="I207" s="101">
        <v>16713</v>
      </c>
      <c r="J207" s="101">
        <v>14453</v>
      </c>
      <c r="K207" s="102">
        <v>15.6</v>
      </c>
      <c r="L207" s="102">
        <v>72.650000000000006</v>
      </c>
      <c r="M207" s="102">
        <v>595.5</v>
      </c>
      <c r="N207" s="102">
        <v>120</v>
      </c>
      <c r="O207" s="102">
        <v>27</v>
      </c>
    </row>
    <row r="208" spans="1:15" s="98" customFormat="1" ht="20" hidden="1" customHeight="1" x14ac:dyDescent="0.15">
      <c r="A208" s="99" t="s">
        <v>4775</v>
      </c>
      <c r="B208" s="106" t="s">
        <v>4544</v>
      </c>
      <c r="C208" s="101">
        <v>42880</v>
      </c>
      <c r="D208" s="101">
        <v>35325</v>
      </c>
      <c r="E208" s="102">
        <v>21.4</v>
      </c>
      <c r="F208" s="101">
        <v>13907</v>
      </c>
      <c r="G208" s="101">
        <v>11918</v>
      </c>
      <c r="H208" s="102">
        <v>16.7</v>
      </c>
      <c r="I208" s="101">
        <v>13415</v>
      </c>
      <c r="J208" s="101">
        <v>11591</v>
      </c>
      <c r="K208" s="102">
        <v>15.7</v>
      </c>
      <c r="L208" s="102">
        <v>200.68</v>
      </c>
      <c r="M208" s="102">
        <v>213.7</v>
      </c>
      <c r="N208" s="102">
        <v>121</v>
      </c>
      <c r="O208" s="102">
        <v>51</v>
      </c>
    </row>
    <row r="209" spans="1:15" s="98" customFormat="1" ht="20" hidden="1" customHeight="1" x14ac:dyDescent="0.15">
      <c r="A209" s="99" t="s">
        <v>1756</v>
      </c>
      <c r="B209" s="106" t="s">
        <v>4540</v>
      </c>
      <c r="C209" s="101">
        <v>42840</v>
      </c>
      <c r="D209" s="101">
        <v>38909</v>
      </c>
      <c r="E209" s="102">
        <v>10.1</v>
      </c>
      <c r="F209" s="101">
        <v>18596</v>
      </c>
      <c r="G209" s="101">
        <v>17114</v>
      </c>
      <c r="H209" s="102">
        <v>8.6999999999999993</v>
      </c>
      <c r="I209" s="101">
        <v>18062</v>
      </c>
      <c r="J209" s="101">
        <v>16586</v>
      </c>
      <c r="K209" s="102">
        <v>8.9</v>
      </c>
      <c r="L209" s="102">
        <v>35.61</v>
      </c>
      <c r="M209" s="105">
        <v>1203.2</v>
      </c>
      <c r="N209" s="102">
        <v>122</v>
      </c>
      <c r="O209" s="102">
        <v>52</v>
      </c>
    </row>
    <row r="210" spans="1:15" s="98" customFormat="1" ht="20" hidden="1" customHeight="1" x14ac:dyDescent="0.15">
      <c r="A210" s="99" t="s">
        <v>1797</v>
      </c>
      <c r="B210" s="106" t="s">
        <v>4553</v>
      </c>
      <c r="C210" s="101">
        <v>42787</v>
      </c>
      <c r="D210" s="101">
        <v>40745</v>
      </c>
      <c r="E210" s="102">
        <v>5</v>
      </c>
      <c r="F210" s="101">
        <v>20962</v>
      </c>
      <c r="G210" s="101">
        <v>19356</v>
      </c>
      <c r="H210" s="102">
        <v>8.3000000000000007</v>
      </c>
      <c r="I210" s="101">
        <v>20073</v>
      </c>
      <c r="J210" s="101">
        <v>18623</v>
      </c>
      <c r="K210" s="102">
        <v>7.8</v>
      </c>
      <c r="L210" s="102">
        <v>108.56</v>
      </c>
      <c r="M210" s="102">
        <v>394.1</v>
      </c>
      <c r="N210" s="102">
        <v>69</v>
      </c>
      <c r="O210" s="102">
        <v>14</v>
      </c>
    </row>
    <row r="211" spans="1:15" s="98" customFormat="1" ht="20" hidden="1" customHeight="1" x14ac:dyDescent="0.15">
      <c r="A211" s="99" t="s">
        <v>1797</v>
      </c>
      <c r="B211" s="106" t="s">
        <v>4657</v>
      </c>
      <c r="C211" s="101">
        <v>42787</v>
      </c>
      <c r="D211" s="101">
        <v>40745</v>
      </c>
      <c r="E211" s="102">
        <v>5</v>
      </c>
      <c r="F211" s="101">
        <v>20962</v>
      </c>
      <c r="G211" s="101">
        <v>19356</v>
      </c>
      <c r="H211" s="102">
        <v>8.3000000000000007</v>
      </c>
      <c r="I211" s="101">
        <v>20073</v>
      </c>
      <c r="J211" s="101">
        <v>18623</v>
      </c>
      <c r="K211" s="102">
        <v>7.8</v>
      </c>
      <c r="L211" s="102">
        <v>108.56</v>
      </c>
      <c r="M211" s="102">
        <v>394.1</v>
      </c>
      <c r="N211" s="102">
        <v>123</v>
      </c>
      <c r="O211" s="102">
        <v>28</v>
      </c>
    </row>
    <row r="212" spans="1:15" s="98" customFormat="1" ht="20" hidden="1" customHeight="1" x14ac:dyDescent="0.15">
      <c r="A212" s="99" t="s">
        <v>4987</v>
      </c>
      <c r="B212" s="106" t="s">
        <v>4553</v>
      </c>
      <c r="C212" s="101">
        <v>42313</v>
      </c>
      <c r="D212" s="101">
        <v>42334</v>
      </c>
      <c r="E212" s="102">
        <v>0</v>
      </c>
      <c r="F212" s="101">
        <v>20874</v>
      </c>
      <c r="G212" s="101">
        <v>20568</v>
      </c>
      <c r="H212" s="102">
        <v>1.5</v>
      </c>
      <c r="I212" s="101">
        <v>19282</v>
      </c>
      <c r="J212" s="101">
        <v>18851</v>
      </c>
      <c r="K212" s="102">
        <v>2.2999999999999998</v>
      </c>
      <c r="L212" s="104">
        <v>5963.57</v>
      </c>
      <c r="M212" s="102">
        <v>7.1</v>
      </c>
      <c r="N212" s="102">
        <v>70</v>
      </c>
      <c r="O212" s="102">
        <v>15</v>
      </c>
    </row>
    <row r="213" spans="1:15" s="98" customFormat="1" ht="20" hidden="1" customHeight="1" x14ac:dyDescent="0.15">
      <c r="A213" s="99" t="s">
        <v>4987</v>
      </c>
      <c r="B213" s="106" t="s">
        <v>4657</v>
      </c>
      <c r="C213" s="101">
        <v>42313</v>
      </c>
      <c r="D213" s="101">
        <v>42334</v>
      </c>
      <c r="E213" s="102">
        <v>0</v>
      </c>
      <c r="F213" s="101">
        <v>20874</v>
      </c>
      <c r="G213" s="101">
        <v>20568</v>
      </c>
      <c r="H213" s="102">
        <v>1.5</v>
      </c>
      <c r="I213" s="101">
        <v>19282</v>
      </c>
      <c r="J213" s="101">
        <v>18851</v>
      </c>
      <c r="K213" s="102">
        <v>2.2999999999999998</v>
      </c>
      <c r="L213" s="104">
        <v>5963.57</v>
      </c>
      <c r="M213" s="102">
        <v>7.1</v>
      </c>
      <c r="N213" s="102">
        <v>124</v>
      </c>
      <c r="O213" s="102">
        <v>29</v>
      </c>
    </row>
    <row r="214" spans="1:15" s="98" customFormat="1" ht="20" hidden="1" customHeight="1" x14ac:dyDescent="0.15">
      <c r="A214" s="99" t="s">
        <v>4873</v>
      </c>
      <c r="B214" s="106" t="s">
        <v>4553</v>
      </c>
      <c r="C214" s="101">
        <v>41934</v>
      </c>
      <c r="D214" s="101">
        <v>41629</v>
      </c>
      <c r="E214" s="102">
        <v>0.7</v>
      </c>
      <c r="F214" s="101">
        <v>21173</v>
      </c>
      <c r="G214" s="101">
        <v>20856</v>
      </c>
      <c r="H214" s="102">
        <v>1.5</v>
      </c>
      <c r="I214" s="101">
        <v>20309</v>
      </c>
      <c r="J214" s="101">
        <v>19657</v>
      </c>
      <c r="K214" s="102">
        <v>3.3</v>
      </c>
      <c r="L214" s="102">
        <v>170.31</v>
      </c>
      <c r="M214" s="102">
        <v>246.2</v>
      </c>
      <c r="N214" s="102">
        <v>71</v>
      </c>
      <c r="O214" s="102">
        <v>16</v>
      </c>
    </row>
    <row r="215" spans="1:15" s="98" customFormat="1" ht="20" hidden="1" customHeight="1" x14ac:dyDescent="0.15">
      <c r="A215" s="99" t="s">
        <v>2120</v>
      </c>
      <c r="B215" s="106" t="s">
        <v>4657</v>
      </c>
      <c r="C215" s="101">
        <v>41743</v>
      </c>
      <c r="D215" s="101">
        <v>41671</v>
      </c>
      <c r="E215" s="102">
        <v>0.2</v>
      </c>
      <c r="F215" s="101">
        <v>17733</v>
      </c>
      <c r="G215" s="101">
        <v>17134</v>
      </c>
      <c r="H215" s="102">
        <v>3.5</v>
      </c>
      <c r="I215" s="101">
        <v>17291</v>
      </c>
      <c r="J215" s="101">
        <v>16888</v>
      </c>
      <c r="K215" s="102">
        <v>2.4</v>
      </c>
      <c r="L215" s="102">
        <v>71.02</v>
      </c>
      <c r="M215" s="102">
        <v>587.79999999999995</v>
      </c>
      <c r="N215" s="102">
        <v>125</v>
      </c>
      <c r="O215" s="102">
        <v>30</v>
      </c>
    </row>
    <row r="216" spans="1:15" s="98" customFormat="1" ht="20" hidden="1" customHeight="1" x14ac:dyDescent="0.15">
      <c r="A216" s="99" t="s">
        <v>5939</v>
      </c>
      <c r="B216" s="106" t="s">
        <v>4669</v>
      </c>
      <c r="C216" s="101">
        <v>41519</v>
      </c>
      <c r="D216" s="103" t="s">
        <v>5938</v>
      </c>
      <c r="E216" s="102">
        <v>7.7</v>
      </c>
      <c r="F216" s="101">
        <v>14701</v>
      </c>
      <c r="G216" s="103" t="s">
        <v>5937</v>
      </c>
      <c r="H216" s="102">
        <v>5.3</v>
      </c>
      <c r="I216" s="101">
        <v>14098</v>
      </c>
      <c r="J216" s="103" t="s">
        <v>5936</v>
      </c>
      <c r="K216" s="102">
        <v>5.5</v>
      </c>
      <c r="L216" s="102">
        <v>226.98</v>
      </c>
      <c r="M216" s="102">
        <v>182.9</v>
      </c>
      <c r="N216" s="102">
        <v>126</v>
      </c>
      <c r="O216" s="102">
        <v>24</v>
      </c>
    </row>
    <row r="217" spans="1:15" s="98" customFormat="1" ht="20" hidden="1" customHeight="1" x14ac:dyDescent="0.15">
      <c r="A217" s="99" t="s">
        <v>2221</v>
      </c>
      <c r="B217" s="106" t="s">
        <v>4553</v>
      </c>
      <c r="C217" s="101">
        <v>41145</v>
      </c>
      <c r="D217" s="101">
        <v>41788</v>
      </c>
      <c r="E217" s="102">
        <v>-1.5</v>
      </c>
      <c r="F217" s="101">
        <v>19390</v>
      </c>
      <c r="G217" s="101">
        <v>19317</v>
      </c>
      <c r="H217" s="102">
        <v>0.4</v>
      </c>
      <c r="I217" s="101">
        <v>17886</v>
      </c>
      <c r="J217" s="101">
        <v>17740</v>
      </c>
      <c r="K217" s="102">
        <v>0.8</v>
      </c>
      <c r="L217" s="104">
        <v>2955.33</v>
      </c>
      <c r="M217" s="102">
        <v>13.9</v>
      </c>
      <c r="N217" s="102">
        <v>72</v>
      </c>
      <c r="O217" s="102">
        <v>25</v>
      </c>
    </row>
    <row r="218" spans="1:15" s="98" customFormat="1" ht="20" hidden="1" customHeight="1" x14ac:dyDescent="0.15">
      <c r="A218" s="99" t="s">
        <v>2221</v>
      </c>
      <c r="B218" s="106" t="s">
        <v>4540</v>
      </c>
      <c r="C218" s="101">
        <v>41145</v>
      </c>
      <c r="D218" s="101">
        <v>41788</v>
      </c>
      <c r="E218" s="102">
        <v>-1.5</v>
      </c>
      <c r="F218" s="101">
        <v>19390</v>
      </c>
      <c r="G218" s="101">
        <v>19317</v>
      </c>
      <c r="H218" s="102">
        <v>0.4</v>
      </c>
      <c r="I218" s="101">
        <v>17886</v>
      </c>
      <c r="J218" s="101">
        <v>17740</v>
      </c>
      <c r="K218" s="102">
        <v>0.8</v>
      </c>
      <c r="L218" s="104">
        <v>2955.33</v>
      </c>
      <c r="M218" s="102">
        <v>13.9</v>
      </c>
      <c r="N218" s="102">
        <v>127</v>
      </c>
      <c r="O218" s="102">
        <v>53</v>
      </c>
    </row>
    <row r="219" spans="1:15" s="98" customFormat="1" ht="20" hidden="1" customHeight="1" x14ac:dyDescent="0.15">
      <c r="A219" s="99" t="s">
        <v>5850</v>
      </c>
      <c r="B219" s="106" t="s">
        <v>2235</v>
      </c>
      <c r="C219" s="101">
        <v>41028</v>
      </c>
      <c r="D219" s="103" t="s">
        <v>5849</v>
      </c>
      <c r="E219" s="102">
        <v>4.0999999999999996</v>
      </c>
      <c r="F219" s="101">
        <v>14714</v>
      </c>
      <c r="G219" s="103" t="s">
        <v>5848</v>
      </c>
      <c r="H219" s="102">
        <v>8</v>
      </c>
      <c r="I219" s="101">
        <v>13905</v>
      </c>
      <c r="J219" s="103" t="s">
        <v>5847</v>
      </c>
      <c r="K219" s="102">
        <v>6.6</v>
      </c>
      <c r="L219" s="104">
        <v>3828.85</v>
      </c>
      <c r="M219" s="102">
        <v>10.7</v>
      </c>
      <c r="N219" s="102">
        <v>128</v>
      </c>
      <c r="O219" s="102">
        <v>11</v>
      </c>
    </row>
    <row r="220" spans="1:15" s="98" customFormat="1" ht="20" hidden="1" customHeight="1" x14ac:dyDescent="0.15">
      <c r="A220" s="99" t="s">
        <v>1630</v>
      </c>
      <c r="B220" s="106" t="s">
        <v>4553</v>
      </c>
      <c r="C220" s="101">
        <v>40704</v>
      </c>
      <c r="D220" s="101">
        <v>37861</v>
      </c>
      <c r="E220" s="102">
        <v>7.5</v>
      </c>
      <c r="F220" s="101">
        <v>18433</v>
      </c>
      <c r="G220" s="101">
        <v>17200</v>
      </c>
      <c r="H220" s="102">
        <v>7.2</v>
      </c>
      <c r="I220" s="101">
        <v>17640</v>
      </c>
      <c r="J220" s="101">
        <v>16389</v>
      </c>
      <c r="K220" s="102">
        <v>7.6</v>
      </c>
      <c r="L220" s="104">
        <v>1734.05</v>
      </c>
      <c r="M220" s="102">
        <v>23.5</v>
      </c>
      <c r="N220" s="102">
        <v>73</v>
      </c>
      <c r="O220" s="102">
        <v>13</v>
      </c>
    </row>
    <row r="221" spans="1:15" s="98" customFormat="1" ht="20" hidden="1" customHeight="1" x14ac:dyDescent="0.15">
      <c r="A221" s="99" t="s">
        <v>4614</v>
      </c>
      <c r="B221" s="106" t="s">
        <v>4544</v>
      </c>
      <c r="C221" s="101">
        <v>40410</v>
      </c>
      <c r="D221" s="101">
        <v>36611</v>
      </c>
      <c r="E221" s="102">
        <v>10.4</v>
      </c>
      <c r="F221" s="101">
        <v>14954</v>
      </c>
      <c r="G221" s="101">
        <v>13900</v>
      </c>
      <c r="H221" s="102">
        <v>7.6</v>
      </c>
      <c r="I221" s="101">
        <v>14386</v>
      </c>
      <c r="J221" s="101">
        <v>13185</v>
      </c>
      <c r="K221" s="102">
        <v>9.1</v>
      </c>
      <c r="L221" s="102">
        <v>529</v>
      </c>
      <c r="M221" s="102">
        <v>76.400000000000006</v>
      </c>
      <c r="N221" s="102">
        <v>129</v>
      </c>
      <c r="O221" s="102">
        <v>54</v>
      </c>
    </row>
    <row r="222" spans="1:15" s="98" customFormat="1" ht="20" hidden="1" customHeight="1" x14ac:dyDescent="0.15">
      <c r="A222" s="99" t="s">
        <v>5879</v>
      </c>
      <c r="B222" s="106" t="s">
        <v>4540</v>
      </c>
      <c r="C222" s="101">
        <v>39474</v>
      </c>
      <c r="D222" s="103" t="s">
        <v>5878</v>
      </c>
      <c r="E222" s="102">
        <v>10.8</v>
      </c>
      <c r="F222" s="101">
        <v>14778</v>
      </c>
      <c r="G222" s="103" t="s">
        <v>5877</v>
      </c>
      <c r="H222" s="102">
        <v>11.2</v>
      </c>
      <c r="I222" s="101">
        <v>14330</v>
      </c>
      <c r="J222" s="103" t="s">
        <v>5876</v>
      </c>
      <c r="K222" s="102">
        <v>10.9</v>
      </c>
      <c r="L222" s="102">
        <v>817.66</v>
      </c>
      <c r="M222" s="102">
        <v>48.3</v>
      </c>
      <c r="N222" s="102">
        <v>130</v>
      </c>
      <c r="O222" s="102">
        <v>55</v>
      </c>
    </row>
    <row r="223" spans="1:15" s="98" customFormat="1" ht="20" hidden="1" customHeight="1" x14ac:dyDescent="0.15">
      <c r="A223" s="99" t="s">
        <v>1400</v>
      </c>
      <c r="B223" s="106" t="s">
        <v>4540</v>
      </c>
      <c r="C223" s="101">
        <v>38809</v>
      </c>
      <c r="D223" s="101">
        <v>36094</v>
      </c>
      <c r="E223" s="102">
        <v>7.5</v>
      </c>
      <c r="F223" s="101">
        <v>18364</v>
      </c>
      <c r="G223" s="101">
        <v>17193</v>
      </c>
      <c r="H223" s="102">
        <v>6.8</v>
      </c>
      <c r="I223" s="101">
        <v>17184</v>
      </c>
      <c r="J223" s="101">
        <v>16100</v>
      </c>
      <c r="K223" s="102">
        <v>6.7</v>
      </c>
      <c r="L223" s="102">
        <v>44.27</v>
      </c>
      <c r="M223" s="102">
        <v>876.6</v>
      </c>
      <c r="N223" s="102">
        <v>131</v>
      </c>
      <c r="O223" s="102">
        <v>1</v>
      </c>
    </row>
    <row r="224" spans="1:15" s="98" customFormat="1" ht="20" hidden="1" customHeight="1" x14ac:dyDescent="0.15">
      <c r="A224" s="99" t="s">
        <v>1889</v>
      </c>
      <c r="B224" s="106" t="s">
        <v>4540</v>
      </c>
      <c r="C224" s="101">
        <v>37756</v>
      </c>
      <c r="D224" s="101">
        <v>35926</v>
      </c>
      <c r="E224" s="102">
        <v>5.0999999999999996</v>
      </c>
      <c r="F224" s="101">
        <v>15490</v>
      </c>
      <c r="G224" s="101">
        <v>15173</v>
      </c>
      <c r="H224" s="102">
        <v>2.1</v>
      </c>
      <c r="I224" s="101">
        <v>14308</v>
      </c>
      <c r="J224" s="101">
        <v>13847</v>
      </c>
      <c r="K224" s="102">
        <v>3.3</v>
      </c>
      <c r="L224" s="102">
        <v>67.17</v>
      </c>
      <c r="M224" s="102">
        <v>562.1</v>
      </c>
      <c r="N224" s="102">
        <v>132</v>
      </c>
      <c r="O224" s="102">
        <v>3</v>
      </c>
    </row>
    <row r="225" spans="1:15" s="98" customFormat="1" ht="20" hidden="1" customHeight="1" x14ac:dyDescent="0.15">
      <c r="A225" s="99" t="s">
        <v>5590</v>
      </c>
      <c r="B225" s="106" t="s">
        <v>4540</v>
      </c>
      <c r="C225" s="101">
        <v>37645</v>
      </c>
      <c r="D225" s="103" t="s">
        <v>5589</v>
      </c>
      <c r="E225" s="102">
        <v>10.4</v>
      </c>
      <c r="F225" s="101">
        <v>14752</v>
      </c>
      <c r="G225" s="103" t="s">
        <v>5588</v>
      </c>
      <c r="H225" s="102">
        <v>12.4</v>
      </c>
      <c r="I225" s="101">
        <v>14273</v>
      </c>
      <c r="J225" s="103" t="s">
        <v>5587</v>
      </c>
      <c r="K225" s="102">
        <v>13.6</v>
      </c>
      <c r="L225" s="102">
        <v>37.520000000000003</v>
      </c>
      <c r="M225" s="105">
        <v>1003.3</v>
      </c>
      <c r="N225" s="102">
        <v>133</v>
      </c>
      <c r="O225" s="102">
        <v>12</v>
      </c>
    </row>
    <row r="226" spans="1:15" s="98" customFormat="1" ht="20" hidden="1" customHeight="1" x14ac:dyDescent="0.15">
      <c r="A226" s="99" t="s">
        <v>1787</v>
      </c>
      <c r="B226" s="106" t="s">
        <v>4540</v>
      </c>
      <c r="C226" s="101">
        <v>36885</v>
      </c>
      <c r="D226" s="101">
        <v>33761</v>
      </c>
      <c r="E226" s="102">
        <v>9.3000000000000007</v>
      </c>
      <c r="F226" s="101">
        <v>18457</v>
      </c>
      <c r="G226" s="101">
        <v>16895</v>
      </c>
      <c r="H226" s="102">
        <v>9.1999999999999993</v>
      </c>
      <c r="I226" s="101">
        <v>17361</v>
      </c>
      <c r="J226" s="101">
        <v>15740</v>
      </c>
      <c r="K226" s="102">
        <v>10.3</v>
      </c>
      <c r="L226" s="102">
        <v>43.03</v>
      </c>
      <c r="M226" s="102">
        <v>857.3</v>
      </c>
      <c r="N226" s="102">
        <v>134</v>
      </c>
      <c r="O226" s="102">
        <v>25</v>
      </c>
    </row>
    <row r="227" spans="1:15" s="98" customFormat="1" ht="20" hidden="1" customHeight="1" x14ac:dyDescent="0.15">
      <c r="A227" s="99" t="s">
        <v>1622</v>
      </c>
      <c r="B227" s="106" t="s">
        <v>4553</v>
      </c>
      <c r="C227" s="101">
        <v>36508</v>
      </c>
      <c r="D227" s="103" t="s">
        <v>5404</v>
      </c>
      <c r="E227" s="102">
        <v>-0.6</v>
      </c>
      <c r="F227" s="101">
        <v>15545</v>
      </c>
      <c r="G227" s="103" t="s">
        <v>5403</v>
      </c>
      <c r="H227" s="102">
        <v>0.7</v>
      </c>
      <c r="I227" s="101">
        <v>13887</v>
      </c>
      <c r="J227" s="103" t="s">
        <v>5402</v>
      </c>
      <c r="K227" s="102">
        <v>1.1000000000000001</v>
      </c>
      <c r="L227" s="104">
        <v>1984.24</v>
      </c>
      <c r="M227" s="102">
        <v>18.399999999999999</v>
      </c>
      <c r="N227" s="102">
        <v>74</v>
      </c>
      <c r="O227" s="103" t="s">
        <v>4536</v>
      </c>
    </row>
    <row r="228" spans="1:15" s="98" customFormat="1" ht="20" hidden="1" customHeight="1" x14ac:dyDescent="0.15">
      <c r="A228" s="99" t="s">
        <v>5445</v>
      </c>
      <c r="B228" s="106" t="s">
        <v>4540</v>
      </c>
      <c r="C228" s="101">
        <v>36078</v>
      </c>
      <c r="D228" s="101">
        <v>32655</v>
      </c>
      <c r="E228" s="102">
        <v>10.5</v>
      </c>
      <c r="F228" s="101">
        <v>14746</v>
      </c>
      <c r="G228" s="101">
        <v>13190</v>
      </c>
      <c r="H228" s="102">
        <v>11.8</v>
      </c>
      <c r="I228" s="101">
        <v>13974</v>
      </c>
      <c r="J228" s="101">
        <v>12437</v>
      </c>
      <c r="K228" s="102">
        <v>12.4</v>
      </c>
      <c r="L228" s="102">
        <v>122.09</v>
      </c>
      <c r="M228" s="102">
        <v>295.5</v>
      </c>
      <c r="N228" s="102">
        <v>135</v>
      </c>
      <c r="O228" s="102">
        <v>26</v>
      </c>
    </row>
    <row r="229" spans="1:15" s="98" customFormat="1" ht="20" hidden="1" customHeight="1" x14ac:dyDescent="0.15">
      <c r="A229" s="99" t="s">
        <v>5842</v>
      </c>
      <c r="B229" s="106" t="s">
        <v>4540</v>
      </c>
      <c r="C229" s="101">
        <v>35519</v>
      </c>
      <c r="D229" s="103" t="s">
        <v>5841</v>
      </c>
      <c r="E229" s="102">
        <v>7.6</v>
      </c>
      <c r="F229" s="101">
        <v>16194</v>
      </c>
      <c r="G229" s="103" t="s">
        <v>5840</v>
      </c>
      <c r="H229" s="102">
        <v>8.1</v>
      </c>
      <c r="I229" s="101">
        <v>15557</v>
      </c>
      <c r="J229" s="103" t="s">
        <v>5839</v>
      </c>
      <c r="K229" s="102">
        <v>8.3000000000000007</v>
      </c>
      <c r="L229" s="102">
        <v>144.38</v>
      </c>
      <c r="M229" s="102">
        <v>246</v>
      </c>
      <c r="N229" s="102">
        <v>136</v>
      </c>
      <c r="O229" s="102">
        <v>27</v>
      </c>
    </row>
    <row r="230" spans="1:15" s="98" customFormat="1" ht="20" hidden="1" customHeight="1" x14ac:dyDescent="0.15">
      <c r="A230" s="99" t="s">
        <v>4873</v>
      </c>
      <c r="B230" s="106" t="s">
        <v>4657</v>
      </c>
      <c r="C230" s="101">
        <v>35165</v>
      </c>
      <c r="D230" s="101">
        <v>34755</v>
      </c>
      <c r="E230" s="102">
        <v>1.2</v>
      </c>
      <c r="F230" s="101">
        <v>17749</v>
      </c>
      <c r="G230" s="101">
        <v>17368</v>
      </c>
      <c r="H230" s="102">
        <v>2.2000000000000002</v>
      </c>
      <c r="I230" s="101">
        <v>17069</v>
      </c>
      <c r="J230" s="101">
        <v>16524</v>
      </c>
      <c r="K230" s="102">
        <v>3.3</v>
      </c>
      <c r="L230" s="102">
        <v>57.28</v>
      </c>
      <c r="M230" s="102">
        <v>614</v>
      </c>
      <c r="N230" s="102">
        <v>137</v>
      </c>
      <c r="O230" s="102">
        <v>31</v>
      </c>
    </row>
    <row r="231" spans="1:15" s="98" customFormat="1" ht="20" hidden="1" customHeight="1" x14ac:dyDescent="0.15">
      <c r="A231" s="99" t="s">
        <v>2233</v>
      </c>
      <c r="B231" s="106" t="s">
        <v>4553</v>
      </c>
      <c r="C231" s="101">
        <v>34872</v>
      </c>
      <c r="D231" s="101">
        <v>35053</v>
      </c>
      <c r="E231" s="102">
        <v>-0.5</v>
      </c>
      <c r="F231" s="101">
        <v>16700</v>
      </c>
      <c r="G231" s="101">
        <v>16390</v>
      </c>
      <c r="H231" s="102">
        <v>1.9</v>
      </c>
      <c r="I231" s="101">
        <v>15215</v>
      </c>
      <c r="J231" s="101">
        <v>15010</v>
      </c>
      <c r="K231" s="102">
        <v>1.4</v>
      </c>
      <c r="L231" s="102">
        <v>843.44</v>
      </c>
      <c r="M231" s="102">
        <v>41.3</v>
      </c>
      <c r="N231" s="102">
        <v>75</v>
      </c>
      <c r="O231" s="102">
        <v>4</v>
      </c>
    </row>
    <row r="232" spans="1:15" s="98" customFormat="1" ht="20" hidden="1" customHeight="1" x14ac:dyDescent="0.15">
      <c r="A232" s="99" t="s">
        <v>4959</v>
      </c>
      <c r="B232" s="106" t="s">
        <v>4553</v>
      </c>
      <c r="C232" s="101">
        <v>34833</v>
      </c>
      <c r="D232" s="103" t="s">
        <v>4962</v>
      </c>
      <c r="E232" s="102">
        <v>1.9</v>
      </c>
      <c r="F232" s="101">
        <v>16822</v>
      </c>
      <c r="G232" s="103" t="s">
        <v>4961</v>
      </c>
      <c r="H232" s="102">
        <v>6.9</v>
      </c>
      <c r="I232" s="101">
        <v>16137</v>
      </c>
      <c r="J232" s="103" t="s">
        <v>4960</v>
      </c>
      <c r="K232" s="102">
        <v>5.8</v>
      </c>
      <c r="L232" s="102">
        <v>365.21</v>
      </c>
      <c r="M232" s="102">
        <v>95.4</v>
      </c>
      <c r="N232" s="102">
        <v>76</v>
      </c>
      <c r="O232" s="102">
        <v>17</v>
      </c>
    </row>
    <row r="233" spans="1:15" s="98" customFormat="1" ht="20" hidden="1" customHeight="1" x14ac:dyDescent="0.15">
      <c r="A233" s="99" t="s">
        <v>4769</v>
      </c>
      <c r="B233" s="106" t="s">
        <v>4544</v>
      </c>
      <c r="C233" s="101">
        <v>34637</v>
      </c>
      <c r="D233" s="101">
        <v>23991</v>
      </c>
      <c r="E233" s="102">
        <v>44.4</v>
      </c>
      <c r="F233" s="101">
        <v>11869</v>
      </c>
      <c r="G233" s="101">
        <v>8279</v>
      </c>
      <c r="H233" s="102">
        <v>43.4</v>
      </c>
      <c r="I233" s="101">
        <v>11449</v>
      </c>
      <c r="J233" s="101">
        <v>8077</v>
      </c>
      <c r="K233" s="102">
        <v>41.7</v>
      </c>
      <c r="L233" s="102">
        <v>244.91</v>
      </c>
      <c r="M233" s="102">
        <v>141.4</v>
      </c>
      <c r="N233" s="102">
        <v>138</v>
      </c>
      <c r="O233" s="102">
        <v>56</v>
      </c>
    </row>
    <row r="234" spans="1:15" s="98" customFormat="1" ht="20" hidden="1" customHeight="1" x14ac:dyDescent="0.15">
      <c r="A234" s="99" t="s">
        <v>5319</v>
      </c>
      <c r="B234" s="106" t="s">
        <v>4657</v>
      </c>
      <c r="C234" s="101">
        <v>34504</v>
      </c>
      <c r="D234" s="101">
        <v>32448</v>
      </c>
      <c r="E234" s="102">
        <v>6.3</v>
      </c>
      <c r="F234" s="101">
        <v>15548</v>
      </c>
      <c r="G234" s="101">
        <v>14376</v>
      </c>
      <c r="H234" s="102">
        <v>8.1999999999999993</v>
      </c>
      <c r="I234" s="101">
        <v>14603</v>
      </c>
      <c r="J234" s="101">
        <v>13490</v>
      </c>
      <c r="K234" s="102">
        <v>8.3000000000000007</v>
      </c>
      <c r="L234" s="102">
        <v>7.04</v>
      </c>
      <c r="M234" s="105">
        <v>4903.7</v>
      </c>
      <c r="N234" s="102">
        <v>139</v>
      </c>
      <c r="O234" s="102">
        <v>32</v>
      </c>
    </row>
    <row r="235" spans="1:15" s="98" customFormat="1" ht="20" hidden="1" customHeight="1" x14ac:dyDescent="0.15">
      <c r="A235" s="99" t="s">
        <v>5223</v>
      </c>
      <c r="B235" s="106" t="s">
        <v>4553</v>
      </c>
      <c r="C235" s="101">
        <v>34397</v>
      </c>
      <c r="D235" s="101">
        <v>34487</v>
      </c>
      <c r="E235" s="102">
        <v>-0.3</v>
      </c>
      <c r="F235" s="101">
        <v>17071</v>
      </c>
      <c r="G235" s="101">
        <v>17035</v>
      </c>
      <c r="H235" s="102">
        <v>0.2</v>
      </c>
      <c r="I235" s="101">
        <v>15483</v>
      </c>
      <c r="J235" s="101">
        <v>15132</v>
      </c>
      <c r="K235" s="102">
        <v>2.2999999999999998</v>
      </c>
      <c r="L235" s="104">
        <v>2066.4699999999998</v>
      </c>
      <c r="M235" s="102">
        <v>16.600000000000001</v>
      </c>
      <c r="N235" s="102">
        <v>77</v>
      </c>
      <c r="O235" s="102">
        <v>4</v>
      </c>
    </row>
    <row r="236" spans="1:15" s="98" customFormat="1" ht="20" hidden="1" customHeight="1" x14ac:dyDescent="0.15">
      <c r="A236" s="99" t="s">
        <v>3524</v>
      </c>
      <c r="B236" s="106" t="s">
        <v>4540</v>
      </c>
      <c r="C236" s="101">
        <v>34094</v>
      </c>
      <c r="D236" s="101">
        <v>29993</v>
      </c>
      <c r="E236" s="102">
        <v>13.7</v>
      </c>
      <c r="F236" s="101">
        <v>13507</v>
      </c>
      <c r="G236" s="101">
        <v>12264</v>
      </c>
      <c r="H236" s="102">
        <v>10.1</v>
      </c>
      <c r="I236" s="101">
        <v>12964</v>
      </c>
      <c r="J236" s="101">
        <v>11319</v>
      </c>
      <c r="K236" s="102">
        <v>14.5</v>
      </c>
      <c r="L236" s="102">
        <v>42.25</v>
      </c>
      <c r="M236" s="102">
        <v>806.9</v>
      </c>
      <c r="N236" s="102">
        <v>140</v>
      </c>
      <c r="O236" s="102">
        <v>13</v>
      </c>
    </row>
    <row r="237" spans="1:15" s="98" customFormat="1" ht="20" hidden="1" customHeight="1" x14ac:dyDescent="0.15">
      <c r="A237" s="99" t="s">
        <v>4739</v>
      </c>
      <c r="B237" s="106" t="s">
        <v>4553</v>
      </c>
      <c r="C237" s="101">
        <v>34037</v>
      </c>
      <c r="D237" s="101">
        <v>33871</v>
      </c>
      <c r="E237" s="102">
        <v>0.5</v>
      </c>
      <c r="F237" s="101">
        <v>16227</v>
      </c>
      <c r="G237" s="101">
        <v>15674</v>
      </c>
      <c r="H237" s="102">
        <v>3.5</v>
      </c>
      <c r="I237" s="101">
        <v>15375</v>
      </c>
      <c r="J237" s="101">
        <v>14877</v>
      </c>
      <c r="K237" s="102">
        <v>3.3</v>
      </c>
      <c r="L237" s="104">
        <v>3539.98</v>
      </c>
      <c r="M237" s="102">
        <v>9.6</v>
      </c>
      <c r="N237" s="102">
        <v>78</v>
      </c>
      <c r="O237" s="102">
        <v>18</v>
      </c>
    </row>
    <row r="238" spans="1:15" s="98" customFormat="1" ht="20" hidden="1" customHeight="1" x14ac:dyDescent="0.15">
      <c r="A238" s="99" t="s">
        <v>5240</v>
      </c>
      <c r="B238" s="106" t="s">
        <v>4540</v>
      </c>
      <c r="C238" s="101">
        <v>33665</v>
      </c>
      <c r="D238" s="103" t="s">
        <v>5239</v>
      </c>
      <c r="E238" s="102">
        <v>-0.7</v>
      </c>
      <c r="F238" s="101">
        <v>16143</v>
      </c>
      <c r="G238" s="103" t="s">
        <v>5238</v>
      </c>
      <c r="H238" s="102">
        <v>1.7</v>
      </c>
      <c r="I238" s="101">
        <v>14719</v>
      </c>
      <c r="J238" s="103" t="s">
        <v>5237</v>
      </c>
      <c r="K238" s="102">
        <v>1.1000000000000001</v>
      </c>
      <c r="L238" s="102">
        <v>65.81</v>
      </c>
      <c r="M238" s="102">
        <v>511.5</v>
      </c>
      <c r="N238" s="102">
        <v>141</v>
      </c>
      <c r="O238" s="102">
        <v>4</v>
      </c>
    </row>
    <row r="239" spans="1:15" s="98" customFormat="1" ht="20" hidden="1" customHeight="1" x14ac:dyDescent="0.15">
      <c r="A239" s="99" t="s">
        <v>4710</v>
      </c>
      <c r="B239" s="106" t="s">
        <v>4540</v>
      </c>
      <c r="C239" s="101">
        <v>33535</v>
      </c>
      <c r="D239" s="101">
        <v>33551</v>
      </c>
      <c r="E239" s="102">
        <v>0</v>
      </c>
      <c r="F239" s="101">
        <v>13603</v>
      </c>
      <c r="G239" s="101">
        <v>13318</v>
      </c>
      <c r="H239" s="102">
        <v>2.1</v>
      </c>
      <c r="I239" s="101">
        <v>13109</v>
      </c>
      <c r="J239" s="101">
        <v>12976</v>
      </c>
      <c r="K239" s="102">
        <v>1</v>
      </c>
      <c r="L239" s="102">
        <v>25.85</v>
      </c>
      <c r="M239" s="105">
        <v>1297.3</v>
      </c>
      <c r="N239" s="102">
        <v>142</v>
      </c>
      <c r="O239" s="102">
        <v>28</v>
      </c>
    </row>
    <row r="240" spans="1:15" s="98" customFormat="1" ht="20" hidden="1" customHeight="1" x14ac:dyDescent="0.15">
      <c r="A240" s="99" t="s">
        <v>1415</v>
      </c>
      <c r="B240" s="106" t="s">
        <v>4657</v>
      </c>
      <c r="C240" s="101">
        <v>33488</v>
      </c>
      <c r="D240" s="101">
        <v>31380</v>
      </c>
      <c r="E240" s="102">
        <v>6.7</v>
      </c>
      <c r="F240" s="101">
        <v>13823</v>
      </c>
      <c r="G240" s="101">
        <v>12835</v>
      </c>
      <c r="H240" s="102">
        <v>7.7</v>
      </c>
      <c r="I240" s="101">
        <v>13313</v>
      </c>
      <c r="J240" s="101">
        <v>12376</v>
      </c>
      <c r="K240" s="102">
        <v>7.6</v>
      </c>
      <c r="L240" s="102">
        <v>18.91</v>
      </c>
      <c r="M240" s="105">
        <v>1770.9</v>
      </c>
      <c r="N240" s="102">
        <v>143</v>
      </c>
      <c r="O240" s="102">
        <v>33</v>
      </c>
    </row>
    <row r="241" spans="1:15" s="98" customFormat="1" ht="20" hidden="1" customHeight="1" x14ac:dyDescent="0.15">
      <c r="A241" s="99" t="s">
        <v>1531</v>
      </c>
      <c r="B241" s="106" t="s">
        <v>4553</v>
      </c>
      <c r="C241" s="101">
        <v>33411</v>
      </c>
      <c r="D241" s="101">
        <v>31166</v>
      </c>
      <c r="E241" s="102">
        <v>7.2</v>
      </c>
      <c r="F241" s="101">
        <v>15428</v>
      </c>
      <c r="G241" s="101">
        <v>14287</v>
      </c>
      <c r="H241" s="102">
        <v>8</v>
      </c>
      <c r="I241" s="101">
        <v>14422</v>
      </c>
      <c r="J241" s="101">
        <v>13477</v>
      </c>
      <c r="K241" s="102">
        <v>7</v>
      </c>
      <c r="L241" s="102">
        <v>28.53</v>
      </c>
      <c r="M241" s="105">
        <v>1171.0999999999999</v>
      </c>
      <c r="N241" s="102">
        <v>79</v>
      </c>
      <c r="O241" s="102">
        <v>26</v>
      </c>
    </row>
    <row r="242" spans="1:15" s="98" customFormat="1" ht="20" hidden="1" customHeight="1" x14ac:dyDescent="0.15">
      <c r="A242" s="99" t="s">
        <v>1531</v>
      </c>
      <c r="B242" s="106" t="s">
        <v>4540</v>
      </c>
      <c r="C242" s="101">
        <v>33411</v>
      </c>
      <c r="D242" s="101">
        <v>31166</v>
      </c>
      <c r="E242" s="102">
        <v>7.2</v>
      </c>
      <c r="F242" s="101">
        <v>15428</v>
      </c>
      <c r="G242" s="101">
        <v>14287</v>
      </c>
      <c r="H242" s="102">
        <v>8</v>
      </c>
      <c r="I242" s="101">
        <v>14422</v>
      </c>
      <c r="J242" s="101">
        <v>13477</v>
      </c>
      <c r="K242" s="102">
        <v>7</v>
      </c>
      <c r="L242" s="102">
        <v>28.53</v>
      </c>
      <c r="M242" s="105">
        <v>1171.0999999999999</v>
      </c>
      <c r="N242" s="102">
        <v>144</v>
      </c>
      <c r="O242" s="102">
        <v>57</v>
      </c>
    </row>
    <row r="243" spans="1:15" s="98" customFormat="1" ht="20" hidden="1" customHeight="1" x14ac:dyDescent="0.15">
      <c r="A243" s="99" t="s">
        <v>4832</v>
      </c>
      <c r="B243" s="106" t="s">
        <v>4553</v>
      </c>
      <c r="C243" s="101">
        <v>33232</v>
      </c>
      <c r="D243" s="103" t="s">
        <v>4830</v>
      </c>
      <c r="E243" s="102">
        <v>5.6</v>
      </c>
      <c r="F243" s="101">
        <v>15388</v>
      </c>
      <c r="G243" s="103" t="s">
        <v>4829</v>
      </c>
      <c r="H243" s="102">
        <v>7.6</v>
      </c>
      <c r="I243" s="101">
        <v>14743</v>
      </c>
      <c r="J243" s="103" t="s">
        <v>4828</v>
      </c>
      <c r="K243" s="102">
        <v>6.5</v>
      </c>
      <c r="L243" s="102">
        <v>30.02</v>
      </c>
      <c r="M243" s="105">
        <v>1107</v>
      </c>
      <c r="N243" s="102">
        <v>80</v>
      </c>
      <c r="O243" s="102">
        <v>27</v>
      </c>
    </row>
    <row r="244" spans="1:15" s="98" customFormat="1" ht="20" hidden="1" customHeight="1" x14ac:dyDescent="0.15">
      <c r="A244" s="99" t="s">
        <v>4831</v>
      </c>
      <c r="B244" s="106" t="s">
        <v>4540</v>
      </c>
      <c r="C244" s="101">
        <v>33232</v>
      </c>
      <c r="D244" s="103" t="s">
        <v>4830</v>
      </c>
      <c r="E244" s="102">
        <v>5.6</v>
      </c>
      <c r="F244" s="101">
        <v>15388</v>
      </c>
      <c r="G244" s="103" t="s">
        <v>4829</v>
      </c>
      <c r="H244" s="102">
        <v>7.6</v>
      </c>
      <c r="I244" s="101">
        <v>14743</v>
      </c>
      <c r="J244" s="103" t="s">
        <v>4828</v>
      </c>
      <c r="K244" s="102">
        <v>6.5</v>
      </c>
      <c r="L244" s="102">
        <v>30.02</v>
      </c>
      <c r="M244" s="105">
        <v>1107</v>
      </c>
      <c r="N244" s="102">
        <v>145</v>
      </c>
      <c r="O244" s="102">
        <v>58</v>
      </c>
    </row>
    <row r="245" spans="1:15" s="98" customFormat="1" ht="20" hidden="1" customHeight="1" x14ac:dyDescent="0.15">
      <c r="A245" s="99" t="s">
        <v>4959</v>
      </c>
      <c r="B245" s="106" t="s">
        <v>4657</v>
      </c>
      <c r="C245" s="101">
        <v>32935</v>
      </c>
      <c r="D245" s="101">
        <v>32513</v>
      </c>
      <c r="E245" s="102">
        <v>1.3</v>
      </c>
      <c r="F245" s="101">
        <v>16058</v>
      </c>
      <c r="G245" s="101">
        <v>15022</v>
      </c>
      <c r="H245" s="102">
        <v>6.9</v>
      </c>
      <c r="I245" s="101">
        <v>15415</v>
      </c>
      <c r="J245" s="101">
        <v>14592</v>
      </c>
      <c r="K245" s="102">
        <v>5.6</v>
      </c>
      <c r="L245" s="102">
        <v>199.08</v>
      </c>
      <c r="M245" s="102">
        <v>165.4</v>
      </c>
      <c r="N245" s="102">
        <v>146</v>
      </c>
      <c r="O245" s="102">
        <v>34</v>
      </c>
    </row>
    <row r="246" spans="1:15" s="98" customFormat="1" ht="20" hidden="1" customHeight="1" x14ac:dyDescent="0.15">
      <c r="A246" s="99" t="s">
        <v>4859</v>
      </c>
      <c r="B246" s="106" t="s">
        <v>4544</v>
      </c>
      <c r="C246" s="101">
        <v>32901</v>
      </c>
      <c r="D246" s="101">
        <v>30710</v>
      </c>
      <c r="E246" s="102">
        <v>7.1</v>
      </c>
      <c r="F246" s="101">
        <v>15875</v>
      </c>
      <c r="G246" s="101">
        <v>15345</v>
      </c>
      <c r="H246" s="102">
        <v>3.5</v>
      </c>
      <c r="I246" s="101">
        <v>14081</v>
      </c>
      <c r="J246" s="101">
        <v>13184</v>
      </c>
      <c r="K246" s="102">
        <v>6.8</v>
      </c>
      <c r="L246" s="102">
        <v>166.24</v>
      </c>
      <c r="M246" s="102">
        <v>197.9</v>
      </c>
      <c r="N246" s="102">
        <v>147</v>
      </c>
      <c r="O246" s="102">
        <v>59</v>
      </c>
    </row>
    <row r="247" spans="1:15" s="98" customFormat="1" ht="20" hidden="1" customHeight="1" x14ac:dyDescent="0.15">
      <c r="A247" s="99" t="s">
        <v>4739</v>
      </c>
      <c r="B247" s="106" t="s">
        <v>4657</v>
      </c>
      <c r="C247" s="101">
        <v>32752</v>
      </c>
      <c r="D247" s="101">
        <v>32491</v>
      </c>
      <c r="E247" s="102">
        <v>0.8</v>
      </c>
      <c r="F247" s="101">
        <v>15884</v>
      </c>
      <c r="G247" s="101">
        <v>15352</v>
      </c>
      <c r="H247" s="102">
        <v>3.5</v>
      </c>
      <c r="I247" s="101">
        <v>15033</v>
      </c>
      <c r="J247" s="101">
        <v>14565</v>
      </c>
      <c r="K247" s="102">
        <v>3.2</v>
      </c>
      <c r="L247" s="104">
        <v>3536.84</v>
      </c>
      <c r="M247" s="102">
        <v>9.3000000000000007</v>
      </c>
      <c r="N247" s="102">
        <v>148</v>
      </c>
      <c r="O247" s="102">
        <v>35</v>
      </c>
    </row>
    <row r="248" spans="1:15" s="98" customFormat="1" ht="20" hidden="1" customHeight="1" x14ac:dyDescent="0.15">
      <c r="A248" s="99" t="s">
        <v>4615</v>
      </c>
      <c r="B248" s="106" t="s">
        <v>4544</v>
      </c>
      <c r="C248" s="101">
        <v>32721</v>
      </c>
      <c r="D248" s="101">
        <v>30180</v>
      </c>
      <c r="E248" s="102">
        <v>8.4</v>
      </c>
      <c r="F248" s="101">
        <v>11922</v>
      </c>
      <c r="G248" s="101">
        <v>10793</v>
      </c>
      <c r="H248" s="102">
        <v>10.5</v>
      </c>
      <c r="I248" s="101">
        <v>11644</v>
      </c>
      <c r="J248" s="101">
        <v>10689</v>
      </c>
      <c r="K248" s="102">
        <v>8.9</v>
      </c>
      <c r="L248" s="102">
        <v>64.959999999999994</v>
      </c>
      <c r="M248" s="102">
        <v>503.7</v>
      </c>
      <c r="N248" s="102">
        <v>149</v>
      </c>
      <c r="O248" s="102">
        <v>60</v>
      </c>
    </row>
    <row r="249" spans="1:15" s="98" customFormat="1" ht="20" hidden="1" customHeight="1" x14ac:dyDescent="0.15">
      <c r="A249" s="99" t="s">
        <v>1634</v>
      </c>
      <c r="B249" s="106" t="s">
        <v>4553</v>
      </c>
      <c r="C249" s="101">
        <v>32712</v>
      </c>
      <c r="D249" s="101">
        <v>31820</v>
      </c>
      <c r="E249" s="102">
        <v>2.8</v>
      </c>
      <c r="F249" s="101">
        <v>15675</v>
      </c>
      <c r="G249" s="101">
        <v>15167</v>
      </c>
      <c r="H249" s="102">
        <v>3.3</v>
      </c>
      <c r="I249" s="101">
        <v>14390</v>
      </c>
      <c r="J249" s="101">
        <v>13888</v>
      </c>
      <c r="K249" s="102">
        <v>3.6</v>
      </c>
      <c r="L249" s="102">
        <v>624.17999999999995</v>
      </c>
      <c r="M249" s="102">
        <v>52.4</v>
      </c>
      <c r="N249" s="102">
        <v>81</v>
      </c>
      <c r="O249" s="102">
        <v>28</v>
      </c>
    </row>
    <row r="250" spans="1:15" s="98" customFormat="1" ht="20" hidden="1" customHeight="1" x14ac:dyDescent="0.15">
      <c r="A250" s="99" t="s">
        <v>4610</v>
      </c>
      <c r="B250" s="106" t="s">
        <v>4553</v>
      </c>
      <c r="C250" s="101">
        <v>32655</v>
      </c>
      <c r="D250" s="101">
        <v>30297</v>
      </c>
      <c r="E250" s="102">
        <v>7.8</v>
      </c>
      <c r="F250" s="101">
        <v>11755</v>
      </c>
      <c r="G250" s="101">
        <v>10539</v>
      </c>
      <c r="H250" s="102">
        <v>11.5</v>
      </c>
      <c r="I250" s="101">
        <v>11363</v>
      </c>
      <c r="J250" s="101">
        <v>10264</v>
      </c>
      <c r="K250" s="102">
        <v>10.7</v>
      </c>
      <c r="L250" s="102">
        <v>872.19</v>
      </c>
      <c r="M250" s="102">
        <v>37.4</v>
      </c>
      <c r="N250" s="102">
        <v>82</v>
      </c>
      <c r="O250" s="102">
        <v>3</v>
      </c>
    </row>
    <row r="251" spans="1:15" s="98" customFormat="1" ht="20" hidden="1" customHeight="1" x14ac:dyDescent="0.15">
      <c r="A251" s="99" t="s">
        <v>5598</v>
      </c>
      <c r="B251" s="106" t="s">
        <v>2235</v>
      </c>
      <c r="C251" s="101">
        <v>32205</v>
      </c>
      <c r="D251" s="103" t="s">
        <v>5597</v>
      </c>
      <c r="E251" s="102">
        <v>-1.6</v>
      </c>
      <c r="F251" s="101">
        <v>13544</v>
      </c>
      <c r="G251" s="103" t="s">
        <v>5596</v>
      </c>
      <c r="H251" s="102">
        <v>2.7</v>
      </c>
      <c r="I251" s="101">
        <v>11914</v>
      </c>
      <c r="J251" s="103" t="s">
        <v>5595</v>
      </c>
      <c r="K251" s="102">
        <v>0.4</v>
      </c>
      <c r="L251" s="104">
        <v>2375.67</v>
      </c>
      <c r="M251" s="102">
        <v>13.6</v>
      </c>
      <c r="N251" s="102">
        <v>150</v>
      </c>
      <c r="O251" s="102">
        <v>14</v>
      </c>
    </row>
    <row r="252" spans="1:15" s="98" customFormat="1" ht="20" hidden="1" customHeight="1" x14ac:dyDescent="0.15">
      <c r="A252" s="99" t="s">
        <v>1828</v>
      </c>
      <c r="B252" s="106" t="s">
        <v>4544</v>
      </c>
      <c r="C252" s="101">
        <v>32199</v>
      </c>
      <c r="D252" s="101">
        <v>25853</v>
      </c>
      <c r="E252" s="102">
        <v>24.5</v>
      </c>
      <c r="F252" s="101">
        <v>12578</v>
      </c>
      <c r="G252" s="101">
        <v>10225</v>
      </c>
      <c r="H252" s="102">
        <v>23</v>
      </c>
      <c r="I252" s="101">
        <v>12096</v>
      </c>
      <c r="J252" s="101">
        <v>9757</v>
      </c>
      <c r="K252" s="102">
        <v>24</v>
      </c>
      <c r="L252" s="102">
        <v>31.58</v>
      </c>
      <c r="M252" s="105">
        <v>1019.5</v>
      </c>
      <c r="N252" s="102">
        <v>151</v>
      </c>
      <c r="O252" s="102">
        <v>15</v>
      </c>
    </row>
    <row r="253" spans="1:15" s="98" customFormat="1" ht="20" hidden="1" customHeight="1" x14ac:dyDescent="0.15">
      <c r="A253" s="99" t="s">
        <v>5647</v>
      </c>
      <c r="B253" s="106" t="s">
        <v>4669</v>
      </c>
      <c r="C253" s="101">
        <v>31990</v>
      </c>
      <c r="D253" s="103" t="s">
        <v>5646</v>
      </c>
      <c r="E253" s="102">
        <v>7.7</v>
      </c>
      <c r="F253" s="101">
        <v>14266</v>
      </c>
      <c r="G253" s="103" t="s">
        <v>5645</v>
      </c>
      <c r="H253" s="102">
        <v>6.3</v>
      </c>
      <c r="I253" s="101">
        <v>13741</v>
      </c>
      <c r="J253" s="103" t="s">
        <v>5644</v>
      </c>
      <c r="K253" s="102">
        <v>7.6</v>
      </c>
      <c r="L253" s="102">
        <v>195.41</v>
      </c>
      <c r="M253" s="102">
        <v>163.69999999999999</v>
      </c>
      <c r="N253" s="102">
        <v>152</v>
      </c>
      <c r="O253" s="102">
        <v>29</v>
      </c>
    </row>
    <row r="254" spans="1:15" s="98" customFormat="1" ht="20" hidden="1" customHeight="1" x14ac:dyDescent="0.15">
      <c r="A254" s="99" t="s">
        <v>4642</v>
      </c>
      <c r="B254" s="106" t="s">
        <v>4553</v>
      </c>
      <c r="C254" s="101">
        <v>31913</v>
      </c>
      <c r="D254" s="101">
        <v>28225</v>
      </c>
      <c r="E254" s="102">
        <v>13.1</v>
      </c>
      <c r="F254" s="101">
        <v>14121</v>
      </c>
      <c r="G254" s="101">
        <v>12516</v>
      </c>
      <c r="H254" s="102">
        <v>12.8</v>
      </c>
      <c r="I254" s="101">
        <v>13186</v>
      </c>
      <c r="J254" s="101">
        <v>11625</v>
      </c>
      <c r="K254" s="102">
        <v>13.4</v>
      </c>
      <c r="L254" s="104">
        <v>8465.2099999999991</v>
      </c>
      <c r="M254" s="102">
        <v>3.8</v>
      </c>
      <c r="N254" s="102">
        <v>83</v>
      </c>
      <c r="O254" s="102">
        <v>1</v>
      </c>
    </row>
    <row r="255" spans="1:15" s="98" customFormat="1" ht="20" hidden="1" customHeight="1" x14ac:dyDescent="0.15">
      <c r="A255" s="99" t="s">
        <v>1426</v>
      </c>
      <c r="B255" s="106" t="s">
        <v>4553</v>
      </c>
      <c r="C255" s="101">
        <v>31661</v>
      </c>
      <c r="D255" s="103" t="s">
        <v>5870</v>
      </c>
      <c r="E255" s="102">
        <v>1.5</v>
      </c>
      <c r="F255" s="101">
        <v>15117</v>
      </c>
      <c r="G255" s="103" t="s">
        <v>5869</v>
      </c>
      <c r="H255" s="102">
        <v>2</v>
      </c>
      <c r="I255" s="101">
        <v>14438</v>
      </c>
      <c r="J255" s="103" t="s">
        <v>5868</v>
      </c>
      <c r="K255" s="102">
        <v>3.1</v>
      </c>
      <c r="L255" s="102">
        <v>576.87</v>
      </c>
      <c r="M255" s="102">
        <v>54.9</v>
      </c>
      <c r="N255" s="102">
        <v>84</v>
      </c>
      <c r="O255" s="102">
        <v>29</v>
      </c>
    </row>
    <row r="256" spans="1:15" s="98" customFormat="1" ht="20" hidden="1" customHeight="1" x14ac:dyDescent="0.15">
      <c r="A256" s="99" t="s">
        <v>5323</v>
      </c>
      <c r="B256" s="106" t="s">
        <v>4657</v>
      </c>
      <c r="C256" s="101">
        <v>31444</v>
      </c>
      <c r="D256" s="101">
        <v>29120</v>
      </c>
      <c r="E256" s="102">
        <v>8</v>
      </c>
      <c r="F256" s="101">
        <v>12609</v>
      </c>
      <c r="G256" s="101">
        <v>11546</v>
      </c>
      <c r="H256" s="102">
        <v>9.1999999999999993</v>
      </c>
      <c r="I256" s="101">
        <v>12405</v>
      </c>
      <c r="J256" s="101">
        <v>11246</v>
      </c>
      <c r="K256" s="102">
        <v>10.3</v>
      </c>
      <c r="L256" s="102">
        <v>25.08</v>
      </c>
      <c r="M256" s="105">
        <v>1253.7</v>
      </c>
      <c r="N256" s="102">
        <v>153</v>
      </c>
      <c r="O256" s="102">
        <v>36</v>
      </c>
    </row>
    <row r="257" spans="1:15" s="98" customFormat="1" ht="20" hidden="1" customHeight="1" x14ac:dyDescent="0.15">
      <c r="A257" s="99" t="s">
        <v>1662</v>
      </c>
      <c r="B257" s="106" t="s">
        <v>4553</v>
      </c>
      <c r="C257" s="101">
        <v>31387</v>
      </c>
      <c r="D257" s="101">
        <v>31110</v>
      </c>
      <c r="E257" s="102">
        <v>0.9</v>
      </c>
      <c r="F257" s="101">
        <v>15658</v>
      </c>
      <c r="G257" s="101">
        <v>15385</v>
      </c>
      <c r="H257" s="102">
        <v>1.8</v>
      </c>
      <c r="I257" s="101">
        <v>14396</v>
      </c>
      <c r="J257" s="101">
        <v>13970</v>
      </c>
      <c r="K257" s="102">
        <v>3</v>
      </c>
      <c r="L257" s="104">
        <v>2100.0500000000002</v>
      </c>
      <c r="M257" s="102">
        <v>14.9</v>
      </c>
      <c r="N257" s="102">
        <v>85</v>
      </c>
      <c r="O257" s="102">
        <v>4</v>
      </c>
    </row>
    <row r="258" spans="1:15" s="98" customFormat="1" ht="20" hidden="1" customHeight="1" x14ac:dyDescent="0.15">
      <c r="A258" s="99" t="s">
        <v>5806</v>
      </c>
      <c r="B258" s="106" t="s">
        <v>4553</v>
      </c>
      <c r="C258" s="101">
        <v>31093</v>
      </c>
      <c r="D258" s="101">
        <v>28191</v>
      </c>
      <c r="E258" s="102">
        <v>10.3</v>
      </c>
      <c r="F258" s="101">
        <v>12701</v>
      </c>
      <c r="G258" s="101">
        <v>11499</v>
      </c>
      <c r="H258" s="102">
        <v>10.5</v>
      </c>
      <c r="I258" s="101">
        <v>11972</v>
      </c>
      <c r="J258" s="101">
        <v>10823</v>
      </c>
      <c r="K258" s="102">
        <v>10.6</v>
      </c>
      <c r="L258" s="102">
        <v>409.41</v>
      </c>
      <c r="M258" s="102">
        <v>75.900000000000006</v>
      </c>
      <c r="N258" s="102">
        <v>86</v>
      </c>
      <c r="O258" s="102">
        <v>30</v>
      </c>
    </row>
    <row r="259" spans="1:15" s="98" customFormat="1" ht="20" hidden="1" customHeight="1" x14ac:dyDescent="0.15">
      <c r="A259" s="99" t="s">
        <v>5806</v>
      </c>
      <c r="B259" s="106" t="s">
        <v>4759</v>
      </c>
      <c r="C259" s="101">
        <v>31093</v>
      </c>
      <c r="D259" s="101">
        <v>28191</v>
      </c>
      <c r="E259" s="102">
        <v>10.3</v>
      </c>
      <c r="F259" s="101">
        <v>12701</v>
      </c>
      <c r="G259" s="101">
        <v>11499</v>
      </c>
      <c r="H259" s="102">
        <v>10.5</v>
      </c>
      <c r="I259" s="101">
        <v>11972</v>
      </c>
      <c r="J259" s="101">
        <v>10823</v>
      </c>
      <c r="K259" s="102">
        <v>10.6</v>
      </c>
      <c r="L259" s="102">
        <v>409.41</v>
      </c>
      <c r="M259" s="102">
        <v>75.900000000000006</v>
      </c>
      <c r="N259" s="102">
        <v>154</v>
      </c>
      <c r="O259" s="102">
        <v>61</v>
      </c>
    </row>
    <row r="260" spans="1:15" s="98" customFormat="1" ht="20" hidden="1" customHeight="1" x14ac:dyDescent="0.15">
      <c r="A260" s="99" t="s">
        <v>2231</v>
      </c>
      <c r="B260" s="106" t="s">
        <v>4553</v>
      </c>
      <c r="C260" s="101">
        <v>31054</v>
      </c>
      <c r="D260" s="101">
        <v>28922</v>
      </c>
      <c r="E260" s="102">
        <v>7.4</v>
      </c>
      <c r="F260" s="101">
        <v>15647</v>
      </c>
      <c r="G260" s="101">
        <v>14642</v>
      </c>
      <c r="H260" s="102">
        <v>6.9</v>
      </c>
      <c r="I260" s="101">
        <v>14766</v>
      </c>
      <c r="J260" s="101">
        <v>13751</v>
      </c>
      <c r="K260" s="102">
        <v>7.4</v>
      </c>
      <c r="L260" s="102">
        <v>81.81</v>
      </c>
      <c r="M260" s="102">
        <v>379.6</v>
      </c>
      <c r="N260" s="102">
        <v>87</v>
      </c>
      <c r="O260" s="102">
        <v>14</v>
      </c>
    </row>
    <row r="261" spans="1:15" s="98" customFormat="1" ht="20" hidden="1" customHeight="1" x14ac:dyDescent="0.15">
      <c r="A261" s="99" t="s">
        <v>5192</v>
      </c>
      <c r="B261" s="106" t="s">
        <v>4553</v>
      </c>
      <c r="C261" s="101">
        <v>30405</v>
      </c>
      <c r="D261" s="103" t="s">
        <v>5190</v>
      </c>
      <c r="E261" s="102">
        <v>4.8</v>
      </c>
      <c r="F261" s="101">
        <v>10750</v>
      </c>
      <c r="G261" s="103" t="s">
        <v>5189</v>
      </c>
      <c r="H261" s="102">
        <v>8.6999999999999993</v>
      </c>
      <c r="I261" s="101">
        <v>10476</v>
      </c>
      <c r="J261" s="103" t="s">
        <v>5188</v>
      </c>
      <c r="K261" s="102">
        <v>7.8</v>
      </c>
      <c r="L261" s="102">
        <v>38.549999999999997</v>
      </c>
      <c r="M261" s="102">
        <v>788.7</v>
      </c>
      <c r="N261" s="102">
        <v>88</v>
      </c>
      <c r="O261" s="102">
        <v>8</v>
      </c>
    </row>
    <row r="262" spans="1:15" s="98" customFormat="1" ht="20" hidden="1" customHeight="1" x14ac:dyDescent="0.15">
      <c r="A262" s="99" t="s">
        <v>5191</v>
      </c>
      <c r="B262" s="106" t="s">
        <v>4544</v>
      </c>
      <c r="C262" s="101">
        <v>30405</v>
      </c>
      <c r="D262" s="103" t="s">
        <v>5190</v>
      </c>
      <c r="E262" s="102">
        <v>4.8</v>
      </c>
      <c r="F262" s="101">
        <v>10750</v>
      </c>
      <c r="G262" s="103" t="s">
        <v>5189</v>
      </c>
      <c r="H262" s="102">
        <v>8.6999999999999993</v>
      </c>
      <c r="I262" s="101">
        <v>10476</v>
      </c>
      <c r="J262" s="103" t="s">
        <v>5188</v>
      </c>
      <c r="K262" s="102">
        <v>7.8</v>
      </c>
      <c r="L262" s="102">
        <v>38.549999999999997</v>
      </c>
      <c r="M262" s="102">
        <v>788.7</v>
      </c>
      <c r="N262" s="102">
        <v>155</v>
      </c>
      <c r="O262" s="102">
        <v>16</v>
      </c>
    </row>
    <row r="263" spans="1:15" s="98" customFormat="1" ht="20" hidden="1" customHeight="1" x14ac:dyDescent="0.15">
      <c r="A263" s="99" t="s">
        <v>1935</v>
      </c>
      <c r="B263" s="106" t="s">
        <v>4553</v>
      </c>
      <c r="C263" s="101">
        <v>30331</v>
      </c>
      <c r="D263" s="103" t="s">
        <v>5933</v>
      </c>
      <c r="E263" s="102">
        <v>-1.4</v>
      </c>
      <c r="F263" s="101">
        <v>14493</v>
      </c>
      <c r="G263" s="103" t="s">
        <v>5932</v>
      </c>
      <c r="H263" s="102">
        <v>1.3</v>
      </c>
      <c r="I263" s="101">
        <v>13815</v>
      </c>
      <c r="J263" s="103" t="s">
        <v>5931</v>
      </c>
      <c r="K263" s="102">
        <v>1.2</v>
      </c>
      <c r="L263" s="102">
        <v>194.92</v>
      </c>
      <c r="M263" s="102">
        <v>155.6</v>
      </c>
      <c r="N263" s="102">
        <v>89</v>
      </c>
      <c r="O263" s="102">
        <v>19</v>
      </c>
    </row>
    <row r="264" spans="1:15" s="98" customFormat="1" ht="20" hidden="1" customHeight="1" x14ac:dyDescent="0.15">
      <c r="A264" s="99" t="s">
        <v>5934</v>
      </c>
      <c r="B264" s="106" t="s">
        <v>4657</v>
      </c>
      <c r="C264" s="101">
        <v>30331</v>
      </c>
      <c r="D264" s="103" t="s">
        <v>5933</v>
      </c>
      <c r="E264" s="102">
        <v>-1.4</v>
      </c>
      <c r="F264" s="101">
        <v>14493</v>
      </c>
      <c r="G264" s="103" t="s">
        <v>5932</v>
      </c>
      <c r="H264" s="102">
        <v>1.3</v>
      </c>
      <c r="I264" s="101">
        <v>13815</v>
      </c>
      <c r="J264" s="103" t="s">
        <v>5931</v>
      </c>
      <c r="K264" s="102">
        <v>1.2</v>
      </c>
      <c r="L264" s="102">
        <v>194.92</v>
      </c>
      <c r="M264" s="102">
        <v>155.6</v>
      </c>
      <c r="N264" s="102">
        <v>156</v>
      </c>
      <c r="O264" s="102">
        <v>37</v>
      </c>
    </row>
    <row r="265" spans="1:15" s="98" customFormat="1" ht="20" hidden="1" customHeight="1" x14ac:dyDescent="0.15">
      <c r="A265" s="99" t="s">
        <v>4764</v>
      </c>
      <c r="B265" s="106" t="s">
        <v>4544</v>
      </c>
      <c r="C265" s="101">
        <v>30167</v>
      </c>
      <c r="D265" s="103" t="s">
        <v>4763</v>
      </c>
      <c r="E265" s="102">
        <v>4.4000000000000004</v>
      </c>
      <c r="F265" s="101">
        <v>11308</v>
      </c>
      <c r="G265" s="103" t="s">
        <v>4762</v>
      </c>
      <c r="H265" s="102">
        <v>5.7</v>
      </c>
      <c r="I265" s="101">
        <v>11059</v>
      </c>
      <c r="J265" s="103" t="s">
        <v>4761</v>
      </c>
      <c r="K265" s="102">
        <v>4.7</v>
      </c>
      <c r="L265" s="102">
        <v>15.16</v>
      </c>
      <c r="M265" s="105">
        <v>1989.5</v>
      </c>
      <c r="N265" s="102">
        <v>157</v>
      </c>
      <c r="O265" s="102">
        <v>62</v>
      </c>
    </row>
    <row r="266" spans="1:15" s="98" customFormat="1" ht="20" hidden="1" customHeight="1" x14ac:dyDescent="0.15">
      <c r="A266" s="99" t="s">
        <v>5249</v>
      </c>
      <c r="B266" s="106" t="s">
        <v>4657</v>
      </c>
      <c r="C266" s="101">
        <v>30045</v>
      </c>
      <c r="D266" s="101">
        <v>29881</v>
      </c>
      <c r="E266" s="102">
        <v>0.5</v>
      </c>
      <c r="F266" s="101">
        <v>11761</v>
      </c>
      <c r="G266" s="101">
        <v>11196</v>
      </c>
      <c r="H266" s="102">
        <v>5</v>
      </c>
      <c r="I266" s="101">
        <v>11609</v>
      </c>
      <c r="J266" s="101">
        <v>11076</v>
      </c>
      <c r="K266" s="102">
        <v>4.8</v>
      </c>
      <c r="L266" s="102">
        <v>48.49</v>
      </c>
      <c r="M266" s="102">
        <v>619.6</v>
      </c>
      <c r="N266" s="102">
        <v>158</v>
      </c>
      <c r="O266" s="102">
        <v>38</v>
      </c>
    </row>
    <row r="267" spans="1:15" s="98" customFormat="1" ht="20" hidden="1" customHeight="1" x14ac:dyDescent="0.15">
      <c r="A267" s="99" t="s">
        <v>4991</v>
      </c>
      <c r="B267" s="106" t="s">
        <v>4553</v>
      </c>
      <c r="C267" s="101">
        <v>30025</v>
      </c>
      <c r="D267" s="101">
        <v>28902</v>
      </c>
      <c r="E267" s="102">
        <v>3.9</v>
      </c>
      <c r="F267" s="101">
        <v>14696</v>
      </c>
      <c r="G267" s="101">
        <v>14010</v>
      </c>
      <c r="H267" s="102">
        <v>4.9000000000000004</v>
      </c>
      <c r="I267" s="101">
        <v>13737</v>
      </c>
      <c r="J267" s="101">
        <v>12907</v>
      </c>
      <c r="K267" s="102">
        <v>6.4</v>
      </c>
      <c r="L267" s="102">
        <v>543.02</v>
      </c>
      <c r="M267" s="102">
        <v>55.3</v>
      </c>
      <c r="N267" s="102">
        <v>90</v>
      </c>
      <c r="O267" s="102">
        <v>20</v>
      </c>
    </row>
    <row r="268" spans="1:15" s="98" customFormat="1" ht="20" hidden="1" customHeight="1" x14ac:dyDescent="0.15">
      <c r="A268" s="99" t="s">
        <v>5269</v>
      </c>
      <c r="B268" s="106" t="s">
        <v>4657</v>
      </c>
      <c r="C268" s="101">
        <v>29954</v>
      </c>
      <c r="D268" s="101">
        <v>27359</v>
      </c>
      <c r="E268" s="102">
        <v>9.5</v>
      </c>
      <c r="F268" s="101">
        <v>11502</v>
      </c>
      <c r="G268" s="101">
        <v>10282</v>
      </c>
      <c r="H268" s="102">
        <v>11.9</v>
      </c>
      <c r="I268" s="101">
        <v>11313</v>
      </c>
      <c r="J268" s="101">
        <v>10111</v>
      </c>
      <c r="K268" s="102">
        <v>11.9</v>
      </c>
      <c r="L268" s="102">
        <v>57.06</v>
      </c>
      <c r="M268" s="102">
        <v>524.9</v>
      </c>
      <c r="N268" s="102">
        <v>159</v>
      </c>
      <c r="O268" s="102">
        <v>39</v>
      </c>
    </row>
    <row r="269" spans="1:15" s="98" customFormat="1" ht="20" hidden="1" customHeight="1" x14ac:dyDescent="0.15">
      <c r="A269" s="99" t="s">
        <v>1755</v>
      </c>
      <c r="B269" s="106" t="s">
        <v>4553</v>
      </c>
      <c r="C269" s="101">
        <v>29762</v>
      </c>
      <c r="D269" s="103" t="s">
        <v>5716</v>
      </c>
      <c r="E269" s="102">
        <v>-3.9</v>
      </c>
      <c r="F269" s="101">
        <v>14431</v>
      </c>
      <c r="G269" s="103" t="s">
        <v>5715</v>
      </c>
      <c r="H269" s="102">
        <v>-0.5</v>
      </c>
      <c r="I269" s="101">
        <v>13245</v>
      </c>
      <c r="J269" s="103" t="s">
        <v>5714</v>
      </c>
      <c r="K269" s="102">
        <v>0</v>
      </c>
      <c r="L269" s="104">
        <v>1122.58</v>
      </c>
      <c r="M269" s="102">
        <v>26.5</v>
      </c>
      <c r="N269" s="102">
        <v>91</v>
      </c>
      <c r="O269" s="102">
        <v>2</v>
      </c>
    </row>
    <row r="270" spans="1:15" s="98" customFormat="1" ht="20" hidden="1" customHeight="1" x14ac:dyDescent="0.15">
      <c r="A270" s="99" t="s">
        <v>4613</v>
      </c>
      <c r="B270" s="106" t="s">
        <v>4612</v>
      </c>
      <c r="C270" s="101">
        <v>29680</v>
      </c>
      <c r="D270" s="101">
        <v>27595</v>
      </c>
      <c r="E270" s="102">
        <v>7.6</v>
      </c>
      <c r="F270" s="101">
        <v>11219</v>
      </c>
      <c r="G270" s="101">
        <v>10726</v>
      </c>
      <c r="H270" s="102">
        <v>4.5999999999999996</v>
      </c>
      <c r="I270" s="101">
        <v>10547</v>
      </c>
      <c r="J270" s="101">
        <v>9995</v>
      </c>
      <c r="K270" s="102">
        <v>5.5</v>
      </c>
      <c r="L270" s="102">
        <v>261.24</v>
      </c>
      <c r="M270" s="102">
        <v>113.6</v>
      </c>
      <c r="N270" s="102">
        <v>160</v>
      </c>
      <c r="O270" s="102">
        <v>63</v>
      </c>
    </row>
    <row r="271" spans="1:15" s="98" customFormat="1" ht="20" hidden="1" customHeight="1" x14ac:dyDescent="0.15">
      <c r="A271" s="99" t="s">
        <v>4723</v>
      </c>
      <c r="B271" s="106" t="s">
        <v>4540</v>
      </c>
      <c r="C271" s="101">
        <v>28963</v>
      </c>
      <c r="D271" s="101">
        <v>25888</v>
      </c>
      <c r="E271" s="102">
        <v>11.9</v>
      </c>
      <c r="F271" s="101">
        <v>13271</v>
      </c>
      <c r="G271" s="101">
        <v>12264</v>
      </c>
      <c r="H271" s="102">
        <v>8.1999999999999993</v>
      </c>
      <c r="I271" s="101">
        <v>12598</v>
      </c>
      <c r="J271" s="101">
        <v>11840</v>
      </c>
      <c r="K271" s="102">
        <v>6.4</v>
      </c>
      <c r="L271" s="102">
        <v>10.18</v>
      </c>
      <c r="M271" s="105">
        <v>2845.2</v>
      </c>
      <c r="N271" s="102">
        <v>161</v>
      </c>
      <c r="O271" s="102">
        <v>30</v>
      </c>
    </row>
    <row r="272" spans="1:15" s="98" customFormat="1" ht="20" hidden="1" customHeight="1" x14ac:dyDescent="0.15">
      <c r="A272" s="99" t="s">
        <v>3073</v>
      </c>
      <c r="B272" s="106" t="s">
        <v>4544</v>
      </c>
      <c r="C272" s="101">
        <v>28883</v>
      </c>
      <c r="D272" s="101">
        <v>27314</v>
      </c>
      <c r="E272" s="102">
        <v>5.7</v>
      </c>
      <c r="F272" s="101">
        <v>11626</v>
      </c>
      <c r="G272" s="101">
        <v>10581</v>
      </c>
      <c r="H272" s="102">
        <v>9.9</v>
      </c>
      <c r="I272" s="101">
        <v>11395</v>
      </c>
      <c r="J272" s="101">
        <v>10376</v>
      </c>
      <c r="K272" s="102">
        <v>9.8000000000000007</v>
      </c>
      <c r="L272" s="102">
        <v>68.709999999999994</v>
      </c>
      <c r="M272" s="102">
        <v>420.4</v>
      </c>
      <c r="N272" s="102">
        <v>162</v>
      </c>
      <c r="O272" s="102">
        <v>64</v>
      </c>
    </row>
    <row r="273" spans="1:15" s="98" customFormat="1" ht="20" hidden="1" customHeight="1" x14ac:dyDescent="0.15">
      <c r="A273" s="99" t="s">
        <v>5555</v>
      </c>
      <c r="B273" s="106" t="s">
        <v>4553</v>
      </c>
      <c r="C273" s="101">
        <v>28729</v>
      </c>
      <c r="D273" s="101">
        <v>28396</v>
      </c>
      <c r="E273" s="102">
        <v>1.2</v>
      </c>
      <c r="F273" s="101">
        <v>13054</v>
      </c>
      <c r="G273" s="101">
        <v>12737</v>
      </c>
      <c r="H273" s="102">
        <v>2.5</v>
      </c>
      <c r="I273" s="101">
        <v>11592</v>
      </c>
      <c r="J273" s="101">
        <v>10965</v>
      </c>
      <c r="K273" s="102">
        <v>5.7</v>
      </c>
      <c r="L273" s="102">
        <v>617.73</v>
      </c>
      <c r="M273" s="102">
        <v>46.5</v>
      </c>
      <c r="N273" s="102">
        <v>92</v>
      </c>
      <c r="O273" s="102">
        <v>15</v>
      </c>
    </row>
    <row r="274" spans="1:15" s="98" customFormat="1" ht="20" hidden="1" customHeight="1" x14ac:dyDescent="0.15">
      <c r="A274" s="99" t="s">
        <v>5697</v>
      </c>
      <c r="B274" s="106" t="s">
        <v>4540</v>
      </c>
      <c r="C274" s="101">
        <v>28420</v>
      </c>
      <c r="D274" s="103" t="s">
        <v>5696</v>
      </c>
      <c r="E274" s="102">
        <v>10.8</v>
      </c>
      <c r="F274" s="101">
        <v>13414</v>
      </c>
      <c r="G274" s="103" t="s">
        <v>5695</v>
      </c>
      <c r="H274" s="102">
        <v>11.5</v>
      </c>
      <c r="I274" s="101">
        <v>12992</v>
      </c>
      <c r="J274" s="103" t="s">
        <v>5694</v>
      </c>
      <c r="K274" s="102">
        <v>10.8</v>
      </c>
      <c r="L274" s="102">
        <v>32.42</v>
      </c>
      <c r="M274" s="102">
        <v>876.7</v>
      </c>
      <c r="N274" s="102">
        <v>163</v>
      </c>
      <c r="O274" s="102">
        <v>31</v>
      </c>
    </row>
    <row r="275" spans="1:15" s="98" customFormat="1" ht="20" hidden="1" customHeight="1" x14ac:dyDescent="0.15">
      <c r="A275" s="99" t="s">
        <v>1955</v>
      </c>
      <c r="B275" s="106" t="s">
        <v>4657</v>
      </c>
      <c r="C275" s="101">
        <v>28312</v>
      </c>
      <c r="D275" s="101">
        <v>26669</v>
      </c>
      <c r="E275" s="102">
        <v>6.2</v>
      </c>
      <c r="F275" s="101">
        <v>15009</v>
      </c>
      <c r="G275" s="101">
        <v>14277</v>
      </c>
      <c r="H275" s="102">
        <v>5.0999999999999996</v>
      </c>
      <c r="I275" s="101">
        <v>13439</v>
      </c>
      <c r="J275" s="101">
        <v>12294</v>
      </c>
      <c r="K275" s="102">
        <v>9.3000000000000007</v>
      </c>
      <c r="L275" s="102">
        <v>144.26</v>
      </c>
      <c r="M275" s="102">
        <v>196.3</v>
      </c>
      <c r="N275" s="102">
        <v>164</v>
      </c>
      <c r="O275" s="102">
        <v>40</v>
      </c>
    </row>
    <row r="276" spans="1:15" s="98" customFormat="1" ht="20" hidden="1" customHeight="1" x14ac:dyDescent="0.15">
      <c r="A276" s="99" t="s">
        <v>1760</v>
      </c>
      <c r="B276" s="106" t="s">
        <v>4657</v>
      </c>
      <c r="C276" s="101">
        <v>28308</v>
      </c>
      <c r="D276" s="101">
        <v>26884</v>
      </c>
      <c r="E276" s="102">
        <v>5.3</v>
      </c>
      <c r="F276" s="101">
        <v>11769</v>
      </c>
      <c r="G276" s="101">
        <v>10537</v>
      </c>
      <c r="H276" s="102">
        <v>11.7</v>
      </c>
      <c r="I276" s="101">
        <v>11425</v>
      </c>
      <c r="J276" s="101">
        <v>10288</v>
      </c>
      <c r="K276" s="102">
        <v>11.1</v>
      </c>
      <c r="L276" s="102">
        <v>27.67</v>
      </c>
      <c r="M276" s="105">
        <v>1022.9</v>
      </c>
      <c r="N276" s="102">
        <v>165</v>
      </c>
      <c r="O276" s="102">
        <v>41</v>
      </c>
    </row>
    <row r="277" spans="1:15" s="98" customFormat="1" ht="20" hidden="1" customHeight="1" x14ac:dyDescent="0.15">
      <c r="A277" s="99" t="s">
        <v>4789</v>
      </c>
      <c r="B277" s="106" t="s">
        <v>4553</v>
      </c>
      <c r="C277" s="101">
        <v>28287</v>
      </c>
      <c r="D277" s="103" t="s">
        <v>4794</v>
      </c>
      <c r="E277" s="102">
        <v>2.6</v>
      </c>
      <c r="F277" s="101">
        <v>14392</v>
      </c>
      <c r="G277" s="103" t="s">
        <v>4793</v>
      </c>
      <c r="H277" s="102">
        <v>2.7</v>
      </c>
      <c r="I277" s="101">
        <v>13260</v>
      </c>
      <c r="J277" s="103" t="s">
        <v>4792</v>
      </c>
      <c r="K277" s="102">
        <v>2.2000000000000002</v>
      </c>
      <c r="L277" s="102">
        <v>405.92</v>
      </c>
      <c r="M277" s="102">
        <v>69.7</v>
      </c>
      <c r="N277" s="102">
        <v>93</v>
      </c>
      <c r="O277" s="102">
        <v>21</v>
      </c>
    </row>
    <row r="278" spans="1:15" s="98" customFormat="1" ht="20" hidden="1" customHeight="1" x14ac:dyDescent="0.15">
      <c r="A278" s="99" t="s">
        <v>4642</v>
      </c>
      <c r="B278" s="106" t="s">
        <v>4540</v>
      </c>
      <c r="C278" s="101">
        <v>28201</v>
      </c>
      <c r="D278" s="101">
        <v>25085</v>
      </c>
      <c r="E278" s="102">
        <v>12.4</v>
      </c>
      <c r="F278" s="101">
        <v>11970</v>
      </c>
      <c r="G278" s="101">
        <v>10710</v>
      </c>
      <c r="H278" s="102">
        <v>11.8</v>
      </c>
      <c r="I278" s="101">
        <v>11436</v>
      </c>
      <c r="J278" s="101">
        <v>10187</v>
      </c>
      <c r="K278" s="102">
        <v>12.3</v>
      </c>
      <c r="L278" s="102">
        <v>413.94</v>
      </c>
      <c r="M278" s="102">
        <v>68.099999999999994</v>
      </c>
      <c r="N278" s="102">
        <v>166</v>
      </c>
      <c r="O278" s="102">
        <v>1</v>
      </c>
    </row>
    <row r="279" spans="1:15" s="98" customFormat="1" ht="20" hidden="1" customHeight="1" x14ac:dyDescent="0.15">
      <c r="A279" s="99" t="s">
        <v>1500</v>
      </c>
      <c r="B279" s="106" t="s">
        <v>4760</v>
      </c>
      <c r="C279" s="101">
        <v>28114</v>
      </c>
      <c r="D279" s="101">
        <v>25384</v>
      </c>
      <c r="E279" s="102">
        <v>10.8</v>
      </c>
      <c r="F279" s="101">
        <v>11993</v>
      </c>
      <c r="G279" s="101">
        <v>10829</v>
      </c>
      <c r="H279" s="102">
        <v>10.7</v>
      </c>
      <c r="I279" s="101">
        <v>11570</v>
      </c>
      <c r="J279" s="101">
        <v>10288</v>
      </c>
      <c r="K279" s="102">
        <v>12.5</v>
      </c>
      <c r="L279" s="102">
        <v>77.02</v>
      </c>
      <c r="M279" s="102">
        <v>365</v>
      </c>
      <c r="N279" s="102">
        <v>167</v>
      </c>
      <c r="O279" s="102">
        <v>4</v>
      </c>
    </row>
    <row r="280" spans="1:15" s="98" customFormat="1" ht="20" hidden="1" customHeight="1" x14ac:dyDescent="0.15">
      <c r="A280" s="99" t="s">
        <v>1926</v>
      </c>
      <c r="B280" s="106" t="s">
        <v>4553</v>
      </c>
      <c r="C280" s="101">
        <v>27894</v>
      </c>
      <c r="D280" s="103" t="s">
        <v>5367</v>
      </c>
      <c r="E280" s="102">
        <v>8</v>
      </c>
      <c r="F280" s="101">
        <v>12652</v>
      </c>
      <c r="G280" s="103" t="s">
        <v>5366</v>
      </c>
      <c r="H280" s="102">
        <v>7.9</v>
      </c>
      <c r="I280" s="101">
        <v>11825</v>
      </c>
      <c r="J280" s="103" t="s">
        <v>5365</v>
      </c>
      <c r="K280" s="102">
        <v>7</v>
      </c>
      <c r="L280" s="102">
        <v>60.75</v>
      </c>
      <c r="M280" s="102">
        <v>459.1</v>
      </c>
      <c r="N280" s="102">
        <v>94</v>
      </c>
      <c r="O280" s="102">
        <v>31</v>
      </c>
    </row>
    <row r="281" spans="1:15" s="98" customFormat="1" ht="20" hidden="1" customHeight="1" x14ac:dyDescent="0.15">
      <c r="A281" s="99" t="s">
        <v>4891</v>
      </c>
      <c r="B281" s="106" t="s">
        <v>4553</v>
      </c>
      <c r="C281" s="101">
        <v>27729</v>
      </c>
      <c r="D281" s="101">
        <v>28534</v>
      </c>
      <c r="E281" s="102">
        <v>-2.8</v>
      </c>
      <c r="F281" s="101">
        <v>13878</v>
      </c>
      <c r="G281" s="101">
        <v>13623</v>
      </c>
      <c r="H281" s="102">
        <v>1.9</v>
      </c>
      <c r="I281" s="101">
        <v>12293</v>
      </c>
      <c r="J281" s="101">
        <v>12275</v>
      </c>
      <c r="K281" s="102">
        <v>0.1</v>
      </c>
      <c r="L281" s="104">
        <v>1750.44</v>
      </c>
      <c r="M281" s="102">
        <v>15.8</v>
      </c>
      <c r="N281" s="102">
        <v>95</v>
      </c>
      <c r="O281" s="102">
        <v>22</v>
      </c>
    </row>
    <row r="282" spans="1:15" s="98" customFormat="1" ht="20" hidden="1" customHeight="1" x14ac:dyDescent="0.15">
      <c r="A282" s="99" t="s">
        <v>1664</v>
      </c>
      <c r="B282" s="106" t="s">
        <v>4553</v>
      </c>
      <c r="C282" s="101">
        <v>27593</v>
      </c>
      <c r="D282" s="103" t="s">
        <v>5364</v>
      </c>
      <c r="E282" s="102">
        <v>0.3</v>
      </c>
      <c r="F282" s="101">
        <v>13238</v>
      </c>
      <c r="G282" s="103" t="s">
        <v>5363</v>
      </c>
      <c r="H282" s="102">
        <v>1.7</v>
      </c>
      <c r="I282" s="101">
        <v>12301</v>
      </c>
      <c r="J282" s="103" t="s">
        <v>5362</v>
      </c>
      <c r="K282" s="102">
        <v>3</v>
      </c>
      <c r="L282" s="104">
        <v>7564.06</v>
      </c>
      <c r="M282" s="102">
        <v>3.6</v>
      </c>
      <c r="N282" s="102">
        <v>96</v>
      </c>
      <c r="O282" s="102">
        <v>5</v>
      </c>
    </row>
    <row r="283" spans="1:15" s="98" customFormat="1" ht="20" hidden="1" customHeight="1" x14ac:dyDescent="0.15">
      <c r="A283" s="99" t="s">
        <v>252</v>
      </c>
      <c r="B283" s="106" t="s">
        <v>4759</v>
      </c>
      <c r="C283" s="101">
        <v>27333</v>
      </c>
      <c r="D283" s="101">
        <v>24512</v>
      </c>
      <c r="E283" s="102">
        <v>11.5</v>
      </c>
      <c r="F283" s="101">
        <v>9346</v>
      </c>
      <c r="G283" s="101">
        <v>8736</v>
      </c>
      <c r="H283" s="102">
        <v>7</v>
      </c>
      <c r="I283" s="101">
        <v>8969</v>
      </c>
      <c r="J283" s="101">
        <v>8144</v>
      </c>
      <c r="K283" s="102">
        <v>10.1</v>
      </c>
      <c r="L283" s="102">
        <v>332.12</v>
      </c>
      <c r="M283" s="102">
        <v>82.3</v>
      </c>
      <c r="N283" s="102">
        <v>168</v>
      </c>
      <c r="O283" s="102">
        <v>65</v>
      </c>
    </row>
    <row r="284" spans="1:15" s="98" customFormat="1" ht="20" hidden="1" customHeight="1" x14ac:dyDescent="0.15">
      <c r="A284" s="99" t="s">
        <v>1758</v>
      </c>
      <c r="B284" s="106" t="s">
        <v>4544</v>
      </c>
      <c r="C284" s="101">
        <v>27168</v>
      </c>
      <c r="D284" s="101">
        <v>26199</v>
      </c>
      <c r="E284" s="102">
        <v>3.7</v>
      </c>
      <c r="F284" s="101">
        <v>11364</v>
      </c>
      <c r="G284" s="101">
        <v>10553</v>
      </c>
      <c r="H284" s="102">
        <v>7.7</v>
      </c>
      <c r="I284" s="101">
        <v>10711</v>
      </c>
      <c r="J284" s="101">
        <v>9934</v>
      </c>
      <c r="K284" s="102">
        <v>7.8</v>
      </c>
      <c r="L284" s="102">
        <v>59.72</v>
      </c>
      <c r="M284" s="102">
        <v>454.9</v>
      </c>
      <c r="N284" s="102">
        <v>169</v>
      </c>
      <c r="O284" s="102">
        <v>2</v>
      </c>
    </row>
    <row r="285" spans="1:15" s="98" customFormat="1" ht="20" hidden="1" customHeight="1" x14ac:dyDescent="0.15">
      <c r="A285" s="99" t="s">
        <v>5616</v>
      </c>
      <c r="B285" s="106" t="s">
        <v>4540</v>
      </c>
      <c r="C285" s="101">
        <v>27088</v>
      </c>
      <c r="D285" s="103" t="s">
        <v>5615</v>
      </c>
      <c r="E285" s="102">
        <v>12.1</v>
      </c>
      <c r="F285" s="101">
        <v>10896</v>
      </c>
      <c r="G285" s="103" t="s">
        <v>5614</v>
      </c>
      <c r="H285" s="102">
        <v>9.5</v>
      </c>
      <c r="I285" s="101">
        <v>10420</v>
      </c>
      <c r="J285" s="103" t="s">
        <v>5613</v>
      </c>
      <c r="K285" s="102">
        <v>12.4</v>
      </c>
      <c r="L285" s="102">
        <v>56.5</v>
      </c>
      <c r="M285" s="102">
        <v>479.4</v>
      </c>
      <c r="N285" s="102">
        <v>170</v>
      </c>
      <c r="O285" s="102">
        <v>17</v>
      </c>
    </row>
    <row r="286" spans="1:15" s="98" customFormat="1" ht="20" hidden="1" customHeight="1" x14ac:dyDescent="0.15">
      <c r="A286" s="99" t="s">
        <v>2092</v>
      </c>
      <c r="B286" s="106" t="s">
        <v>4553</v>
      </c>
      <c r="C286" s="101">
        <v>27040</v>
      </c>
      <c r="D286" s="103" t="s">
        <v>5693</v>
      </c>
      <c r="E286" s="102">
        <v>3.7</v>
      </c>
      <c r="F286" s="101">
        <v>11976</v>
      </c>
      <c r="G286" s="103" t="s">
        <v>5692</v>
      </c>
      <c r="H286" s="102">
        <v>3</v>
      </c>
      <c r="I286" s="101">
        <v>11379</v>
      </c>
      <c r="J286" s="103" t="s">
        <v>5691</v>
      </c>
      <c r="K286" s="102">
        <v>3.7</v>
      </c>
      <c r="L286" s="104">
        <v>4563.87</v>
      </c>
      <c r="M286" s="102">
        <v>5.9</v>
      </c>
      <c r="N286" s="102">
        <v>97</v>
      </c>
      <c r="O286" s="102">
        <v>16</v>
      </c>
    </row>
    <row r="287" spans="1:15" s="98" customFormat="1" ht="20" hidden="1" customHeight="1" x14ac:dyDescent="0.15">
      <c r="A287" s="99" t="s">
        <v>5436</v>
      </c>
      <c r="B287" s="106" t="s">
        <v>4759</v>
      </c>
      <c r="C287" s="101">
        <v>26999</v>
      </c>
      <c r="D287" s="101">
        <v>25006</v>
      </c>
      <c r="E287" s="102">
        <v>8</v>
      </c>
      <c r="F287" s="101">
        <v>9556</v>
      </c>
      <c r="G287" s="101">
        <v>8741</v>
      </c>
      <c r="H287" s="102">
        <v>9.3000000000000007</v>
      </c>
      <c r="I287" s="101">
        <v>9359</v>
      </c>
      <c r="J287" s="101">
        <v>8611</v>
      </c>
      <c r="K287" s="102">
        <v>8.6999999999999993</v>
      </c>
      <c r="L287" s="102">
        <v>326.56</v>
      </c>
      <c r="M287" s="102">
        <v>82.7</v>
      </c>
      <c r="N287" s="102">
        <v>171</v>
      </c>
      <c r="O287" s="102">
        <v>66</v>
      </c>
    </row>
    <row r="288" spans="1:15" s="98" customFormat="1" ht="20" hidden="1" customHeight="1" x14ac:dyDescent="0.15">
      <c r="A288" s="99" t="s">
        <v>1512</v>
      </c>
      <c r="B288" s="106" t="s">
        <v>4553</v>
      </c>
      <c r="C288" s="101">
        <v>26929</v>
      </c>
      <c r="D288" s="101">
        <v>26222</v>
      </c>
      <c r="E288" s="102">
        <v>2.7</v>
      </c>
      <c r="F288" s="101">
        <v>12746</v>
      </c>
      <c r="G288" s="101">
        <v>12275</v>
      </c>
      <c r="H288" s="102">
        <v>3.8</v>
      </c>
      <c r="I288" s="101">
        <v>11936</v>
      </c>
      <c r="J288" s="101">
        <v>11370</v>
      </c>
      <c r="K288" s="102">
        <v>5</v>
      </c>
      <c r="L288" s="102">
        <v>607.04999999999995</v>
      </c>
      <c r="M288" s="102">
        <v>44.4</v>
      </c>
      <c r="N288" s="102">
        <v>98</v>
      </c>
      <c r="O288" s="102">
        <v>5</v>
      </c>
    </row>
    <row r="289" spans="1:15" s="98" customFormat="1" ht="20" hidden="1" customHeight="1" x14ac:dyDescent="0.15">
      <c r="A289" s="99" t="s">
        <v>5919</v>
      </c>
      <c r="B289" s="106" t="s">
        <v>4553</v>
      </c>
      <c r="C289" s="101">
        <v>26643</v>
      </c>
      <c r="D289" s="101">
        <v>27692</v>
      </c>
      <c r="E289" s="102">
        <v>-3.8</v>
      </c>
      <c r="F289" s="101">
        <v>13252</v>
      </c>
      <c r="G289" s="101">
        <v>13146</v>
      </c>
      <c r="H289" s="102">
        <v>0.8</v>
      </c>
      <c r="I289" s="101">
        <v>12358</v>
      </c>
      <c r="J289" s="101">
        <v>12366</v>
      </c>
      <c r="K289" s="102">
        <v>-0.1</v>
      </c>
      <c r="L289" s="102">
        <v>682.89</v>
      </c>
      <c r="M289" s="102">
        <v>39</v>
      </c>
      <c r="N289" s="102">
        <v>99</v>
      </c>
      <c r="O289" s="102">
        <v>23</v>
      </c>
    </row>
    <row r="290" spans="1:15" s="98" customFormat="1" ht="20" hidden="1" customHeight="1" x14ac:dyDescent="0.15">
      <c r="A290" s="99" t="s">
        <v>3208</v>
      </c>
      <c r="B290" s="106" t="s">
        <v>4657</v>
      </c>
      <c r="C290" s="101">
        <v>26533</v>
      </c>
      <c r="D290" s="101">
        <v>25989</v>
      </c>
      <c r="E290" s="102">
        <v>2.1</v>
      </c>
      <c r="F290" s="101">
        <v>13202</v>
      </c>
      <c r="G290" s="101">
        <v>12566</v>
      </c>
      <c r="H290" s="102">
        <v>5.0999999999999996</v>
      </c>
      <c r="I290" s="101">
        <v>12686</v>
      </c>
      <c r="J290" s="101">
        <v>12170</v>
      </c>
      <c r="K290" s="102">
        <v>4.2</v>
      </c>
      <c r="L290" s="102">
        <v>9.48</v>
      </c>
      <c r="M290" s="105">
        <v>2798.9</v>
      </c>
      <c r="N290" s="102">
        <v>172</v>
      </c>
      <c r="O290" s="102">
        <v>42</v>
      </c>
    </row>
    <row r="291" spans="1:15" s="98" customFormat="1" ht="20" hidden="1" customHeight="1" x14ac:dyDescent="0.15">
      <c r="A291" s="99" t="s">
        <v>5179</v>
      </c>
      <c r="B291" s="106" t="s">
        <v>4760</v>
      </c>
      <c r="C291" s="101">
        <v>26505</v>
      </c>
      <c r="D291" s="101">
        <v>24512</v>
      </c>
      <c r="E291" s="102">
        <v>8.1</v>
      </c>
      <c r="F291" s="101">
        <v>10316</v>
      </c>
      <c r="G291" s="101">
        <v>9537</v>
      </c>
      <c r="H291" s="102">
        <v>8.1999999999999993</v>
      </c>
      <c r="I291" s="101">
        <v>10095</v>
      </c>
      <c r="J291" s="101">
        <v>9329</v>
      </c>
      <c r="K291" s="102">
        <v>8.1999999999999993</v>
      </c>
      <c r="L291" s="102">
        <v>297.47000000000003</v>
      </c>
      <c r="M291" s="102">
        <v>89.1</v>
      </c>
      <c r="N291" s="102">
        <v>173</v>
      </c>
      <c r="O291" s="102">
        <v>67</v>
      </c>
    </row>
    <row r="292" spans="1:15" s="98" customFormat="1" ht="20" hidden="1" customHeight="1" x14ac:dyDescent="0.15">
      <c r="A292" s="99" t="s">
        <v>2222</v>
      </c>
      <c r="B292" s="106" t="s">
        <v>4657</v>
      </c>
      <c r="C292" s="101">
        <v>26406</v>
      </c>
      <c r="D292" s="101">
        <v>24110</v>
      </c>
      <c r="E292" s="102">
        <v>9.5</v>
      </c>
      <c r="F292" s="101">
        <v>11309</v>
      </c>
      <c r="G292" s="101">
        <v>9947</v>
      </c>
      <c r="H292" s="102">
        <v>13.7</v>
      </c>
      <c r="I292" s="101">
        <v>11049</v>
      </c>
      <c r="J292" s="101">
        <v>9697</v>
      </c>
      <c r="K292" s="102">
        <v>13.9</v>
      </c>
      <c r="L292" s="102">
        <v>43.47</v>
      </c>
      <c r="M292" s="102">
        <v>607.4</v>
      </c>
      <c r="N292" s="102">
        <v>174</v>
      </c>
      <c r="O292" s="102">
        <v>43</v>
      </c>
    </row>
    <row r="293" spans="1:15" s="98" customFormat="1" ht="20" hidden="1" customHeight="1" x14ac:dyDescent="0.15">
      <c r="A293" s="99" t="s">
        <v>5273</v>
      </c>
      <c r="B293" s="106" t="s">
        <v>4657</v>
      </c>
      <c r="C293" s="101">
        <v>26273</v>
      </c>
      <c r="D293" s="103" t="s">
        <v>5272</v>
      </c>
      <c r="E293" s="102">
        <v>0.3</v>
      </c>
      <c r="F293" s="101">
        <v>10629</v>
      </c>
      <c r="G293" s="103" t="s">
        <v>5271</v>
      </c>
      <c r="H293" s="102">
        <v>2.6</v>
      </c>
      <c r="I293" s="101">
        <v>10446</v>
      </c>
      <c r="J293" s="103" t="s">
        <v>5270</v>
      </c>
      <c r="K293" s="102">
        <v>2.5</v>
      </c>
      <c r="L293" s="102">
        <v>42.85</v>
      </c>
      <c r="M293" s="102">
        <v>613.20000000000005</v>
      </c>
      <c r="N293" s="102">
        <v>175</v>
      </c>
      <c r="O293" s="102">
        <v>44</v>
      </c>
    </row>
    <row r="294" spans="1:15" s="98" customFormat="1" ht="20" hidden="1" customHeight="1" x14ac:dyDescent="0.15">
      <c r="A294" s="99" t="s">
        <v>4789</v>
      </c>
      <c r="B294" s="106" t="s">
        <v>4657</v>
      </c>
      <c r="C294" s="101">
        <v>26072</v>
      </c>
      <c r="D294" s="101">
        <v>25403</v>
      </c>
      <c r="E294" s="102">
        <v>2.6</v>
      </c>
      <c r="F294" s="101">
        <v>13059</v>
      </c>
      <c r="G294" s="101">
        <v>12691</v>
      </c>
      <c r="H294" s="102">
        <v>2.9</v>
      </c>
      <c r="I294" s="101">
        <v>12216</v>
      </c>
      <c r="J294" s="101">
        <v>11975</v>
      </c>
      <c r="K294" s="102">
        <v>2</v>
      </c>
      <c r="L294" s="102">
        <v>225.97</v>
      </c>
      <c r="M294" s="102">
        <v>115.4</v>
      </c>
      <c r="N294" s="102">
        <v>176</v>
      </c>
      <c r="O294" s="102">
        <v>45</v>
      </c>
    </row>
    <row r="295" spans="1:15" s="98" customFormat="1" ht="20" hidden="1" customHeight="1" x14ac:dyDescent="0.15">
      <c r="A295" s="99" t="s">
        <v>1957</v>
      </c>
      <c r="B295" s="106" t="s">
        <v>4553</v>
      </c>
      <c r="C295" s="101">
        <v>25786</v>
      </c>
      <c r="D295" s="103" t="s">
        <v>5134</v>
      </c>
      <c r="E295" s="102">
        <v>4.5</v>
      </c>
      <c r="F295" s="101">
        <v>12682</v>
      </c>
      <c r="G295" s="103" t="s">
        <v>5133</v>
      </c>
      <c r="H295" s="102">
        <v>4.9000000000000004</v>
      </c>
      <c r="I295" s="101">
        <v>11714</v>
      </c>
      <c r="J295" s="103" t="s">
        <v>5132</v>
      </c>
      <c r="K295" s="102">
        <v>4.9000000000000004</v>
      </c>
      <c r="L295" s="104">
        <v>1633.13</v>
      </c>
      <c r="M295" s="102">
        <v>15.8</v>
      </c>
      <c r="N295" s="102">
        <v>100</v>
      </c>
      <c r="O295" s="102">
        <v>17</v>
      </c>
    </row>
    <row r="296" spans="1:15" s="98" customFormat="1" ht="20" hidden="1" customHeight="1" x14ac:dyDescent="0.15">
      <c r="A296" s="99" t="s">
        <v>4858</v>
      </c>
      <c r="B296" s="106" t="s">
        <v>4544</v>
      </c>
      <c r="C296" s="101">
        <v>25719</v>
      </c>
      <c r="D296" s="101">
        <v>23787</v>
      </c>
      <c r="E296" s="102">
        <v>8.1</v>
      </c>
      <c r="F296" s="101">
        <v>9826</v>
      </c>
      <c r="G296" s="101">
        <v>8934</v>
      </c>
      <c r="H296" s="102">
        <v>10</v>
      </c>
      <c r="I296" s="101">
        <v>9555</v>
      </c>
      <c r="J296" s="101">
        <v>8710</v>
      </c>
      <c r="K296" s="102">
        <v>9.6999999999999993</v>
      </c>
      <c r="L296" s="102">
        <v>162.74</v>
      </c>
      <c r="M296" s="102">
        <v>158</v>
      </c>
      <c r="N296" s="102">
        <v>177</v>
      </c>
      <c r="O296" s="102">
        <v>68</v>
      </c>
    </row>
    <row r="297" spans="1:15" s="98" customFormat="1" ht="20" hidden="1" customHeight="1" x14ac:dyDescent="0.15">
      <c r="A297" s="99" t="s">
        <v>4656</v>
      </c>
      <c r="B297" s="106" t="s">
        <v>4553</v>
      </c>
      <c r="C297" s="101">
        <v>24862</v>
      </c>
      <c r="D297" s="101">
        <v>20675</v>
      </c>
      <c r="E297" s="102">
        <v>20.3</v>
      </c>
      <c r="F297" s="101">
        <v>13768</v>
      </c>
      <c r="G297" s="101">
        <v>12516</v>
      </c>
      <c r="H297" s="102">
        <v>10</v>
      </c>
      <c r="I297" s="101">
        <v>10811</v>
      </c>
      <c r="J297" s="101">
        <v>9005</v>
      </c>
      <c r="K297" s="102">
        <v>20.100000000000001</v>
      </c>
      <c r="L297" s="102">
        <v>57.42</v>
      </c>
      <c r="M297" s="102">
        <v>433</v>
      </c>
      <c r="N297" s="102">
        <v>101</v>
      </c>
      <c r="O297" s="102">
        <v>32</v>
      </c>
    </row>
    <row r="298" spans="1:15" s="98" customFormat="1" ht="20" hidden="1" customHeight="1" x14ac:dyDescent="0.15">
      <c r="A298" s="99" t="s">
        <v>4656</v>
      </c>
      <c r="B298" s="106" t="s">
        <v>4544</v>
      </c>
      <c r="C298" s="101">
        <v>24862</v>
      </c>
      <c r="D298" s="101">
        <v>20675</v>
      </c>
      <c r="E298" s="102">
        <v>20.3</v>
      </c>
      <c r="F298" s="101">
        <v>13768</v>
      </c>
      <c r="G298" s="101">
        <v>12516</v>
      </c>
      <c r="H298" s="102">
        <v>10</v>
      </c>
      <c r="I298" s="101">
        <v>10811</v>
      </c>
      <c r="J298" s="101">
        <v>9005</v>
      </c>
      <c r="K298" s="102">
        <v>20.100000000000001</v>
      </c>
      <c r="L298" s="102">
        <v>57.42</v>
      </c>
      <c r="M298" s="102">
        <v>433</v>
      </c>
      <c r="N298" s="102">
        <v>180</v>
      </c>
      <c r="O298" s="102">
        <v>70</v>
      </c>
    </row>
    <row r="299" spans="1:15" s="98" customFormat="1" ht="20" hidden="1" customHeight="1" x14ac:dyDescent="0.15">
      <c r="A299" s="99" t="s">
        <v>1431</v>
      </c>
      <c r="B299" s="106" t="s">
        <v>4553</v>
      </c>
      <c r="C299" s="101">
        <v>24811</v>
      </c>
      <c r="D299" s="101">
        <v>21793</v>
      </c>
      <c r="E299" s="102">
        <v>13.8</v>
      </c>
      <c r="F299" s="101">
        <v>13216</v>
      </c>
      <c r="G299" s="101">
        <v>11617</v>
      </c>
      <c r="H299" s="102">
        <v>13.8</v>
      </c>
      <c r="I299" s="101">
        <v>11174</v>
      </c>
      <c r="J299" s="101">
        <v>9556</v>
      </c>
      <c r="K299" s="102">
        <v>16.899999999999999</v>
      </c>
      <c r="L299" s="102">
        <v>33.15</v>
      </c>
      <c r="M299" s="102">
        <v>748.3</v>
      </c>
      <c r="N299" s="102">
        <v>102</v>
      </c>
      <c r="O299" s="102">
        <v>33</v>
      </c>
    </row>
    <row r="300" spans="1:15" s="98" customFormat="1" ht="20" hidden="1" customHeight="1" x14ac:dyDescent="0.15">
      <c r="A300" s="99" t="s">
        <v>1431</v>
      </c>
      <c r="B300" s="106" t="s">
        <v>4544</v>
      </c>
      <c r="C300" s="101">
        <v>24811</v>
      </c>
      <c r="D300" s="101">
        <v>21793</v>
      </c>
      <c r="E300" s="102">
        <v>13.8</v>
      </c>
      <c r="F300" s="101">
        <v>13216</v>
      </c>
      <c r="G300" s="101">
        <v>11617</v>
      </c>
      <c r="H300" s="102">
        <v>13.8</v>
      </c>
      <c r="I300" s="101">
        <v>11174</v>
      </c>
      <c r="J300" s="101">
        <v>9556</v>
      </c>
      <c r="K300" s="102">
        <v>16.899999999999999</v>
      </c>
      <c r="L300" s="102">
        <v>33.15</v>
      </c>
      <c r="M300" s="102">
        <v>748.3</v>
      </c>
      <c r="N300" s="102">
        <v>181</v>
      </c>
      <c r="O300" s="102">
        <v>71</v>
      </c>
    </row>
    <row r="301" spans="1:15" s="98" customFormat="1" ht="20" hidden="1" customHeight="1" x14ac:dyDescent="0.15">
      <c r="A301" s="99" t="s">
        <v>4891</v>
      </c>
      <c r="B301" s="106" t="s">
        <v>4657</v>
      </c>
      <c r="C301" s="101">
        <v>24569</v>
      </c>
      <c r="D301" s="101">
        <v>25400</v>
      </c>
      <c r="E301" s="102">
        <v>-3.3</v>
      </c>
      <c r="F301" s="101">
        <v>12814</v>
      </c>
      <c r="G301" s="101">
        <v>12600</v>
      </c>
      <c r="H301" s="102">
        <v>1.7</v>
      </c>
      <c r="I301" s="101">
        <v>11272</v>
      </c>
      <c r="J301" s="101">
        <v>11289</v>
      </c>
      <c r="K301" s="102">
        <v>-0.2</v>
      </c>
      <c r="L301" s="104">
        <v>1742.88</v>
      </c>
      <c r="M301" s="102">
        <v>14.1</v>
      </c>
      <c r="N301" s="102">
        <v>182</v>
      </c>
      <c r="O301" s="102">
        <v>46</v>
      </c>
    </row>
    <row r="302" spans="1:15" s="98" customFormat="1" ht="20" hidden="1" customHeight="1" x14ac:dyDescent="0.15">
      <c r="A302" s="99" t="s">
        <v>1997</v>
      </c>
      <c r="B302" s="106" t="s">
        <v>4553</v>
      </c>
      <c r="C302" s="101">
        <v>24232</v>
      </c>
      <c r="D302" s="101">
        <v>19893</v>
      </c>
      <c r="E302" s="102">
        <v>21.8</v>
      </c>
      <c r="F302" s="101">
        <v>10033</v>
      </c>
      <c r="G302" s="101">
        <v>7702</v>
      </c>
      <c r="H302" s="102">
        <v>30.3</v>
      </c>
      <c r="I302" s="101">
        <v>9308</v>
      </c>
      <c r="J302" s="101">
        <v>7377</v>
      </c>
      <c r="K302" s="102">
        <v>26.2</v>
      </c>
      <c r="L302" s="102">
        <v>105.43</v>
      </c>
      <c r="M302" s="102">
        <v>229.8</v>
      </c>
      <c r="N302" s="102">
        <v>103</v>
      </c>
      <c r="O302" s="102">
        <v>18</v>
      </c>
    </row>
    <row r="303" spans="1:15" s="98" customFormat="1" ht="20" hidden="1" customHeight="1" x14ac:dyDescent="0.15">
      <c r="A303" s="99" t="s">
        <v>5328</v>
      </c>
      <c r="B303" s="106" t="s">
        <v>4657</v>
      </c>
      <c r="C303" s="101">
        <v>24104</v>
      </c>
      <c r="D303" s="101">
        <v>22458</v>
      </c>
      <c r="E303" s="102">
        <v>7.3</v>
      </c>
      <c r="F303" s="101">
        <v>10338</v>
      </c>
      <c r="G303" s="101">
        <v>9273</v>
      </c>
      <c r="H303" s="102">
        <v>11.5</v>
      </c>
      <c r="I303" s="101">
        <v>10140</v>
      </c>
      <c r="J303" s="101">
        <v>9098</v>
      </c>
      <c r="K303" s="102">
        <v>11.5</v>
      </c>
      <c r="L303" s="102">
        <v>24.38</v>
      </c>
      <c r="M303" s="102">
        <v>988.8</v>
      </c>
      <c r="N303" s="102">
        <v>183</v>
      </c>
      <c r="O303" s="102">
        <v>47</v>
      </c>
    </row>
    <row r="304" spans="1:15" s="98" customFormat="1" ht="20" hidden="1" customHeight="1" x14ac:dyDescent="0.15">
      <c r="A304" s="99" t="s">
        <v>5260</v>
      </c>
      <c r="B304" s="106" t="s">
        <v>4657</v>
      </c>
      <c r="C304" s="101">
        <v>24030</v>
      </c>
      <c r="D304" s="101">
        <v>20786</v>
      </c>
      <c r="E304" s="102">
        <v>15.6</v>
      </c>
      <c r="F304" s="101">
        <v>9615</v>
      </c>
      <c r="G304" s="101">
        <v>8376</v>
      </c>
      <c r="H304" s="102">
        <v>14.8</v>
      </c>
      <c r="I304" s="101">
        <v>9289</v>
      </c>
      <c r="J304" s="101">
        <v>8083</v>
      </c>
      <c r="K304" s="102">
        <v>14.9</v>
      </c>
      <c r="L304" s="102">
        <v>118.29</v>
      </c>
      <c r="M304" s="102">
        <v>203.2</v>
      </c>
      <c r="N304" s="102">
        <v>184</v>
      </c>
      <c r="O304" s="102">
        <v>48</v>
      </c>
    </row>
    <row r="305" spans="1:15" s="98" customFormat="1" ht="20" hidden="1" customHeight="1" x14ac:dyDescent="0.15">
      <c r="A305" s="99" t="s">
        <v>5389</v>
      </c>
      <c r="B305" s="106" t="s">
        <v>4612</v>
      </c>
      <c r="C305" s="101">
        <v>23871</v>
      </c>
      <c r="D305" s="101">
        <v>20867</v>
      </c>
      <c r="E305" s="102">
        <v>14.4</v>
      </c>
      <c r="F305" s="101">
        <v>9695</v>
      </c>
      <c r="G305" s="101">
        <v>8455</v>
      </c>
      <c r="H305" s="102">
        <v>14.7</v>
      </c>
      <c r="I305" s="101">
        <v>9453</v>
      </c>
      <c r="J305" s="101">
        <v>8294</v>
      </c>
      <c r="K305" s="102">
        <v>14</v>
      </c>
      <c r="L305" s="102">
        <v>270.86</v>
      </c>
      <c r="M305" s="102">
        <v>88.1</v>
      </c>
      <c r="N305" s="102">
        <v>185</v>
      </c>
      <c r="O305" s="102">
        <v>72</v>
      </c>
    </row>
    <row r="306" spans="1:15" s="98" customFormat="1" ht="20" hidden="1" customHeight="1" x14ac:dyDescent="0.15">
      <c r="A306" s="99" t="s">
        <v>4870</v>
      </c>
      <c r="B306" s="106" t="s">
        <v>4669</v>
      </c>
      <c r="C306" s="101">
        <v>23819</v>
      </c>
      <c r="D306" s="103" t="s">
        <v>4869</v>
      </c>
      <c r="E306" s="102">
        <v>22.2</v>
      </c>
      <c r="F306" s="101">
        <v>9906</v>
      </c>
      <c r="G306" s="103" t="s">
        <v>4868</v>
      </c>
      <c r="H306" s="102">
        <v>30.9</v>
      </c>
      <c r="I306" s="101">
        <v>9191</v>
      </c>
      <c r="J306" s="103" t="s">
        <v>4867</v>
      </c>
      <c r="K306" s="102">
        <v>26.7</v>
      </c>
      <c r="L306" s="102">
        <v>104.71</v>
      </c>
      <c r="M306" s="102">
        <v>227.5</v>
      </c>
      <c r="N306" s="102">
        <v>186</v>
      </c>
      <c r="O306" s="102">
        <v>32</v>
      </c>
    </row>
    <row r="307" spans="1:15" s="98" customFormat="1" ht="20" hidden="1" customHeight="1" x14ac:dyDescent="0.15">
      <c r="A307" s="99" t="s">
        <v>1399</v>
      </c>
      <c r="B307" s="106" t="s">
        <v>4540</v>
      </c>
      <c r="C307" s="101">
        <v>23816</v>
      </c>
      <c r="D307" s="101">
        <v>18801</v>
      </c>
      <c r="E307" s="102">
        <v>26.7</v>
      </c>
      <c r="F307" s="101">
        <v>9856</v>
      </c>
      <c r="G307" s="101">
        <v>8498</v>
      </c>
      <c r="H307" s="102">
        <v>16</v>
      </c>
      <c r="I307" s="101">
        <v>9095</v>
      </c>
      <c r="J307" s="101">
        <v>7466</v>
      </c>
      <c r="K307" s="102">
        <v>21.8</v>
      </c>
      <c r="L307" s="102">
        <v>83.29</v>
      </c>
      <c r="M307" s="102">
        <v>285.89999999999998</v>
      </c>
      <c r="N307" s="102">
        <v>187</v>
      </c>
      <c r="O307" s="102">
        <v>73</v>
      </c>
    </row>
    <row r="308" spans="1:15" s="98" customFormat="1" ht="20" hidden="1" customHeight="1" x14ac:dyDescent="0.15">
      <c r="A308" s="99" t="s">
        <v>1792</v>
      </c>
      <c r="B308" s="106" t="s">
        <v>4553</v>
      </c>
      <c r="C308" s="101">
        <v>23814</v>
      </c>
      <c r="D308" s="101">
        <v>23269</v>
      </c>
      <c r="E308" s="102">
        <v>2.2999999999999998</v>
      </c>
      <c r="F308" s="101">
        <v>10765</v>
      </c>
      <c r="G308" s="101">
        <v>10562</v>
      </c>
      <c r="H308" s="102">
        <v>1.9</v>
      </c>
      <c r="I308" s="101">
        <v>10257</v>
      </c>
      <c r="J308" s="101">
        <v>9915</v>
      </c>
      <c r="K308" s="102">
        <v>3.4</v>
      </c>
      <c r="L308" s="102">
        <v>553.4</v>
      </c>
      <c r="M308" s="102">
        <v>43</v>
      </c>
      <c r="N308" s="102">
        <v>104</v>
      </c>
      <c r="O308" s="102">
        <v>34</v>
      </c>
    </row>
    <row r="309" spans="1:15" s="98" customFormat="1" ht="20" hidden="1" customHeight="1" x14ac:dyDescent="0.15">
      <c r="A309" s="99" t="s">
        <v>4622</v>
      </c>
      <c r="B309" s="106" t="s">
        <v>4553</v>
      </c>
      <c r="C309" s="101">
        <v>23608</v>
      </c>
      <c r="D309" s="103" t="s">
        <v>4639</v>
      </c>
      <c r="E309" s="102">
        <v>2.1</v>
      </c>
      <c r="F309" s="101">
        <v>11177</v>
      </c>
      <c r="G309" s="103" t="s">
        <v>4638</v>
      </c>
      <c r="H309" s="102">
        <v>2.7</v>
      </c>
      <c r="I309" s="101">
        <v>10044</v>
      </c>
      <c r="J309" s="103" t="s">
        <v>4637</v>
      </c>
      <c r="K309" s="102">
        <v>3.8</v>
      </c>
      <c r="L309" s="104">
        <v>12422.14</v>
      </c>
      <c r="M309" s="102">
        <v>1.9</v>
      </c>
      <c r="N309" s="102">
        <v>105</v>
      </c>
      <c r="O309" s="102">
        <v>19</v>
      </c>
    </row>
    <row r="310" spans="1:15" s="98" customFormat="1" ht="20" hidden="1" customHeight="1" x14ac:dyDescent="0.15">
      <c r="A310" s="99" t="s">
        <v>4617</v>
      </c>
      <c r="B310" s="106" t="s">
        <v>4544</v>
      </c>
      <c r="C310" s="101">
        <v>23524</v>
      </c>
      <c r="D310" s="101">
        <v>21936</v>
      </c>
      <c r="E310" s="102">
        <v>7.2</v>
      </c>
      <c r="F310" s="101">
        <v>9548</v>
      </c>
      <c r="G310" s="101">
        <v>8951</v>
      </c>
      <c r="H310" s="102">
        <v>6.7</v>
      </c>
      <c r="I310" s="101">
        <v>9193</v>
      </c>
      <c r="J310" s="101">
        <v>8522</v>
      </c>
      <c r="K310" s="102">
        <v>7.9</v>
      </c>
      <c r="L310" s="102">
        <v>183.76</v>
      </c>
      <c r="M310" s="102">
        <v>128</v>
      </c>
      <c r="N310" s="102">
        <v>189</v>
      </c>
      <c r="O310" s="102">
        <v>74</v>
      </c>
    </row>
    <row r="311" spans="1:15" s="98" customFormat="1" ht="20" hidden="1" customHeight="1" x14ac:dyDescent="0.15">
      <c r="A311" s="99" t="s">
        <v>5306</v>
      </c>
      <c r="B311" s="106" t="s">
        <v>4657</v>
      </c>
      <c r="C311" s="101">
        <v>23442</v>
      </c>
      <c r="D311" s="101">
        <v>22429</v>
      </c>
      <c r="E311" s="102">
        <v>4.5</v>
      </c>
      <c r="F311" s="101">
        <v>9369</v>
      </c>
      <c r="G311" s="101">
        <v>8932</v>
      </c>
      <c r="H311" s="102">
        <v>4.9000000000000004</v>
      </c>
      <c r="I311" s="101">
        <v>9206</v>
      </c>
      <c r="J311" s="101">
        <v>8736</v>
      </c>
      <c r="K311" s="102">
        <v>5.4</v>
      </c>
      <c r="L311" s="102">
        <v>98.74</v>
      </c>
      <c r="M311" s="102">
        <v>237.4</v>
      </c>
      <c r="N311" s="102">
        <v>190</v>
      </c>
      <c r="O311" s="102">
        <v>49</v>
      </c>
    </row>
    <row r="312" spans="1:15" s="98" customFormat="1" ht="20" hidden="1" customHeight="1" x14ac:dyDescent="0.15">
      <c r="A312" s="99" t="s">
        <v>4611</v>
      </c>
      <c r="B312" s="106" t="s">
        <v>4544</v>
      </c>
      <c r="C312" s="101">
        <v>23300</v>
      </c>
      <c r="D312" s="101">
        <v>23229</v>
      </c>
      <c r="E312" s="102">
        <v>0.3</v>
      </c>
      <c r="F312" s="101">
        <v>9111</v>
      </c>
      <c r="G312" s="101">
        <v>8987</v>
      </c>
      <c r="H312" s="102">
        <v>1.4</v>
      </c>
      <c r="I312" s="101">
        <v>8946</v>
      </c>
      <c r="J312" s="101">
        <v>8884</v>
      </c>
      <c r="K312" s="102">
        <v>0.7</v>
      </c>
      <c r="L312" s="102">
        <v>94.59</v>
      </c>
      <c r="M312" s="102">
        <v>246.3</v>
      </c>
      <c r="N312" s="102">
        <v>191</v>
      </c>
      <c r="O312" s="102">
        <v>75</v>
      </c>
    </row>
    <row r="313" spans="1:15" s="98" customFormat="1" ht="20" hidden="1" customHeight="1" x14ac:dyDescent="0.15">
      <c r="A313" s="99" t="s">
        <v>5093</v>
      </c>
      <c r="B313" s="106" t="s">
        <v>4553</v>
      </c>
      <c r="C313" s="101">
        <v>23113</v>
      </c>
      <c r="D313" s="101">
        <v>23146</v>
      </c>
      <c r="E313" s="102">
        <v>-0.1</v>
      </c>
      <c r="F313" s="101">
        <v>10943</v>
      </c>
      <c r="G313" s="101">
        <v>10768</v>
      </c>
      <c r="H313" s="102">
        <v>1.6</v>
      </c>
      <c r="I313" s="101">
        <v>10156</v>
      </c>
      <c r="J313" s="101">
        <v>10038</v>
      </c>
      <c r="K313" s="102">
        <v>1.2</v>
      </c>
      <c r="L313" s="104">
        <v>21708.62</v>
      </c>
      <c r="M313" s="102">
        <v>1.1000000000000001</v>
      </c>
      <c r="N313" s="102">
        <v>106</v>
      </c>
      <c r="O313" s="102">
        <v>20</v>
      </c>
    </row>
    <row r="314" spans="1:15" s="98" customFormat="1" ht="20" hidden="1" customHeight="1" x14ac:dyDescent="0.15">
      <c r="A314" s="99" t="s">
        <v>5325</v>
      </c>
      <c r="B314" s="106" t="s">
        <v>4657</v>
      </c>
      <c r="C314" s="101">
        <v>22997</v>
      </c>
      <c r="D314" s="101">
        <v>21047</v>
      </c>
      <c r="E314" s="102">
        <v>9.3000000000000007</v>
      </c>
      <c r="F314" s="101">
        <v>8960</v>
      </c>
      <c r="G314" s="101">
        <v>7925</v>
      </c>
      <c r="H314" s="102">
        <v>13.1</v>
      </c>
      <c r="I314" s="101">
        <v>8731</v>
      </c>
      <c r="J314" s="101">
        <v>7832</v>
      </c>
      <c r="K314" s="102">
        <v>11.5</v>
      </c>
      <c r="L314" s="102">
        <v>17.27</v>
      </c>
      <c r="M314" s="105">
        <v>1331.3</v>
      </c>
      <c r="N314" s="102">
        <v>194</v>
      </c>
      <c r="O314" s="102">
        <v>50</v>
      </c>
    </row>
    <row r="315" spans="1:15" s="98" customFormat="1" ht="20" hidden="1" customHeight="1" x14ac:dyDescent="0.15">
      <c r="A315" s="99" t="s">
        <v>5559</v>
      </c>
      <c r="B315" s="106" t="s">
        <v>4553</v>
      </c>
      <c r="C315" s="101">
        <v>22970</v>
      </c>
      <c r="D315" s="103" t="s">
        <v>5562</v>
      </c>
      <c r="E315" s="102">
        <v>9</v>
      </c>
      <c r="F315" s="101">
        <v>8232</v>
      </c>
      <c r="G315" s="103" t="s">
        <v>5561</v>
      </c>
      <c r="H315" s="102">
        <v>10.1</v>
      </c>
      <c r="I315" s="101">
        <v>7949</v>
      </c>
      <c r="J315" s="103" t="s">
        <v>5560</v>
      </c>
      <c r="K315" s="102">
        <v>10.7</v>
      </c>
      <c r="L315" s="102">
        <v>279.92</v>
      </c>
      <c r="M315" s="102">
        <v>82.1</v>
      </c>
      <c r="N315" s="102">
        <v>107</v>
      </c>
      <c r="O315" s="102">
        <v>35</v>
      </c>
    </row>
    <row r="316" spans="1:15" s="98" customFormat="1" ht="20" hidden="1" customHeight="1" x14ac:dyDescent="0.15">
      <c r="A316" s="99" t="s">
        <v>5559</v>
      </c>
      <c r="B316" s="106" t="s">
        <v>4759</v>
      </c>
      <c r="C316" s="101">
        <v>22970</v>
      </c>
      <c r="D316" s="101">
        <v>21083</v>
      </c>
      <c r="E316" s="102">
        <v>9</v>
      </c>
      <c r="F316" s="101">
        <v>8232</v>
      </c>
      <c r="G316" s="101">
        <v>7478</v>
      </c>
      <c r="H316" s="102">
        <v>10.1</v>
      </c>
      <c r="I316" s="101">
        <v>7949</v>
      </c>
      <c r="J316" s="101">
        <v>7179</v>
      </c>
      <c r="K316" s="102">
        <v>10.7</v>
      </c>
      <c r="L316" s="102">
        <v>279.92</v>
      </c>
      <c r="M316" s="102">
        <v>82.1</v>
      </c>
      <c r="N316" s="102">
        <v>195</v>
      </c>
      <c r="O316" s="102">
        <v>77</v>
      </c>
    </row>
    <row r="317" spans="1:15" s="98" customFormat="1" ht="20" hidden="1" customHeight="1" x14ac:dyDescent="0.15">
      <c r="A317" s="99" t="s">
        <v>1419</v>
      </c>
      <c r="B317" s="106" t="s">
        <v>4544</v>
      </c>
      <c r="C317" s="101">
        <v>22957</v>
      </c>
      <c r="D317" s="101">
        <v>21389</v>
      </c>
      <c r="E317" s="102">
        <v>7.3</v>
      </c>
      <c r="F317" s="101">
        <v>9331</v>
      </c>
      <c r="G317" s="101">
        <v>8662</v>
      </c>
      <c r="H317" s="102">
        <v>7.7</v>
      </c>
      <c r="I317" s="101">
        <v>8813</v>
      </c>
      <c r="J317" s="101">
        <v>8038</v>
      </c>
      <c r="K317" s="102">
        <v>9.6</v>
      </c>
      <c r="L317" s="102">
        <v>29.67</v>
      </c>
      <c r="M317" s="102">
        <v>773.8</v>
      </c>
      <c r="N317" s="102">
        <v>196</v>
      </c>
      <c r="O317" s="102">
        <v>3</v>
      </c>
    </row>
    <row r="318" spans="1:15" s="98" customFormat="1" ht="20" hidden="1" customHeight="1" x14ac:dyDescent="0.15">
      <c r="A318" s="99" t="s">
        <v>5488</v>
      </c>
      <c r="B318" s="106" t="s">
        <v>2235</v>
      </c>
      <c r="C318" s="101">
        <v>22892</v>
      </c>
      <c r="D318" s="101">
        <v>22453</v>
      </c>
      <c r="E318" s="102">
        <v>2</v>
      </c>
      <c r="F318" s="101">
        <v>10046</v>
      </c>
      <c r="G318" s="101">
        <v>9930</v>
      </c>
      <c r="H318" s="102">
        <v>1.2</v>
      </c>
      <c r="I318" s="101">
        <v>9387</v>
      </c>
      <c r="J318" s="101">
        <v>9057</v>
      </c>
      <c r="K318" s="102">
        <v>3.6</v>
      </c>
      <c r="L318" s="104">
        <v>1786.53</v>
      </c>
      <c r="M318" s="102">
        <v>12.8</v>
      </c>
      <c r="N318" s="102">
        <v>197</v>
      </c>
      <c r="O318" s="102">
        <v>4</v>
      </c>
    </row>
    <row r="319" spans="1:15" s="98" customFormat="1" ht="20" hidden="1" customHeight="1" x14ac:dyDescent="0.15">
      <c r="A319" s="99" t="s">
        <v>1920</v>
      </c>
      <c r="B319" s="106" t="s">
        <v>4657</v>
      </c>
      <c r="C319" s="101">
        <v>22761</v>
      </c>
      <c r="D319" s="101">
        <v>21861</v>
      </c>
      <c r="E319" s="102">
        <v>4.0999999999999996</v>
      </c>
      <c r="F319" s="101">
        <v>11058</v>
      </c>
      <c r="G319" s="101">
        <v>10446</v>
      </c>
      <c r="H319" s="102">
        <v>5.9</v>
      </c>
      <c r="I319" s="101">
        <v>10552</v>
      </c>
      <c r="J319" s="101">
        <v>9814</v>
      </c>
      <c r="K319" s="102">
        <v>7.5</v>
      </c>
      <c r="L319" s="102">
        <v>7.56</v>
      </c>
      <c r="M319" s="105">
        <v>3009.8</v>
      </c>
      <c r="N319" s="102">
        <v>198</v>
      </c>
      <c r="O319" s="102">
        <v>51</v>
      </c>
    </row>
    <row r="320" spans="1:15" s="98" customFormat="1" ht="20" hidden="1" customHeight="1" x14ac:dyDescent="0.15">
      <c r="A320" s="99" t="s">
        <v>4847</v>
      </c>
      <c r="B320" s="106" t="s">
        <v>4540</v>
      </c>
      <c r="C320" s="101">
        <v>22477</v>
      </c>
      <c r="D320" s="103" t="s">
        <v>4846</v>
      </c>
      <c r="E320" s="102">
        <v>-2.8</v>
      </c>
      <c r="F320" s="101">
        <v>10685</v>
      </c>
      <c r="G320" s="103" t="s">
        <v>4845</v>
      </c>
      <c r="H320" s="102">
        <v>2.9</v>
      </c>
      <c r="I320" s="101">
        <v>9931</v>
      </c>
      <c r="J320" s="103" t="s">
        <v>4844</v>
      </c>
      <c r="K320" s="102">
        <v>2.7</v>
      </c>
      <c r="L320" s="102">
        <v>15.65</v>
      </c>
      <c r="M320" s="105">
        <v>1436.2</v>
      </c>
      <c r="N320" s="102">
        <v>199</v>
      </c>
      <c r="O320" s="102">
        <v>4</v>
      </c>
    </row>
    <row r="321" spans="1:15" s="98" customFormat="1" ht="20" hidden="1" customHeight="1" x14ac:dyDescent="0.15">
      <c r="A321" s="99" t="s">
        <v>5264</v>
      </c>
      <c r="B321" s="106" t="s">
        <v>4657</v>
      </c>
      <c r="C321" s="101">
        <v>22354</v>
      </c>
      <c r="D321" s="103" t="s">
        <v>5263</v>
      </c>
      <c r="E321" s="102">
        <v>12.2</v>
      </c>
      <c r="F321" s="101">
        <v>7848</v>
      </c>
      <c r="G321" s="103" t="s">
        <v>5262</v>
      </c>
      <c r="H321" s="102">
        <v>14.8</v>
      </c>
      <c r="I321" s="101">
        <v>7749</v>
      </c>
      <c r="J321" s="103" t="s">
        <v>5261</v>
      </c>
      <c r="K321" s="102">
        <v>14.6</v>
      </c>
      <c r="L321" s="102">
        <v>66.86</v>
      </c>
      <c r="M321" s="102">
        <v>334.3</v>
      </c>
      <c r="N321" s="102">
        <v>201</v>
      </c>
      <c r="O321" s="102">
        <v>52</v>
      </c>
    </row>
    <row r="322" spans="1:15" s="98" customFormat="1" ht="20" hidden="1" customHeight="1" x14ac:dyDescent="0.15">
      <c r="A322" s="99" t="s">
        <v>5853</v>
      </c>
      <c r="B322" s="106" t="s">
        <v>4540</v>
      </c>
      <c r="C322" s="101">
        <v>22163</v>
      </c>
      <c r="D322" s="101">
        <v>19887</v>
      </c>
      <c r="E322" s="102">
        <v>11.4</v>
      </c>
      <c r="F322" s="101">
        <v>6925</v>
      </c>
      <c r="G322" s="101">
        <v>6250</v>
      </c>
      <c r="H322" s="102">
        <v>10.8</v>
      </c>
      <c r="I322" s="101">
        <v>6733</v>
      </c>
      <c r="J322" s="101">
        <v>6112</v>
      </c>
      <c r="K322" s="102">
        <v>10.199999999999999</v>
      </c>
      <c r="L322" s="102">
        <v>32.83</v>
      </c>
      <c r="M322" s="102">
        <v>675</v>
      </c>
      <c r="N322" s="102">
        <v>202</v>
      </c>
      <c r="O322" s="102">
        <v>20</v>
      </c>
    </row>
    <row r="323" spans="1:15" s="98" customFormat="1" ht="20" hidden="1" customHeight="1" x14ac:dyDescent="0.15">
      <c r="A323" s="99" t="s">
        <v>5569</v>
      </c>
      <c r="B323" s="106" t="s">
        <v>4553</v>
      </c>
      <c r="C323" s="101">
        <v>22144</v>
      </c>
      <c r="D323" s="103" t="s">
        <v>5572</v>
      </c>
      <c r="E323" s="102">
        <v>0.9</v>
      </c>
      <c r="F323" s="101">
        <v>10818</v>
      </c>
      <c r="G323" s="103" t="s">
        <v>5571</v>
      </c>
      <c r="H323" s="102">
        <v>2.2000000000000002</v>
      </c>
      <c r="I323" s="101">
        <v>10266</v>
      </c>
      <c r="J323" s="103" t="s">
        <v>5570</v>
      </c>
      <c r="K323" s="102">
        <v>3.6</v>
      </c>
      <c r="L323" s="104">
        <v>1582.36</v>
      </c>
      <c r="M323" s="102">
        <v>14</v>
      </c>
      <c r="N323" s="102">
        <v>108</v>
      </c>
      <c r="O323" s="102">
        <v>6</v>
      </c>
    </row>
    <row r="324" spans="1:15" s="98" customFormat="1" ht="20" hidden="1" customHeight="1" x14ac:dyDescent="0.15">
      <c r="A324" s="99" t="s">
        <v>4616</v>
      </c>
      <c r="B324" s="106" t="s">
        <v>4544</v>
      </c>
      <c r="C324" s="101">
        <v>22119</v>
      </c>
      <c r="D324" s="101">
        <v>21552</v>
      </c>
      <c r="E324" s="102">
        <v>2.6</v>
      </c>
      <c r="F324" s="101">
        <v>8635</v>
      </c>
      <c r="G324" s="101">
        <v>8359</v>
      </c>
      <c r="H324" s="102">
        <v>3.3</v>
      </c>
      <c r="I324" s="101">
        <v>8285</v>
      </c>
      <c r="J324" s="101">
        <v>7973</v>
      </c>
      <c r="K324" s="102">
        <v>3.9</v>
      </c>
      <c r="L324" s="102">
        <v>246.08</v>
      </c>
      <c r="M324" s="102">
        <v>89.9</v>
      </c>
      <c r="N324" s="102">
        <v>203</v>
      </c>
      <c r="O324" s="102">
        <v>78</v>
      </c>
    </row>
    <row r="325" spans="1:15" s="98" customFormat="1" ht="20" hidden="1" customHeight="1" x14ac:dyDescent="0.15">
      <c r="A325" s="99" t="s">
        <v>5867</v>
      </c>
      <c r="B325" s="106" t="s">
        <v>4540</v>
      </c>
      <c r="C325" s="101">
        <v>22116</v>
      </c>
      <c r="D325" s="103" t="s">
        <v>5866</v>
      </c>
      <c r="E325" s="102">
        <v>2.5</v>
      </c>
      <c r="F325" s="101">
        <v>11088</v>
      </c>
      <c r="G325" s="103" t="s">
        <v>5865</v>
      </c>
      <c r="H325" s="102">
        <v>2.4</v>
      </c>
      <c r="I325" s="101">
        <v>10647</v>
      </c>
      <c r="J325" s="103" t="s">
        <v>5864</v>
      </c>
      <c r="K325" s="102">
        <v>3.7</v>
      </c>
      <c r="L325" s="102">
        <v>20.91</v>
      </c>
      <c r="M325" s="105">
        <v>1057.8</v>
      </c>
      <c r="N325" s="102">
        <v>204</v>
      </c>
      <c r="O325" s="102">
        <v>79</v>
      </c>
    </row>
    <row r="326" spans="1:15" s="98" customFormat="1" ht="20" hidden="1" customHeight="1" x14ac:dyDescent="0.15">
      <c r="A326" s="99" t="s">
        <v>4706</v>
      </c>
      <c r="B326" s="106" t="s">
        <v>4540</v>
      </c>
      <c r="C326" s="101">
        <v>21939</v>
      </c>
      <c r="D326" s="101">
        <v>19952</v>
      </c>
      <c r="E326" s="102">
        <v>10</v>
      </c>
      <c r="F326" s="101">
        <v>11541</v>
      </c>
      <c r="G326" s="101">
        <v>10856</v>
      </c>
      <c r="H326" s="102">
        <v>6.3</v>
      </c>
      <c r="I326" s="101">
        <v>10735</v>
      </c>
      <c r="J326" s="101">
        <v>10005</v>
      </c>
      <c r="K326" s="102">
        <v>7.3</v>
      </c>
      <c r="L326" s="102">
        <v>5.17</v>
      </c>
      <c r="M326" s="105">
        <v>4240.6000000000004</v>
      </c>
      <c r="N326" s="102">
        <v>205</v>
      </c>
      <c r="O326" s="102">
        <v>33</v>
      </c>
    </row>
    <row r="327" spans="1:15" s="98" customFormat="1" ht="20" hidden="1" customHeight="1" x14ac:dyDescent="0.15">
      <c r="A327" s="99" t="s">
        <v>5913</v>
      </c>
      <c r="B327" s="106" t="s">
        <v>4759</v>
      </c>
      <c r="C327" s="101">
        <v>21701</v>
      </c>
      <c r="D327" s="101">
        <v>19059</v>
      </c>
      <c r="E327" s="102">
        <v>13.9</v>
      </c>
      <c r="F327" s="101">
        <v>7845</v>
      </c>
      <c r="G327" s="101">
        <v>7234</v>
      </c>
      <c r="H327" s="102">
        <v>8.4</v>
      </c>
      <c r="I327" s="101">
        <v>7516</v>
      </c>
      <c r="J327" s="101">
        <v>6694</v>
      </c>
      <c r="K327" s="102">
        <v>12.3</v>
      </c>
      <c r="L327" s="102">
        <v>535.85</v>
      </c>
      <c r="M327" s="102">
        <v>40.5</v>
      </c>
      <c r="N327" s="102">
        <v>206</v>
      </c>
      <c r="O327" s="102">
        <v>80</v>
      </c>
    </row>
    <row r="328" spans="1:15" s="98" customFormat="1" ht="20" hidden="1" customHeight="1" x14ac:dyDescent="0.15">
      <c r="A328" s="99" t="s">
        <v>1634</v>
      </c>
      <c r="B328" s="106" t="s">
        <v>4540</v>
      </c>
      <c r="C328" s="101">
        <v>21612</v>
      </c>
      <c r="D328" s="101">
        <v>21341</v>
      </c>
      <c r="E328" s="102">
        <v>1.3</v>
      </c>
      <c r="F328" s="101">
        <v>10406</v>
      </c>
      <c r="G328" s="101">
        <v>10098</v>
      </c>
      <c r="H328" s="102">
        <v>3.1</v>
      </c>
      <c r="I328" s="101">
        <v>9895</v>
      </c>
      <c r="J328" s="101">
        <v>9630</v>
      </c>
      <c r="K328" s="102">
        <v>2.8</v>
      </c>
      <c r="L328" s="102">
        <v>24.21</v>
      </c>
      <c r="M328" s="102">
        <v>892.6</v>
      </c>
      <c r="N328" s="102">
        <v>207</v>
      </c>
      <c r="O328" s="102">
        <v>81</v>
      </c>
    </row>
    <row r="329" spans="1:15" s="98" customFormat="1" ht="20" hidden="1" customHeight="1" x14ac:dyDescent="0.15">
      <c r="A329" s="99" t="s">
        <v>1899</v>
      </c>
      <c r="B329" s="106" t="s">
        <v>4759</v>
      </c>
      <c r="C329" s="101">
        <v>21556</v>
      </c>
      <c r="D329" s="101">
        <v>21176</v>
      </c>
      <c r="E329" s="102">
        <v>1.8</v>
      </c>
      <c r="F329" s="101">
        <v>8310</v>
      </c>
      <c r="G329" s="101">
        <v>7946</v>
      </c>
      <c r="H329" s="102">
        <v>4.5999999999999996</v>
      </c>
      <c r="I329" s="101">
        <v>8008</v>
      </c>
      <c r="J329" s="101">
        <v>7663</v>
      </c>
      <c r="K329" s="102">
        <v>4.5</v>
      </c>
      <c r="L329" s="102">
        <v>420.52</v>
      </c>
      <c r="M329" s="102">
        <v>51.3</v>
      </c>
      <c r="N329" s="102">
        <v>209</v>
      </c>
      <c r="O329" s="102">
        <v>83</v>
      </c>
    </row>
    <row r="330" spans="1:15" s="98" customFormat="1" ht="20" hidden="1" customHeight="1" x14ac:dyDescent="0.15">
      <c r="A330" s="99" t="s">
        <v>5554</v>
      </c>
      <c r="B330" s="106" t="s">
        <v>4540</v>
      </c>
      <c r="C330" s="101">
        <v>21465</v>
      </c>
      <c r="D330" s="103" t="s">
        <v>5553</v>
      </c>
      <c r="E330" s="102">
        <v>5.9</v>
      </c>
      <c r="F330" s="101">
        <v>10004</v>
      </c>
      <c r="G330" s="103" t="s">
        <v>5552</v>
      </c>
      <c r="H330" s="102">
        <v>5</v>
      </c>
      <c r="I330" s="101">
        <v>8777</v>
      </c>
      <c r="J330" s="103" t="s">
        <v>5551</v>
      </c>
      <c r="K330" s="102">
        <v>10</v>
      </c>
      <c r="L330" s="102">
        <v>32.67</v>
      </c>
      <c r="M330" s="102">
        <v>656.9</v>
      </c>
      <c r="N330" s="102">
        <v>210</v>
      </c>
      <c r="O330" s="102">
        <v>34</v>
      </c>
    </row>
    <row r="331" spans="1:15" s="98" customFormat="1" ht="20" hidden="1" customHeight="1" x14ac:dyDescent="0.15">
      <c r="A331" s="99" t="s">
        <v>5437</v>
      </c>
      <c r="B331" s="106" t="s">
        <v>4759</v>
      </c>
      <c r="C331" s="101">
        <v>21429</v>
      </c>
      <c r="D331" s="101">
        <v>20545</v>
      </c>
      <c r="E331" s="102">
        <v>4.3</v>
      </c>
      <c r="F331" s="101">
        <v>8035</v>
      </c>
      <c r="G331" s="101">
        <v>7612</v>
      </c>
      <c r="H331" s="102">
        <v>5.6</v>
      </c>
      <c r="I331" s="101">
        <v>7891</v>
      </c>
      <c r="J331" s="101">
        <v>7516</v>
      </c>
      <c r="K331" s="102">
        <v>5</v>
      </c>
      <c r="L331" s="102">
        <v>263.81</v>
      </c>
      <c r="M331" s="102">
        <v>81.2</v>
      </c>
      <c r="N331" s="102">
        <v>211</v>
      </c>
      <c r="O331" s="102">
        <v>84</v>
      </c>
    </row>
    <row r="332" spans="1:15" s="98" customFormat="1" ht="20" hidden="1" customHeight="1" x14ac:dyDescent="0.15">
      <c r="A332" s="99" t="s">
        <v>1954</v>
      </c>
      <c r="B332" s="106" t="s">
        <v>4657</v>
      </c>
      <c r="C332" s="101">
        <v>21384</v>
      </c>
      <c r="D332" s="101">
        <v>20484</v>
      </c>
      <c r="E332" s="102">
        <v>4.4000000000000004</v>
      </c>
      <c r="F332" s="101">
        <v>11153</v>
      </c>
      <c r="G332" s="101">
        <v>10285</v>
      </c>
      <c r="H332" s="102">
        <v>8.4</v>
      </c>
      <c r="I332" s="101">
        <v>10568</v>
      </c>
      <c r="J332" s="101">
        <v>9778</v>
      </c>
      <c r="K332" s="102">
        <v>8.1</v>
      </c>
      <c r="L332" s="102">
        <v>22.96</v>
      </c>
      <c r="M332" s="102">
        <v>931.2</v>
      </c>
      <c r="N332" s="102">
        <v>212</v>
      </c>
      <c r="O332" s="102">
        <v>53</v>
      </c>
    </row>
    <row r="333" spans="1:15" s="98" customFormat="1" ht="20" hidden="1" customHeight="1" x14ac:dyDescent="0.15">
      <c r="A333" s="99" t="s">
        <v>1413</v>
      </c>
      <c r="B333" s="106" t="s">
        <v>4544</v>
      </c>
      <c r="C333" s="101">
        <v>21216</v>
      </c>
      <c r="D333" s="101">
        <v>20427</v>
      </c>
      <c r="E333" s="102">
        <v>3.9</v>
      </c>
      <c r="F333" s="101">
        <v>8880</v>
      </c>
      <c r="G333" s="101">
        <v>8694</v>
      </c>
      <c r="H333" s="102">
        <v>2.1</v>
      </c>
      <c r="I333" s="101">
        <v>8391</v>
      </c>
      <c r="J333" s="101">
        <v>8080</v>
      </c>
      <c r="K333" s="102">
        <v>3.8</v>
      </c>
      <c r="L333" s="102">
        <v>277.52999999999997</v>
      </c>
      <c r="M333" s="102">
        <v>76.400000000000006</v>
      </c>
      <c r="N333" s="102">
        <v>213</v>
      </c>
      <c r="O333" s="102">
        <v>85</v>
      </c>
    </row>
    <row r="334" spans="1:15" s="98" customFormat="1" ht="20" hidden="1" customHeight="1" x14ac:dyDescent="0.15">
      <c r="A334" s="99" t="s">
        <v>5244</v>
      </c>
      <c r="B334" s="106" t="s">
        <v>4657</v>
      </c>
      <c r="C334" s="101">
        <v>21198</v>
      </c>
      <c r="D334" s="101">
        <v>21257</v>
      </c>
      <c r="E334" s="102">
        <v>-0.3</v>
      </c>
      <c r="F334" s="101">
        <v>8538</v>
      </c>
      <c r="G334" s="101">
        <v>8315</v>
      </c>
      <c r="H334" s="102">
        <v>2.7</v>
      </c>
      <c r="I334" s="101">
        <v>8412</v>
      </c>
      <c r="J334" s="101">
        <v>8161</v>
      </c>
      <c r="K334" s="102">
        <v>3.1</v>
      </c>
      <c r="L334" s="102">
        <v>94.8</v>
      </c>
      <c r="M334" s="102">
        <v>223.6</v>
      </c>
      <c r="N334" s="102">
        <v>214</v>
      </c>
      <c r="O334" s="102">
        <v>54</v>
      </c>
    </row>
    <row r="335" spans="1:15" s="98" customFormat="1" ht="20" hidden="1" customHeight="1" x14ac:dyDescent="0.15">
      <c r="A335" s="99" t="s">
        <v>2242</v>
      </c>
      <c r="B335" s="106" t="s">
        <v>4657</v>
      </c>
      <c r="C335" s="101">
        <v>20953</v>
      </c>
      <c r="D335" s="101">
        <v>20276</v>
      </c>
      <c r="E335" s="102">
        <v>3.3</v>
      </c>
      <c r="F335" s="101">
        <v>8192</v>
      </c>
      <c r="G335" s="101">
        <v>7914</v>
      </c>
      <c r="H335" s="102">
        <v>3.5</v>
      </c>
      <c r="I335" s="101">
        <v>7732</v>
      </c>
      <c r="J335" s="101">
        <v>7373</v>
      </c>
      <c r="K335" s="102">
        <v>4.9000000000000004</v>
      </c>
      <c r="L335" s="102">
        <v>7.55</v>
      </c>
      <c r="M335" s="105">
        <v>2776.7</v>
      </c>
      <c r="N335" s="102">
        <v>216</v>
      </c>
      <c r="O335" s="102">
        <v>55</v>
      </c>
    </row>
    <row r="336" spans="1:15" s="98" customFormat="1" ht="20" hidden="1" customHeight="1" x14ac:dyDescent="0.15">
      <c r="A336" s="99" t="s">
        <v>5635</v>
      </c>
      <c r="B336" s="106" t="s">
        <v>4540</v>
      </c>
      <c r="C336" s="101">
        <v>20888</v>
      </c>
      <c r="D336" s="103" t="s">
        <v>5634</v>
      </c>
      <c r="E336" s="102">
        <v>19.7</v>
      </c>
      <c r="F336" s="101">
        <v>7168</v>
      </c>
      <c r="G336" s="103" t="s">
        <v>5633</v>
      </c>
      <c r="H336" s="102">
        <v>19.2</v>
      </c>
      <c r="I336" s="101">
        <v>6950</v>
      </c>
      <c r="J336" s="103" t="s">
        <v>5632</v>
      </c>
      <c r="K336" s="102">
        <v>22.9</v>
      </c>
      <c r="L336" s="102">
        <v>24.7</v>
      </c>
      <c r="M336" s="102">
        <v>845.6</v>
      </c>
      <c r="N336" s="102">
        <v>217</v>
      </c>
      <c r="O336" s="102">
        <v>21</v>
      </c>
    </row>
    <row r="337" spans="1:15" s="98" customFormat="1" ht="20" hidden="1" customHeight="1" x14ac:dyDescent="0.15">
      <c r="A337" s="99" t="s">
        <v>5919</v>
      </c>
      <c r="B337" s="106" t="s">
        <v>4657</v>
      </c>
      <c r="C337" s="101">
        <v>20687</v>
      </c>
      <c r="D337" s="101">
        <v>21536</v>
      </c>
      <c r="E337" s="102">
        <v>-3.9</v>
      </c>
      <c r="F337" s="101">
        <v>10163</v>
      </c>
      <c r="G337" s="101">
        <v>10190</v>
      </c>
      <c r="H337" s="102">
        <v>-0.3</v>
      </c>
      <c r="I337" s="101">
        <v>9554</v>
      </c>
      <c r="J337" s="101">
        <v>9637</v>
      </c>
      <c r="K337" s="102">
        <v>-0.9</v>
      </c>
      <c r="L337" s="102">
        <v>334.83</v>
      </c>
      <c r="M337" s="102">
        <v>61.8</v>
      </c>
      <c r="N337" s="102">
        <v>218</v>
      </c>
      <c r="O337" s="102">
        <v>56</v>
      </c>
    </row>
    <row r="338" spans="1:15" s="98" customFormat="1" ht="20" hidden="1" customHeight="1" x14ac:dyDescent="0.15">
      <c r="A338" s="99" t="s">
        <v>1520</v>
      </c>
      <c r="B338" s="106" t="s">
        <v>4969</v>
      </c>
      <c r="C338" s="101">
        <v>20584</v>
      </c>
      <c r="D338" s="101">
        <v>19667</v>
      </c>
      <c r="E338" s="102">
        <v>4.7</v>
      </c>
      <c r="F338" s="101">
        <v>8797</v>
      </c>
      <c r="G338" s="101">
        <v>8537</v>
      </c>
      <c r="H338" s="102">
        <v>3</v>
      </c>
      <c r="I338" s="101">
        <v>8651</v>
      </c>
      <c r="J338" s="101">
        <v>8224</v>
      </c>
      <c r="K338" s="102">
        <v>5.2</v>
      </c>
      <c r="L338" s="102">
        <v>34.1</v>
      </c>
      <c r="M338" s="102">
        <v>603.70000000000005</v>
      </c>
      <c r="N338" s="102">
        <v>219</v>
      </c>
      <c r="O338" s="102">
        <v>5</v>
      </c>
    </row>
    <row r="339" spans="1:15" s="98" customFormat="1" ht="20" hidden="1" customHeight="1" x14ac:dyDescent="0.15">
      <c r="A339" s="99" t="s">
        <v>1540</v>
      </c>
      <c r="B339" s="106" t="s">
        <v>4553</v>
      </c>
      <c r="C339" s="101">
        <v>20519</v>
      </c>
      <c r="D339" s="101">
        <v>19440</v>
      </c>
      <c r="E339" s="102">
        <v>5.6</v>
      </c>
      <c r="F339" s="101">
        <v>9520</v>
      </c>
      <c r="G339" s="101">
        <v>8958</v>
      </c>
      <c r="H339" s="102">
        <v>6.3</v>
      </c>
      <c r="I339" s="101">
        <v>9134</v>
      </c>
      <c r="J339" s="101">
        <v>8639</v>
      </c>
      <c r="K339" s="102">
        <v>5.7</v>
      </c>
      <c r="L339" s="102">
        <v>22.41</v>
      </c>
      <c r="M339" s="102">
        <v>915.7</v>
      </c>
      <c r="N339" s="102">
        <v>109</v>
      </c>
      <c r="O339" s="102">
        <v>36</v>
      </c>
    </row>
    <row r="340" spans="1:15" s="98" customFormat="1" ht="20" hidden="1" customHeight="1" x14ac:dyDescent="0.15">
      <c r="A340" s="99" t="s">
        <v>1540</v>
      </c>
      <c r="B340" s="106" t="s">
        <v>4544</v>
      </c>
      <c r="C340" s="101">
        <v>20519</v>
      </c>
      <c r="D340" s="101">
        <v>19440</v>
      </c>
      <c r="E340" s="102">
        <v>5.6</v>
      </c>
      <c r="F340" s="101">
        <v>9520</v>
      </c>
      <c r="G340" s="101">
        <v>8958</v>
      </c>
      <c r="H340" s="102">
        <v>6.3</v>
      </c>
      <c r="I340" s="101">
        <v>9134</v>
      </c>
      <c r="J340" s="101">
        <v>8639</v>
      </c>
      <c r="K340" s="102">
        <v>5.7</v>
      </c>
      <c r="L340" s="102">
        <v>22.41</v>
      </c>
      <c r="M340" s="102">
        <v>915.7</v>
      </c>
      <c r="N340" s="102">
        <v>220</v>
      </c>
      <c r="O340" s="102">
        <v>87</v>
      </c>
    </row>
    <row r="341" spans="1:15" s="98" customFormat="1" ht="20" hidden="1" customHeight="1" x14ac:dyDescent="0.15">
      <c r="A341" s="99" t="s">
        <v>2092</v>
      </c>
      <c r="B341" s="106" t="s">
        <v>4540</v>
      </c>
      <c r="C341" s="101">
        <v>20499</v>
      </c>
      <c r="D341" s="101">
        <v>20047</v>
      </c>
      <c r="E341" s="102">
        <v>2.2999999999999998</v>
      </c>
      <c r="F341" s="101">
        <v>9058</v>
      </c>
      <c r="G341" s="101">
        <v>8799</v>
      </c>
      <c r="H341" s="102">
        <v>2.9</v>
      </c>
      <c r="I341" s="101">
        <v>8780</v>
      </c>
      <c r="J341" s="101">
        <v>8545</v>
      </c>
      <c r="K341" s="102">
        <v>2.8</v>
      </c>
      <c r="L341" s="102">
        <v>31.97</v>
      </c>
      <c r="M341" s="102">
        <v>641.20000000000005</v>
      </c>
      <c r="N341" s="102">
        <v>221</v>
      </c>
      <c r="O341" s="102">
        <v>35</v>
      </c>
    </row>
    <row r="342" spans="1:15" s="98" customFormat="1" ht="20" hidden="1" customHeight="1" x14ac:dyDescent="0.15">
      <c r="A342" s="99" t="s">
        <v>4554</v>
      </c>
      <c r="B342" s="106" t="s">
        <v>4553</v>
      </c>
      <c r="C342" s="101">
        <v>20340</v>
      </c>
      <c r="D342" s="101">
        <v>19569</v>
      </c>
      <c r="E342" s="102">
        <v>3.9</v>
      </c>
      <c r="F342" s="101">
        <v>7975</v>
      </c>
      <c r="G342" s="101">
        <v>7758</v>
      </c>
      <c r="H342" s="102">
        <v>2.8</v>
      </c>
      <c r="I342" s="101">
        <v>7519</v>
      </c>
      <c r="J342" s="101">
        <v>7131</v>
      </c>
      <c r="K342" s="102">
        <v>5.4</v>
      </c>
      <c r="L342" s="102">
        <v>103.37</v>
      </c>
      <c r="M342" s="102">
        <v>196.8</v>
      </c>
      <c r="N342" s="102">
        <v>110</v>
      </c>
      <c r="O342" s="102">
        <v>1</v>
      </c>
    </row>
    <row r="343" spans="1:15" s="98" customFormat="1" ht="20" hidden="1" customHeight="1" x14ac:dyDescent="0.15">
      <c r="A343" s="99" t="s">
        <v>4554</v>
      </c>
      <c r="B343" s="106" t="s">
        <v>4540</v>
      </c>
      <c r="C343" s="101">
        <v>20340</v>
      </c>
      <c r="D343" s="101">
        <v>19569</v>
      </c>
      <c r="E343" s="102">
        <v>3.9</v>
      </c>
      <c r="F343" s="101">
        <v>7975</v>
      </c>
      <c r="G343" s="101">
        <v>7758</v>
      </c>
      <c r="H343" s="102">
        <v>2.8</v>
      </c>
      <c r="I343" s="101">
        <v>7519</v>
      </c>
      <c r="J343" s="101">
        <v>7131</v>
      </c>
      <c r="K343" s="102">
        <v>5.4</v>
      </c>
      <c r="L343" s="102">
        <v>103.37</v>
      </c>
      <c r="M343" s="102">
        <v>196.8</v>
      </c>
      <c r="N343" s="102">
        <v>222</v>
      </c>
      <c r="O343" s="102">
        <v>1</v>
      </c>
    </row>
    <row r="344" spans="1:15" s="98" customFormat="1" ht="20" hidden="1" customHeight="1" x14ac:dyDescent="0.15">
      <c r="A344" s="99" t="s">
        <v>5440</v>
      </c>
      <c r="B344" s="106" t="s">
        <v>4759</v>
      </c>
      <c r="C344" s="101">
        <v>20188</v>
      </c>
      <c r="D344" s="101">
        <v>18646</v>
      </c>
      <c r="E344" s="102">
        <v>8.3000000000000007</v>
      </c>
      <c r="F344" s="101">
        <v>9503</v>
      </c>
      <c r="G344" s="101">
        <v>9213</v>
      </c>
      <c r="H344" s="102">
        <v>3.1</v>
      </c>
      <c r="I344" s="101">
        <v>7937</v>
      </c>
      <c r="J344" s="101">
        <v>7186</v>
      </c>
      <c r="K344" s="102">
        <v>10.5</v>
      </c>
      <c r="L344" s="102">
        <v>948.05</v>
      </c>
      <c r="M344" s="102">
        <v>21.3</v>
      </c>
      <c r="N344" s="102">
        <v>223</v>
      </c>
      <c r="O344" s="102">
        <v>88</v>
      </c>
    </row>
    <row r="345" spans="1:15" s="98" customFormat="1" ht="20" hidden="1" customHeight="1" x14ac:dyDescent="0.15">
      <c r="A345" s="99" t="s">
        <v>4991</v>
      </c>
      <c r="B345" s="106" t="s">
        <v>4657</v>
      </c>
      <c r="C345" s="101">
        <v>20118</v>
      </c>
      <c r="D345" s="101">
        <v>19507</v>
      </c>
      <c r="E345" s="102">
        <v>3.1</v>
      </c>
      <c r="F345" s="101">
        <v>10045</v>
      </c>
      <c r="G345" s="101">
        <v>9772</v>
      </c>
      <c r="H345" s="102">
        <v>2.8</v>
      </c>
      <c r="I345" s="101">
        <v>9482</v>
      </c>
      <c r="J345" s="101">
        <v>9071</v>
      </c>
      <c r="K345" s="102">
        <v>4.5</v>
      </c>
      <c r="L345" s="102">
        <v>83.74</v>
      </c>
      <c r="M345" s="102">
        <v>240.2</v>
      </c>
      <c r="N345" s="102">
        <v>224</v>
      </c>
      <c r="O345" s="102">
        <v>57</v>
      </c>
    </row>
    <row r="346" spans="1:15" s="98" customFormat="1" ht="20" hidden="1" customHeight="1" x14ac:dyDescent="0.15">
      <c r="A346" s="99" t="s">
        <v>5581</v>
      </c>
      <c r="B346" s="106" t="s">
        <v>2235</v>
      </c>
      <c r="C346" s="101">
        <v>20061</v>
      </c>
      <c r="D346" s="103" t="s">
        <v>5580</v>
      </c>
      <c r="E346" s="102">
        <v>-2.1</v>
      </c>
      <c r="F346" s="101">
        <v>7599</v>
      </c>
      <c r="G346" s="103" t="s">
        <v>5579</v>
      </c>
      <c r="H346" s="102">
        <v>3.6</v>
      </c>
      <c r="I346" s="101">
        <v>7021</v>
      </c>
      <c r="J346" s="103" t="s">
        <v>5578</v>
      </c>
      <c r="K346" s="102">
        <v>2.2000000000000002</v>
      </c>
      <c r="L346" s="104">
        <v>2084.2399999999998</v>
      </c>
      <c r="M346" s="102">
        <v>9.6</v>
      </c>
      <c r="N346" s="102">
        <v>225</v>
      </c>
      <c r="O346" s="102">
        <v>22</v>
      </c>
    </row>
    <row r="347" spans="1:15" s="98" customFormat="1" ht="20" hidden="1" customHeight="1" x14ac:dyDescent="0.15">
      <c r="A347" s="99" t="s">
        <v>1822</v>
      </c>
      <c r="B347" s="106" t="s">
        <v>4540</v>
      </c>
      <c r="C347" s="101">
        <v>20033</v>
      </c>
      <c r="D347" s="101">
        <v>18306</v>
      </c>
      <c r="E347" s="102">
        <v>9.4</v>
      </c>
      <c r="F347" s="101">
        <v>10219</v>
      </c>
      <c r="G347" s="101">
        <v>9825</v>
      </c>
      <c r="H347" s="102">
        <v>4</v>
      </c>
      <c r="I347" s="101">
        <v>8710</v>
      </c>
      <c r="J347" s="101">
        <v>8018</v>
      </c>
      <c r="K347" s="102">
        <v>8.6</v>
      </c>
      <c r="L347" s="102">
        <v>121.99</v>
      </c>
      <c r="M347" s="102">
        <v>164.2</v>
      </c>
      <c r="N347" s="102">
        <v>226</v>
      </c>
      <c r="O347" s="102">
        <v>89</v>
      </c>
    </row>
    <row r="348" spans="1:15" s="98" customFormat="1" ht="20" hidden="1" customHeight="1" x14ac:dyDescent="0.15">
      <c r="A348" s="99" t="s">
        <v>1493</v>
      </c>
      <c r="B348" s="106" t="s">
        <v>4657</v>
      </c>
      <c r="C348" s="101">
        <v>19907</v>
      </c>
      <c r="D348" s="101">
        <v>18820</v>
      </c>
      <c r="E348" s="102">
        <v>5.8</v>
      </c>
      <c r="F348" s="101">
        <v>8453</v>
      </c>
      <c r="G348" s="101">
        <v>7678</v>
      </c>
      <c r="H348" s="102">
        <v>10.1</v>
      </c>
      <c r="I348" s="101">
        <v>8143</v>
      </c>
      <c r="J348" s="101">
        <v>7187</v>
      </c>
      <c r="K348" s="102">
        <v>13.3</v>
      </c>
      <c r="L348" s="102">
        <v>85.8</v>
      </c>
      <c r="M348" s="102">
        <v>232</v>
      </c>
      <c r="N348" s="102">
        <v>228</v>
      </c>
      <c r="O348" s="102">
        <v>58</v>
      </c>
    </row>
    <row r="349" spans="1:15" s="98" customFormat="1" ht="20" hidden="1" customHeight="1" x14ac:dyDescent="0.15">
      <c r="A349" s="99" t="s">
        <v>4948</v>
      </c>
      <c r="B349" s="106" t="s">
        <v>4553</v>
      </c>
      <c r="C349" s="101">
        <v>19892</v>
      </c>
      <c r="D349" s="103" t="s">
        <v>4951</v>
      </c>
      <c r="E349" s="102">
        <v>10.4</v>
      </c>
      <c r="F349" s="101">
        <v>12071</v>
      </c>
      <c r="G349" s="103" t="s">
        <v>4950</v>
      </c>
      <c r="H349" s="102">
        <v>3.5</v>
      </c>
      <c r="I349" s="101">
        <v>9669</v>
      </c>
      <c r="J349" s="103" t="s">
        <v>4949</v>
      </c>
      <c r="K349" s="102">
        <v>11.8</v>
      </c>
      <c r="L349" s="102">
        <v>210.96</v>
      </c>
      <c r="M349" s="102">
        <v>94.3</v>
      </c>
      <c r="N349" s="102">
        <v>111</v>
      </c>
      <c r="O349" s="102">
        <v>24</v>
      </c>
    </row>
    <row r="350" spans="1:15" s="98" customFormat="1" ht="20" hidden="1" customHeight="1" x14ac:dyDescent="0.15">
      <c r="A350" s="99" t="s">
        <v>4541</v>
      </c>
      <c r="B350" s="106" t="s">
        <v>4553</v>
      </c>
      <c r="C350" s="101">
        <v>19859</v>
      </c>
      <c r="D350" s="103" t="s">
        <v>4552</v>
      </c>
      <c r="E350" s="102">
        <v>-0.3</v>
      </c>
      <c r="F350" s="101">
        <v>9114</v>
      </c>
      <c r="G350" s="103" t="s">
        <v>4551</v>
      </c>
      <c r="H350" s="102">
        <v>1.4</v>
      </c>
      <c r="I350" s="101">
        <v>8424</v>
      </c>
      <c r="J350" s="103" t="s">
        <v>4550</v>
      </c>
      <c r="K350" s="102">
        <v>0.3</v>
      </c>
      <c r="L350" s="104">
        <v>1623.32</v>
      </c>
      <c r="M350" s="102">
        <v>12.2</v>
      </c>
      <c r="N350" s="102">
        <v>112</v>
      </c>
      <c r="O350" s="102">
        <v>5</v>
      </c>
    </row>
    <row r="351" spans="1:15" s="98" customFormat="1" ht="20" hidden="1" customHeight="1" x14ac:dyDescent="0.15">
      <c r="A351" s="99" t="s">
        <v>4744</v>
      </c>
      <c r="B351" s="106" t="s">
        <v>4742</v>
      </c>
      <c r="C351" s="101">
        <v>19806</v>
      </c>
      <c r="D351" s="101">
        <v>19534</v>
      </c>
      <c r="E351" s="102">
        <v>1.4</v>
      </c>
      <c r="F351" s="101">
        <v>9836</v>
      </c>
      <c r="G351" s="101">
        <v>9564</v>
      </c>
      <c r="H351" s="102">
        <v>2.8</v>
      </c>
      <c r="I351" s="101">
        <v>8700</v>
      </c>
      <c r="J351" s="101">
        <v>8290</v>
      </c>
      <c r="K351" s="102">
        <v>4.9000000000000004</v>
      </c>
      <c r="L351" s="104">
        <v>1248.24</v>
      </c>
      <c r="M351" s="102">
        <v>15.9</v>
      </c>
      <c r="N351" s="102">
        <v>229</v>
      </c>
      <c r="O351" s="102">
        <v>6</v>
      </c>
    </row>
    <row r="352" spans="1:15" s="98" customFormat="1" ht="20" hidden="1" customHeight="1" x14ac:dyDescent="0.15">
      <c r="A352" s="99" t="s">
        <v>5248</v>
      </c>
      <c r="B352" s="106" t="s">
        <v>4657</v>
      </c>
      <c r="C352" s="101">
        <v>19797</v>
      </c>
      <c r="D352" s="101">
        <v>18074</v>
      </c>
      <c r="E352" s="102">
        <v>9.5</v>
      </c>
      <c r="F352" s="101">
        <v>7642</v>
      </c>
      <c r="G352" s="101">
        <v>6941</v>
      </c>
      <c r="H352" s="102">
        <v>10.1</v>
      </c>
      <c r="I352" s="101">
        <v>7503</v>
      </c>
      <c r="J352" s="101">
        <v>6870</v>
      </c>
      <c r="K352" s="102">
        <v>9.1999999999999993</v>
      </c>
      <c r="L352" s="102">
        <v>8.73</v>
      </c>
      <c r="M352" s="105">
        <v>2267.4</v>
      </c>
      <c r="N352" s="102">
        <v>230</v>
      </c>
      <c r="O352" s="102">
        <v>59</v>
      </c>
    </row>
    <row r="353" spans="1:15" s="98" customFormat="1" ht="20" hidden="1" customHeight="1" x14ac:dyDescent="0.15">
      <c r="A353" s="99" t="s">
        <v>5399</v>
      </c>
      <c r="B353" s="106" t="s">
        <v>4540</v>
      </c>
      <c r="C353" s="101">
        <v>19739</v>
      </c>
      <c r="D353" s="101">
        <v>19645</v>
      </c>
      <c r="E353" s="102">
        <v>0.5</v>
      </c>
      <c r="F353" s="101">
        <v>8530</v>
      </c>
      <c r="G353" s="101">
        <v>8444</v>
      </c>
      <c r="H353" s="102">
        <v>1</v>
      </c>
      <c r="I353" s="101">
        <v>7636</v>
      </c>
      <c r="J353" s="101">
        <v>7444</v>
      </c>
      <c r="K353" s="102">
        <v>2.6</v>
      </c>
      <c r="L353" s="102">
        <v>23.98</v>
      </c>
      <c r="M353" s="102">
        <v>823.1</v>
      </c>
      <c r="N353" s="102">
        <v>231</v>
      </c>
      <c r="O353" s="102">
        <v>24</v>
      </c>
    </row>
    <row r="354" spans="1:15" s="98" customFormat="1" ht="20" hidden="1" customHeight="1" x14ac:dyDescent="0.15">
      <c r="A354" s="99" t="s">
        <v>4944</v>
      </c>
      <c r="B354" s="106" t="s">
        <v>4553</v>
      </c>
      <c r="C354" s="101">
        <v>19705</v>
      </c>
      <c r="D354" s="101">
        <v>17904</v>
      </c>
      <c r="E354" s="102">
        <v>10.1</v>
      </c>
      <c r="F354" s="101">
        <v>8637</v>
      </c>
      <c r="G354" s="101">
        <v>7937</v>
      </c>
      <c r="H354" s="102">
        <v>8.8000000000000007</v>
      </c>
      <c r="I354" s="101">
        <v>8215</v>
      </c>
      <c r="J354" s="101">
        <v>7534</v>
      </c>
      <c r="K354" s="102">
        <v>9</v>
      </c>
      <c r="L354" s="102">
        <v>165.42</v>
      </c>
      <c r="M354" s="102">
        <v>119.1</v>
      </c>
      <c r="N354" s="102">
        <v>113</v>
      </c>
      <c r="O354" s="102">
        <v>21</v>
      </c>
    </row>
    <row r="355" spans="1:15" s="98" customFormat="1" ht="20" hidden="1" customHeight="1" x14ac:dyDescent="0.15">
      <c r="A355" s="99" t="s">
        <v>1645</v>
      </c>
      <c r="B355" s="106" t="s">
        <v>4657</v>
      </c>
      <c r="C355" s="101">
        <v>19658</v>
      </c>
      <c r="D355" s="101">
        <v>20312</v>
      </c>
      <c r="E355" s="102">
        <v>-3.2</v>
      </c>
      <c r="F355" s="101">
        <v>9423</v>
      </c>
      <c r="G355" s="101">
        <v>9617</v>
      </c>
      <c r="H355" s="102">
        <v>-2</v>
      </c>
      <c r="I355" s="101">
        <v>8591</v>
      </c>
      <c r="J355" s="101">
        <v>8685</v>
      </c>
      <c r="K355" s="102">
        <v>-1.1000000000000001</v>
      </c>
      <c r="L355" s="102">
        <v>4.04</v>
      </c>
      <c r="M355" s="105">
        <v>4860.8999999999996</v>
      </c>
      <c r="N355" s="102">
        <v>232</v>
      </c>
      <c r="O355" s="102">
        <v>60</v>
      </c>
    </row>
    <row r="356" spans="1:15" s="98" customFormat="1" ht="20" hidden="1" customHeight="1" x14ac:dyDescent="0.15">
      <c r="A356" s="99" t="s">
        <v>4795</v>
      </c>
      <c r="B356" s="106" t="s">
        <v>4553</v>
      </c>
      <c r="C356" s="101">
        <v>19606</v>
      </c>
      <c r="D356" s="103" t="s">
        <v>4804</v>
      </c>
      <c r="E356" s="102">
        <v>2.2999999999999998</v>
      </c>
      <c r="F356" s="101">
        <v>8661</v>
      </c>
      <c r="G356" s="103" t="s">
        <v>4803</v>
      </c>
      <c r="H356" s="102">
        <v>3.7</v>
      </c>
      <c r="I356" s="101">
        <v>8000</v>
      </c>
      <c r="J356" s="103" t="s">
        <v>4802</v>
      </c>
      <c r="K356" s="102">
        <v>4.2</v>
      </c>
      <c r="L356" s="104">
        <v>9721.84</v>
      </c>
      <c r="M356" s="102">
        <v>2</v>
      </c>
      <c r="N356" s="102">
        <v>114</v>
      </c>
      <c r="O356" s="102">
        <v>22</v>
      </c>
    </row>
    <row r="357" spans="1:15" s="98" customFormat="1" ht="20" hidden="1" customHeight="1" x14ac:dyDescent="0.15">
      <c r="A357" s="99" t="s">
        <v>716</v>
      </c>
      <c r="B357" s="106" t="s">
        <v>4759</v>
      </c>
      <c r="C357" s="101">
        <v>19598</v>
      </c>
      <c r="D357" s="101">
        <v>16520</v>
      </c>
      <c r="E357" s="102">
        <v>18.600000000000001</v>
      </c>
      <c r="F357" s="101">
        <v>7335</v>
      </c>
      <c r="G357" s="101">
        <v>6008</v>
      </c>
      <c r="H357" s="102">
        <v>22.1</v>
      </c>
      <c r="I357" s="101">
        <v>7226</v>
      </c>
      <c r="J357" s="101">
        <v>5873</v>
      </c>
      <c r="K357" s="102">
        <v>23</v>
      </c>
      <c r="L357" s="102">
        <v>198.78</v>
      </c>
      <c r="M357" s="102">
        <v>98.6</v>
      </c>
      <c r="N357" s="102">
        <v>233</v>
      </c>
      <c r="O357" s="102">
        <v>90</v>
      </c>
    </row>
    <row r="358" spans="1:15" s="98" customFormat="1" ht="20" hidden="1" customHeight="1" x14ac:dyDescent="0.15">
      <c r="A358" s="99" t="s">
        <v>4944</v>
      </c>
      <c r="B358" s="106" t="s">
        <v>4540</v>
      </c>
      <c r="C358" s="101">
        <v>19432</v>
      </c>
      <c r="D358" s="101">
        <v>17706</v>
      </c>
      <c r="E358" s="102">
        <v>9.6999999999999993</v>
      </c>
      <c r="F358" s="101">
        <v>8517</v>
      </c>
      <c r="G358" s="101">
        <v>7838</v>
      </c>
      <c r="H358" s="102">
        <v>8.6999999999999993</v>
      </c>
      <c r="I358" s="101">
        <v>8106</v>
      </c>
      <c r="J358" s="101">
        <v>7460</v>
      </c>
      <c r="K358" s="102">
        <v>8.6999999999999993</v>
      </c>
      <c r="L358" s="102">
        <v>155.19</v>
      </c>
      <c r="M358" s="102">
        <v>125.2</v>
      </c>
      <c r="N358" s="102">
        <v>235</v>
      </c>
      <c r="O358" s="102">
        <v>36</v>
      </c>
    </row>
    <row r="359" spans="1:15" s="98" customFormat="1" ht="20" hidden="1" customHeight="1" x14ac:dyDescent="0.15">
      <c r="A359" s="99" t="s">
        <v>2584</v>
      </c>
      <c r="B359" s="106" t="s">
        <v>4657</v>
      </c>
      <c r="C359" s="101">
        <v>19413</v>
      </c>
      <c r="D359" s="101">
        <v>20151</v>
      </c>
      <c r="E359" s="102">
        <v>-3.7</v>
      </c>
      <c r="F359" s="101">
        <v>6790</v>
      </c>
      <c r="G359" s="101">
        <v>6779</v>
      </c>
      <c r="H359" s="102">
        <v>0.2</v>
      </c>
      <c r="I359" s="101">
        <v>6666</v>
      </c>
      <c r="J359" s="101">
        <v>6682</v>
      </c>
      <c r="K359" s="102">
        <v>-0.2</v>
      </c>
      <c r="L359" s="102">
        <v>9.65</v>
      </c>
      <c r="M359" s="105">
        <v>2012</v>
      </c>
      <c r="N359" s="102">
        <v>236</v>
      </c>
      <c r="O359" s="102">
        <v>61</v>
      </c>
    </row>
    <row r="360" spans="1:15" s="98" customFormat="1" ht="20" hidden="1" customHeight="1" x14ac:dyDescent="0.15">
      <c r="A360" s="99" t="s">
        <v>3109</v>
      </c>
      <c r="B360" s="106" t="s">
        <v>4553</v>
      </c>
      <c r="C360" s="101">
        <v>19374</v>
      </c>
      <c r="D360" s="103" t="s">
        <v>5216</v>
      </c>
      <c r="E360" s="102">
        <v>-3.4</v>
      </c>
      <c r="F360" s="101">
        <v>8674</v>
      </c>
      <c r="G360" s="103" t="s">
        <v>5215</v>
      </c>
      <c r="H360" s="102">
        <v>-0.2</v>
      </c>
      <c r="I360" s="101">
        <v>7865</v>
      </c>
      <c r="J360" s="103" t="s">
        <v>5214</v>
      </c>
      <c r="K360" s="102">
        <v>-2.7</v>
      </c>
      <c r="L360" s="104">
        <v>1118.54</v>
      </c>
      <c r="M360" s="102">
        <v>17.3</v>
      </c>
      <c r="N360" s="102">
        <v>115</v>
      </c>
      <c r="O360" s="102">
        <v>6</v>
      </c>
    </row>
    <row r="361" spans="1:15" s="98" customFormat="1" ht="20" hidden="1" customHeight="1" x14ac:dyDescent="0.15">
      <c r="A361" s="99" t="s">
        <v>1755</v>
      </c>
      <c r="B361" s="106" t="s">
        <v>4540</v>
      </c>
      <c r="C361" s="101">
        <v>19333</v>
      </c>
      <c r="D361" s="101">
        <v>19806</v>
      </c>
      <c r="E361" s="102">
        <v>-2.4</v>
      </c>
      <c r="F361" s="101">
        <v>9552</v>
      </c>
      <c r="G361" s="101">
        <v>9395</v>
      </c>
      <c r="H361" s="102">
        <v>1.7</v>
      </c>
      <c r="I361" s="101">
        <v>8868</v>
      </c>
      <c r="J361" s="101">
        <v>8764</v>
      </c>
      <c r="K361" s="102">
        <v>1.2</v>
      </c>
      <c r="L361" s="102">
        <v>147.88</v>
      </c>
      <c r="M361" s="102">
        <v>130.69999999999999</v>
      </c>
      <c r="N361" s="102">
        <v>237</v>
      </c>
      <c r="O361" s="102">
        <v>5</v>
      </c>
    </row>
    <row r="362" spans="1:15" s="98" customFormat="1" ht="20" hidden="1" customHeight="1" x14ac:dyDescent="0.15">
      <c r="A362" s="99" t="s">
        <v>5315</v>
      </c>
      <c r="B362" s="106" t="s">
        <v>4657</v>
      </c>
      <c r="C362" s="101">
        <v>19302</v>
      </c>
      <c r="D362" s="101">
        <v>18980</v>
      </c>
      <c r="E362" s="102">
        <v>1.7</v>
      </c>
      <c r="F362" s="101">
        <v>9058</v>
      </c>
      <c r="G362" s="101">
        <v>8818</v>
      </c>
      <c r="H362" s="102">
        <v>2.7</v>
      </c>
      <c r="I362" s="101">
        <v>8716</v>
      </c>
      <c r="J362" s="101">
        <v>8392</v>
      </c>
      <c r="K362" s="102">
        <v>3.9</v>
      </c>
      <c r="L362" s="102">
        <v>20.91</v>
      </c>
      <c r="M362" s="102">
        <v>923</v>
      </c>
      <c r="N362" s="102">
        <v>238</v>
      </c>
      <c r="O362" s="102">
        <v>62</v>
      </c>
    </row>
    <row r="363" spans="1:15" s="98" customFormat="1" ht="20" hidden="1" customHeight="1" x14ac:dyDescent="0.15">
      <c r="A363" s="99" t="s">
        <v>2396</v>
      </c>
      <c r="B363" s="106" t="s">
        <v>4657</v>
      </c>
      <c r="C363" s="101">
        <v>19277</v>
      </c>
      <c r="D363" s="101">
        <v>19324</v>
      </c>
      <c r="E363" s="102">
        <v>-0.2</v>
      </c>
      <c r="F363" s="101">
        <v>6915</v>
      </c>
      <c r="G363" s="101">
        <v>6828</v>
      </c>
      <c r="H363" s="102">
        <v>1.3</v>
      </c>
      <c r="I363" s="101">
        <v>6753</v>
      </c>
      <c r="J363" s="101">
        <v>6662</v>
      </c>
      <c r="K363" s="102">
        <v>1.4</v>
      </c>
      <c r="L363" s="102">
        <v>11.03</v>
      </c>
      <c r="M363" s="105">
        <v>1747.5</v>
      </c>
      <c r="N363" s="102">
        <v>239</v>
      </c>
      <c r="O363" s="102">
        <v>63</v>
      </c>
    </row>
    <row r="364" spans="1:15" s="98" customFormat="1" ht="20" hidden="1" customHeight="1" x14ac:dyDescent="0.15">
      <c r="A364" s="99" t="s">
        <v>4711</v>
      </c>
      <c r="B364" s="106" t="s">
        <v>4540</v>
      </c>
      <c r="C364" s="101">
        <v>19146</v>
      </c>
      <c r="D364" s="101">
        <v>18573</v>
      </c>
      <c r="E364" s="102">
        <v>3.1</v>
      </c>
      <c r="F364" s="101">
        <v>7628</v>
      </c>
      <c r="G364" s="101">
        <v>7356</v>
      </c>
      <c r="H364" s="102">
        <v>3.7</v>
      </c>
      <c r="I364" s="101">
        <v>7404</v>
      </c>
      <c r="J364" s="101">
        <v>7194</v>
      </c>
      <c r="K364" s="102">
        <v>2.9</v>
      </c>
      <c r="L364" s="102">
        <v>86.34</v>
      </c>
      <c r="M364" s="102">
        <v>221.7</v>
      </c>
      <c r="N364" s="102">
        <v>240</v>
      </c>
      <c r="O364" s="102">
        <v>37</v>
      </c>
    </row>
    <row r="365" spans="1:15" s="98" customFormat="1" ht="20" hidden="1" customHeight="1" x14ac:dyDescent="0.15">
      <c r="A365" s="99" t="s">
        <v>1829</v>
      </c>
      <c r="B365" s="106" t="s">
        <v>4553</v>
      </c>
      <c r="C365" s="101">
        <v>19119</v>
      </c>
      <c r="D365" s="101">
        <v>18307</v>
      </c>
      <c r="E365" s="102">
        <v>4.4000000000000004</v>
      </c>
      <c r="F365" s="101">
        <v>9426</v>
      </c>
      <c r="G365" s="101">
        <v>9163</v>
      </c>
      <c r="H365" s="102">
        <v>2.9</v>
      </c>
      <c r="I365" s="101">
        <v>8507</v>
      </c>
      <c r="J365" s="101">
        <v>8265</v>
      </c>
      <c r="K365" s="102">
        <v>2.9</v>
      </c>
      <c r="L365" s="104">
        <v>1224.3</v>
      </c>
      <c r="M365" s="102">
        <v>15.6</v>
      </c>
      <c r="N365" s="102">
        <v>116</v>
      </c>
      <c r="O365" s="102">
        <v>23</v>
      </c>
    </row>
    <row r="366" spans="1:15" s="98" customFormat="1" ht="20" hidden="1" customHeight="1" x14ac:dyDescent="0.15">
      <c r="A366" s="99" t="s">
        <v>2114</v>
      </c>
      <c r="B366" s="106" t="s">
        <v>4544</v>
      </c>
      <c r="C366" s="101">
        <v>19088</v>
      </c>
      <c r="D366" s="101">
        <v>17511</v>
      </c>
      <c r="E366" s="102">
        <v>9</v>
      </c>
      <c r="F366" s="101">
        <v>8578</v>
      </c>
      <c r="G366" s="101">
        <v>7964</v>
      </c>
      <c r="H366" s="102">
        <v>7.7</v>
      </c>
      <c r="I366" s="101">
        <v>7857</v>
      </c>
      <c r="J366" s="101">
        <v>7089</v>
      </c>
      <c r="K366" s="102">
        <v>10.8</v>
      </c>
      <c r="L366" s="102">
        <v>131.35</v>
      </c>
      <c r="M366" s="102">
        <v>145.30000000000001</v>
      </c>
      <c r="N366" s="102">
        <v>241</v>
      </c>
      <c r="O366" s="102">
        <v>91</v>
      </c>
    </row>
    <row r="367" spans="1:15" s="98" customFormat="1" ht="20" hidden="1" customHeight="1" x14ac:dyDescent="0.15">
      <c r="A367" s="99" t="s">
        <v>4683</v>
      </c>
      <c r="B367" s="106" t="s">
        <v>4540</v>
      </c>
      <c r="C367" s="101">
        <v>18961</v>
      </c>
      <c r="D367" s="101">
        <v>16859</v>
      </c>
      <c r="E367" s="102">
        <v>12.5</v>
      </c>
      <c r="F367" s="101">
        <v>7688</v>
      </c>
      <c r="G367" s="101">
        <v>6867</v>
      </c>
      <c r="H367" s="102">
        <v>12</v>
      </c>
      <c r="I367" s="101">
        <v>7428</v>
      </c>
      <c r="J367" s="101">
        <v>6588</v>
      </c>
      <c r="K367" s="102">
        <v>12.8</v>
      </c>
      <c r="L367" s="102">
        <v>17.66</v>
      </c>
      <c r="M367" s="105">
        <v>1073.5999999999999</v>
      </c>
      <c r="N367" s="102">
        <v>242</v>
      </c>
      <c r="O367" s="102">
        <v>38</v>
      </c>
    </row>
    <row r="368" spans="1:15" s="98" customFormat="1" ht="20" hidden="1" customHeight="1" x14ac:dyDescent="0.15">
      <c r="A368" s="99" t="s">
        <v>5391</v>
      </c>
      <c r="B368" s="106" t="s">
        <v>4612</v>
      </c>
      <c r="C368" s="101">
        <v>18928</v>
      </c>
      <c r="D368" s="101">
        <v>17262</v>
      </c>
      <c r="E368" s="102">
        <v>9.6999999999999993</v>
      </c>
      <c r="F368" s="101">
        <v>6845</v>
      </c>
      <c r="G368" s="101">
        <v>6139</v>
      </c>
      <c r="H368" s="102">
        <v>11.5</v>
      </c>
      <c r="I368" s="101">
        <v>6695</v>
      </c>
      <c r="J368" s="101">
        <v>5983</v>
      </c>
      <c r="K368" s="102">
        <v>11.9</v>
      </c>
      <c r="L368" s="102">
        <v>588.16</v>
      </c>
      <c r="M368" s="102">
        <v>32.200000000000003</v>
      </c>
      <c r="N368" s="102">
        <v>243</v>
      </c>
      <c r="O368" s="102">
        <v>92</v>
      </c>
    </row>
    <row r="369" spans="1:15" s="98" customFormat="1" ht="20" hidden="1" customHeight="1" x14ac:dyDescent="0.15">
      <c r="A369" s="99" t="s">
        <v>5927</v>
      </c>
      <c r="B369" s="106" t="s">
        <v>4553</v>
      </c>
      <c r="C369" s="101">
        <v>18873</v>
      </c>
      <c r="D369" s="103" t="s">
        <v>5930</v>
      </c>
      <c r="E369" s="102">
        <v>0</v>
      </c>
      <c r="F369" s="101">
        <v>8762</v>
      </c>
      <c r="G369" s="103" t="s">
        <v>5929</v>
      </c>
      <c r="H369" s="102">
        <v>3.2</v>
      </c>
      <c r="I369" s="101">
        <v>8248</v>
      </c>
      <c r="J369" s="103" t="s">
        <v>5928</v>
      </c>
      <c r="K369" s="102">
        <v>3.4</v>
      </c>
      <c r="L369" s="104">
        <v>2298.16</v>
      </c>
      <c r="M369" s="102">
        <v>8.1999999999999993</v>
      </c>
      <c r="N369" s="102">
        <v>117</v>
      </c>
      <c r="O369" s="102">
        <v>25</v>
      </c>
    </row>
    <row r="370" spans="1:15" s="98" customFormat="1" ht="20" hidden="1" customHeight="1" x14ac:dyDescent="0.15">
      <c r="A370" s="99" t="s">
        <v>5286</v>
      </c>
      <c r="B370" s="106" t="s">
        <v>4657</v>
      </c>
      <c r="C370" s="101">
        <v>18859</v>
      </c>
      <c r="D370" s="101">
        <v>18585</v>
      </c>
      <c r="E370" s="102">
        <v>1.5</v>
      </c>
      <c r="F370" s="101">
        <v>7917</v>
      </c>
      <c r="G370" s="101">
        <v>7702</v>
      </c>
      <c r="H370" s="102">
        <v>2.8</v>
      </c>
      <c r="I370" s="101">
        <v>7766</v>
      </c>
      <c r="J370" s="101">
        <v>7499</v>
      </c>
      <c r="K370" s="102">
        <v>3.6</v>
      </c>
      <c r="L370" s="102">
        <v>44.08</v>
      </c>
      <c r="M370" s="102">
        <v>427.8</v>
      </c>
      <c r="N370" s="102">
        <v>244</v>
      </c>
      <c r="O370" s="102">
        <v>64</v>
      </c>
    </row>
    <row r="371" spans="1:15" s="98" customFormat="1" ht="20" hidden="1" customHeight="1" x14ac:dyDescent="0.15">
      <c r="A371" s="99" t="s">
        <v>5815</v>
      </c>
      <c r="B371" s="106" t="s">
        <v>4553</v>
      </c>
      <c r="C371" s="101">
        <v>18772</v>
      </c>
      <c r="D371" s="101">
        <v>18742</v>
      </c>
      <c r="E371" s="102">
        <v>0.2</v>
      </c>
      <c r="F371" s="101">
        <v>8747</v>
      </c>
      <c r="G371" s="101">
        <v>8520</v>
      </c>
      <c r="H371" s="102">
        <v>2.7</v>
      </c>
      <c r="I371" s="101">
        <v>8136</v>
      </c>
      <c r="J371" s="101">
        <v>8055</v>
      </c>
      <c r="K371" s="102">
        <v>1</v>
      </c>
      <c r="L371" s="102">
        <v>41.67</v>
      </c>
      <c r="M371" s="102">
        <v>450.5</v>
      </c>
      <c r="N371" s="102">
        <v>118</v>
      </c>
      <c r="O371" s="102">
        <v>10</v>
      </c>
    </row>
    <row r="372" spans="1:15" s="98" customFormat="1" ht="20" hidden="1" customHeight="1" x14ac:dyDescent="0.15">
      <c r="A372" s="99" t="s">
        <v>5815</v>
      </c>
      <c r="B372" s="106" t="s">
        <v>4540</v>
      </c>
      <c r="C372" s="101">
        <v>18772</v>
      </c>
      <c r="D372" s="101">
        <v>18742</v>
      </c>
      <c r="E372" s="102">
        <v>0.2</v>
      </c>
      <c r="F372" s="101">
        <v>8747</v>
      </c>
      <c r="G372" s="101">
        <v>8520</v>
      </c>
      <c r="H372" s="102">
        <v>2.7</v>
      </c>
      <c r="I372" s="101">
        <v>8136</v>
      </c>
      <c r="J372" s="101">
        <v>8055</v>
      </c>
      <c r="K372" s="102">
        <v>1</v>
      </c>
      <c r="L372" s="102">
        <v>41.67</v>
      </c>
      <c r="M372" s="102">
        <v>450.5</v>
      </c>
      <c r="N372" s="102">
        <v>245</v>
      </c>
      <c r="O372" s="102">
        <v>25</v>
      </c>
    </row>
    <row r="373" spans="1:15" s="98" customFormat="1" ht="20" hidden="1" customHeight="1" x14ac:dyDescent="0.15">
      <c r="A373" s="99" t="s">
        <v>2122</v>
      </c>
      <c r="B373" s="106" t="s">
        <v>4969</v>
      </c>
      <c r="C373" s="101">
        <v>18768</v>
      </c>
      <c r="D373" s="101">
        <v>18245</v>
      </c>
      <c r="E373" s="102">
        <v>2.9</v>
      </c>
      <c r="F373" s="101">
        <v>6985</v>
      </c>
      <c r="G373" s="101">
        <v>6596</v>
      </c>
      <c r="H373" s="102">
        <v>5.9</v>
      </c>
      <c r="I373" s="101">
        <v>6855</v>
      </c>
      <c r="J373" s="101">
        <v>6455</v>
      </c>
      <c r="K373" s="102">
        <v>6.2</v>
      </c>
      <c r="L373" s="102">
        <v>56.97</v>
      </c>
      <c r="M373" s="102">
        <v>329.4</v>
      </c>
      <c r="N373" s="102">
        <v>246</v>
      </c>
      <c r="O373" s="102">
        <v>6</v>
      </c>
    </row>
    <row r="374" spans="1:15" s="98" customFormat="1" ht="20" hidden="1" customHeight="1" x14ac:dyDescent="0.15">
      <c r="A374" s="99" t="s">
        <v>1932</v>
      </c>
      <c r="B374" s="106" t="s">
        <v>4553</v>
      </c>
      <c r="C374" s="101">
        <v>18745</v>
      </c>
      <c r="D374" s="101">
        <v>18536</v>
      </c>
      <c r="E374" s="102">
        <v>1.1000000000000001</v>
      </c>
      <c r="F374" s="101">
        <v>8669</v>
      </c>
      <c r="G374" s="101">
        <v>8393</v>
      </c>
      <c r="H374" s="102">
        <v>3.3</v>
      </c>
      <c r="I374" s="101">
        <v>7949</v>
      </c>
      <c r="J374" s="101">
        <v>7854</v>
      </c>
      <c r="K374" s="102">
        <v>1.2</v>
      </c>
      <c r="L374" s="104">
        <v>1129.78</v>
      </c>
      <c r="M374" s="102">
        <v>16.600000000000001</v>
      </c>
      <c r="N374" s="102">
        <v>119</v>
      </c>
      <c r="O374" s="102">
        <v>7</v>
      </c>
    </row>
    <row r="375" spans="1:15" s="98" customFormat="1" ht="20" hidden="1" customHeight="1" x14ac:dyDescent="0.15">
      <c r="A375" s="99" t="s">
        <v>4112</v>
      </c>
      <c r="B375" s="106" t="s">
        <v>4759</v>
      </c>
      <c r="C375" s="101">
        <v>18653</v>
      </c>
      <c r="D375" s="101">
        <v>17060</v>
      </c>
      <c r="E375" s="102">
        <v>9.3000000000000007</v>
      </c>
      <c r="F375" s="101">
        <v>8540</v>
      </c>
      <c r="G375" s="101">
        <v>8404</v>
      </c>
      <c r="H375" s="102">
        <v>1.6</v>
      </c>
      <c r="I375" s="101">
        <v>7483</v>
      </c>
      <c r="J375" s="101">
        <v>6857</v>
      </c>
      <c r="K375" s="102">
        <v>9.1</v>
      </c>
      <c r="L375" s="102">
        <v>316.12</v>
      </c>
      <c r="M375" s="102">
        <v>59</v>
      </c>
      <c r="N375" s="102">
        <v>247</v>
      </c>
      <c r="O375" s="102">
        <v>93</v>
      </c>
    </row>
    <row r="376" spans="1:15" s="98" customFormat="1" ht="20" hidden="1" customHeight="1" x14ac:dyDescent="0.15">
      <c r="A376" s="99" t="s">
        <v>2117</v>
      </c>
      <c r="B376" s="106" t="s">
        <v>4553</v>
      </c>
      <c r="C376" s="101">
        <v>18615</v>
      </c>
      <c r="D376" s="101">
        <v>15872</v>
      </c>
      <c r="E376" s="102">
        <v>17.3</v>
      </c>
      <c r="F376" s="101">
        <v>8494</v>
      </c>
      <c r="G376" s="101">
        <v>7297</v>
      </c>
      <c r="H376" s="102">
        <v>16.399999999999999</v>
      </c>
      <c r="I376" s="101">
        <v>8229</v>
      </c>
      <c r="J376" s="101">
        <v>7127</v>
      </c>
      <c r="K376" s="102">
        <v>15.5</v>
      </c>
      <c r="L376" s="102">
        <v>22.2</v>
      </c>
      <c r="M376" s="102">
        <v>838.6</v>
      </c>
      <c r="N376" s="102">
        <v>120</v>
      </c>
      <c r="O376" s="102">
        <v>37</v>
      </c>
    </row>
    <row r="377" spans="1:15" s="98" customFormat="1" ht="20" hidden="1" customHeight="1" x14ac:dyDescent="0.15">
      <c r="A377" s="99" t="s">
        <v>2117</v>
      </c>
      <c r="B377" s="106" t="s">
        <v>4544</v>
      </c>
      <c r="C377" s="101">
        <v>18615</v>
      </c>
      <c r="D377" s="101">
        <v>15872</v>
      </c>
      <c r="E377" s="102">
        <v>17.3</v>
      </c>
      <c r="F377" s="101">
        <v>8494</v>
      </c>
      <c r="G377" s="101">
        <v>7297</v>
      </c>
      <c r="H377" s="102">
        <v>16.399999999999999</v>
      </c>
      <c r="I377" s="101">
        <v>8229</v>
      </c>
      <c r="J377" s="101">
        <v>7127</v>
      </c>
      <c r="K377" s="102">
        <v>15.5</v>
      </c>
      <c r="L377" s="102">
        <v>22.2</v>
      </c>
      <c r="M377" s="102">
        <v>838.6</v>
      </c>
      <c r="N377" s="102">
        <v>248</v>
      </c>
      <c r="O377" s="102">
        <v>94</v>
      </c>
    </row>
    <row r="378" spans="1:15" s="98" customFormat="1" ht="20" hidden="1" customHeight="1" x14ac:dyDescent="0.15">
      <c r="A378" s="99" t="s">
        <v>4719</v>
      </c>
      <c r="B378" s="106" t="s">
        <v>4631</v>
      </c>
      <c r="C378" s="101">
        <v>18612</v>
      </c>
      <c r="D378" s="101">
        <v>16133</v>
      </c>
      <c r="E378" s="102">
        <v>15.4</v>
      </c>
      <c r="F378" s="101">
        <v>9201</v>
      </c>
      <c r="G378" s="101">
        <v>8542</v>
      </c>
      <c r="H378" s="102">
        <v>7.7</v>
      </c>
      <c r="I378" s="101">
        <v>7682</v>
      </c>
      <c r="J378" s="101">
        <v>6103</v>
      </c>
      <c r="K378" s="102">
        <v>25.9</v>
      </c>
      <c r="L378" s="102">
        <v>815.21</v>
      </c>
      <c r="M378" s="102">
        <v>22.8</v>
      </c>
      <c r="N378" s="102">
        <v>249</v>
      </c>
      <c r="O378" s="102">
        <v>39</v>
      </c>
    </row>
    <row r="379" spans="1:15" s="98" customFormat="1" ht="20" hidden="1" customHeight="1" x14ac:dyDescent="0.15">
      <c r="A379" s="99" t="s">
        <v>5384</v>
      </c>
      <c r="B379" s="106" t="s">
        <v>4553</v>
      </c>
      <c r="C379" s="101">
        <v>18474</v>
      </c>
      <c r="D379" s="103" t="s">
        <v>5387</v>
      </c>
      <c r="E379" s="102">
        <v>-2.2000000000000002</v>
      </c>
      <c r="F379" s="101">
        <v>10083</v>
      </c>
      <c r="G379" s="103" t="s">
        <v>5386</v>
      </c>
      <c r="H379" s="102">
        <v>-0.2</v>
      </c>
      <c r="I379" s="101">
        <v>9171</v>
      </c>
      <c r="J379" s="103" t="s">
        <v>5385</v>
      </c>
      <c r="K379" s="102">
        <v>1.8</v>
      </c>
      <c r="L379" s="102">
        <v>865.87</v>
      </c>
      <c r="M379" s="102">
        <v>21.3</v>
      </c>
      <c r="N379" s="102">
        <v>121</v>
      </c>
      <c r="O379" s="102">
        <v>26</v>
      </c>
    </row>
    <row r="380" spans="1:15" s="98" customFormat="1" ht="20" hidden="1" customHeight="1" x14ac:dyDescent="0.15">
      <c r="A380" s="99" t="s">
        <v>1957</v>
      </c>
      <c r="B380" s="106" t="s">
        <v>4540</v>
      </c>
      <c r="C380" s="101">
        <v>18259</v>
      </c>
      <c r="D380" s="101">
        <v>17678</v>
      </c>
      <c r="E380" s="102">
        <v>3.3</v>
      </c>
      <c r="F380" s="101">
        <v>8919</v>
      </c>
      <c r="G380" s="101">
        <v>8567</v>
      </c>
      <c r="H380" s="102">
        <v>4.0999999999999996</v>
      </c>
      <c r="I380" s="101">
        <v>8451</v>
      </c>
      <c r="J380" s="101">
        <v>8119</v>
      </c>
      <c r="K380" s="102">
        <v>4.0999999999999996</v>
      </c>
      <c r="L380" s="102">
        <v>19.66</v>
      </c>
      <c r="M380" s="102">
        <v>928.9</v>
      </c>
      <c r="N380" s="102">
        <v>250</v>
      </c>
      <c r="O380" s="102">
        <v>40</v>
      </c>
    </row>
    <row r="381" spans="1:15" s="98" customFormat="1" ht="20" hidden="1" customHeight="1" x14ac:dyDescent="0.15">
      <c r="A381" s="99" t="s">
        <v>4857</v>
      </c>
      <c r="B381" s="106" t="s">
        <v>4544</v>
      </c>
      <c r="C381" s="101">
        <v>18192</v>
      </c>
      <c r="D381" s="101">
        <v>17110</v>
      </c>
      <c r="E381" s="102">
        <v>6.3</v>
      </c>
      <c r="F381" s="101">
        <v>7123</v>
      </c>
      <c r="G381" s="101">
        <v>6596</v>
      </c>
      <c r="H381" s="102">
        <v>8</v>
      </c>
      <c r="I381" s="101">
        <v>6959</v>
      </c>
      <c r="J381" s="101">
        <v>6469</v>
      </c>
      <c r="K381" s="102">
        <v>7.6</v>
      </c>
      <c r="L381" s="102">
        <v>126.35</v>
      </c>
      <c r="M381" s="102">
        <v>144</v>
      </c>
      <c r="N381" s="102">
        <v>251</v>
      </c>
      <c r="O381" s="102">
        <v>95</v>
      </c>
    </row>
    <row r="382" spans="1:15" s="98" customFormat="1" ht="20" hidden="1" customHeight="1" x14ac:dyDescent="0.15">
      <c r="A382" s="99" t="s">
        <v>5140</v>
      </c>
      <c r="B382" s="106" t="s">
        <v>4553</v>
      </c>
      <c r="C382" s="101">
        <v>18160</v>
      </c>
      <c r="D382" s="101">
        <v>17187</v>
      </c>
      <c r="E382" s="102">
        <v>5.7</v>
      </c>
      <c r="F382" s="101">
        <v>7174</v>
      </c>
      <c r="G382" s="101">
        <v>6747</v>
      </c>
      <c r="H382" s="102">
        <v>6.3</v>
      </c>
      <c r="I382" s="101">
        <v>6762</v>
      </c>
      <c r="J382" s="101">
        <v>6334</v>
      </c>
      <c r="K382" s="102">
        <v>6.8</v>
      </c>
      <c r="L382" s="102">
        <v>164.7</v>
      </c>
      <c r="M382" s="102">
        <v>110.3</v>
      </c>
      <c r="N382" s="102">
        <v>122</v>
      </c>
      <c r="O382" s="102">
        <v>38</v>
      </c>
    </row>
    <row r="383" spans="1:15" s="98" customFormat="1" ht="20" hidden="1" customHeight="1" x14ac:dyDescent="0.15">
      <c r="A383" s="99" t="s">
        <v>5140</v>
      </c>
      <c r="B383" s="106" t="s">
        <v>4544</v>
      </c>
      <c r="C383" s="101">
        <v>18160</v>
      </c>
      <c r="D383" s="101">
        <v>17187</v>
      </c>
      <c r="E383" s="102">
        <v>5.7</v>
      </c>
      <c r="F383" s="101">
        <v>7174</v>
      </c>
      <c r="G383" s="101">
        <v>6747</v>
      </c>
      <c r="H383" s="102">
        <v>6.3</v>
      </c>
      <c r="I383" s="101">
        <v>6762</v>
      </c>
      <c r="J383" s="101">
        <v>6334</v>
      </c>
      <c r="K383" s="102">
        <v>6.8</v>
      </c>
      <c r="L383" s="102">
        <v>164.7</v>
      </c>
      <c r="M383" s="102">
        <v>110.3</v>
      </c>
      <c r="N383" s="102">
        <v>252</v>
      </c>
      <c r="O383" s="102">
        <v>96</v>
      </c>
    </row>
    <row r="384" spans="1:15" s="98" customFormat="1" ht="20" hidden="1" customHeight="1" x14ac:dyDescent="0.15">
      <c r="A384" s="99" t="s">
        <v>4826</v>
      </c>
      <c r="B384" s="106" t="s">
        <v>4553</v>
      </c>
      <c r="C384" s="101">
        <v>18157</v>
      </c>
      <c r="D384" s="103" t="s">
        <v>4825</v>
      </c>
      <c r="E384" s="102">
        <v>7.9</v>
      </c>
      <c r="F384" s="101">
        <v>8342</v>
      </c>
      <c r="G384" s="103" t="s">
        <v>4824</v>
      </c>
      <c r="H384" s="102">
        <v>6.4</v>
      </c>
      <c r="I384" s="101">
        <v>7953</v>
      </c>
      <c r="J384" s="103" t="s">
        <v>4823</v>
      </c>
      <c r="K384" s="102">
        <v>8.6</v>
      </c>
      <c r="L384" s="102">
        <v>125.12</v>
      </c>
      <c r="M384" s="102">
        <v>145.1</v>
      </c>
      <c r="N384" s="102">
        <v>123</v>
      </c>
      <c r="O384" s="102">
        <v>2</v>
      </c>
    </row>
    <row r="385" spans="1:15" s="98" customFormat="1" ht="20" hidden="1" customHeight="1" x14ac:dyDescent="0.15">
      <c r="A385" s="99" t="s">
        <v>5586</v>
      </c>
      <c r="B385" s="106" t="s">
        <v>4544</v>
      </c>
      <c r="C385" s="101">
        <v>17993</v>
      </c>
      <c r="D385" s="101">
        <v>17189</v>
      </c>
      <c r="E385" s="102">
        <v>4.7</v>
      </c>
      <c r="F385" s="101">
        <v>7475</v>
      </c>
      <c r="G385" s="101">
        <v>6954</v>
      </c>
      <c r="H385" s="102">
        <v>7.5</v>
      </c>
      <c r="I385" s="101">
        <v>7134</v>
      </c>
      <c r="J385" s="101">
        <v>6641</v>
      </c>
      <c r="K385" s="102">
        <v>7.4</v>
      </c>
      <c r="L385" s="102">
        <v>35.450000000000003</v>
      </c>
      <c r="M385" s="102">
        <v>507.6</v>
      </c>
      <c r="N385" s="102">
        <v>254</v>
      </c>
      <c r="O385" s="102">
        <v>26</v>
      </c>
    </row>
    <row r="386" spans="1:15" s="98" customFormat="1" ht="20" hidden="1" customHeight="1" x14ac:dyDescent="0.15">
      <c r="A386" s="99" t="s">
        <v>4672</v>
      </c>
      <c r="B386" s="106" t="s">
        <v>4669</v>
      </c>
      <c r="C386" s="101">
        <v>17990</v>
      </c>
      <c r="D386" s="101">
        <v>18094</v>
      </c>
      <c r="E386" s="102">
        <v>-0.6</v>
      </c>
      <c r="F386" s="101">
        <v>8168</v>
      </c>
      <c r="G386" s="101">
        <v>8122</v>
      </c>
      <c r="H386" s="102">
        <v>0.6</v>
      </c>
      <c r="I386" s="101">
        <v>7807</v>
      </c>
      <c r="J386" s="101">
        <v>7737</v>
      </c>
      <c r="K386" s="102">
        <v>0.9</v>
      </c>
      <c r="L386" s="102">
        <v>10.52</v>
      </c>
      <c r="M386" s="105">
        <v>1710.1</v>
      </c>
      <c r="N386" s="102">
        <v>255</v>
      </c>
      <c r="O386" s="102">
        <v>41</v>
      </c>
    </row>
    <row r="387" spans="1:15" s="98" customFormat="1" ht="20" hidden="1" customHeight="1" x14ac:dyDescent="0.15">
      <c r="A387" s="99" t="s">
        <v>5170</v>
      </c>
      <c r="B387" s="106" t="s">
        <v>4612</v>
      </c>
      <c r="C387" s="101">
        <v>17964</v>
      </c>
      <c r="D387" s="101">
        <v>16451</v>
      </c>
      <c r="E387" s="102">
        <v>9.1999999999999993</v>
      </c>
      <c r="F387" s="101">
        <v>7244</v>
      </c>
      <c r="G387" s="101">
        <v>6658</v>
      </c>
      <c r="H387" s="102">
        <v>8.8000000000000007</v>
      </c>
      <c r="I387" s="101">
        <v>7038</v>
      </c>
      <c r="J387" s="101">
        <v>6439</v>
      </c>
      <c r="K387" s="102">
        <v>9.3000000000000007</v>
      </c>
      <c r="L387" s="102">
        <v>351.9</v>
      </c>
      <c r="M387" s="102">
        <v>51</v>
      </c>
      <c r="N387" s="102">
        <v>256</v>
      </c>
      <c r="O387" s="102">
        <v>97</v>
      </c>
    </row>
    <row r="388" spans="1:15" s="98" customFormat="1" ht="20" hidden="1" customHeight="1" x14ac:dyDescent="0.15">
      <c r="A388" s="99" t="s">
        <v>5441</v>
      </c>
      <c r="B388" s="106" t="s">
        <v>4759</v>
      </c>
      <c r="C388" s="101">
        <v>17943</v>
      </c>
      <c r="D388" s="101">
        <v>16971</v>
      </c>
      <c r="E388" s="102">
        <v>5.7</v>
      </c>
      <c r="F388" s="101">
        <v>7145</v>
      </c>
      <c r="G388" s="101">
        <v>6710</v>
      </c>
      <c r="H388" s="102">
        <v>6.5</v>
      </c>
      <c r="I388" s="101">
        <v>6830</v>
      </c>
      <c r="J388" s="101">
        <v>6428</v>
      </c>
      <c r="K388" s="102">
        <v>6.3</v>
      </c>
      <c r="L388" s="102">
        <v>342.72</v>
      </c>
      <c r="M388" s="102">
        <v>52.4</v>
      </c>
      <c r="N388" s="102">
        <v>257</v>
      </c>
      <c r="O388" s="102">
        <v>98</v>
      </c>
    </row>
    <row r="389" spans="1:15" s="98" customFormat="1" ht="20" hidden="1" customHeight="1" x14ac:dyDescent="0.15">
      <c r="A389" s="99" t="s">
        <v>5317</v>
      </c>
      <c r="B389" s="106" t="s">
        <v>4657</v>
      </c>
      <c r="C389" s="101">
        <v>17915</v>
      </c>
      <c r="D389" s="101">
        <v>17496</v>
      </c>
      <c r="E389" s="102">
        <v>2.4</v>
      </c>
      <c r="F389" s="101">
        <v>7463</v>
      </c>
      <c r="G389" s="101">
        <v>7240</v>
      </c>
      <c r="H389" s="102">
        <v>3.1</v>
      </c>
      <c r="I389" s="101">
        <v>7266</v>
      </c>
      <c r="J389" s="101">
        <v>7093</v>
      </c>
      <c r="K389" s="102">
        <v>2.4</v>
      </c>
      <c r="L389" s="102">
        <v>6.08</v>
      </c>
      <c r="M389" s="105">
        <v>2947.8</v>
      </c>
      <c r="N389" s="102">
        <v>258</v>
      </c>
      <c r="O389" s="102">
        <v>66</v>
      </c>
    </row>
    <row r="390" spans="1:15" s="98" customFormat="1" ht="20" hidden="1" customHeight="1" x14ac:dyDescent="0.15">
      <c r="A390" s="99" t="s">
        <v>5681</v>
      </c>
      <c r="B390" s="106" t="s">
        <v>4553</v>
      </c>
      <c r="C390" s="101">
        <v>17878</v>
      </c>
      <c r="D390" s="103" t="s">
        <v>5684</v>
      </c>
      <c r="E390" s="102">
        <v>-5.4</v>
      </c>
      <c r="F390" s="101">
        <v>8578</v>
      </c>
      <c r="G390" s="103" t="s">
        <v>5683</v>
      </c>
      <c r="H390" s="102">
        <v>-2.9</v>
      </c>
      <c r="I390" s="101">
        <v>7542</v>
      </c>
      <c r="J390" s="103" t="s">
        <v>5682</v>
      </c>
      <c r="K390" s="102">
        <v>-0.9</v>
      </c>
      <c r="L390" s="104">
        <v>11716.8</v>
      </c>
      <c r="M390" s="102">
        <v>1.5</v>
      </c>
      <c r="N390" s="102">
        <v>124</v>
      </c>
      <c r="O390" s="102">
        <v>24</v>
      </c>
    </row>
    <row r="391" spans="1:15" s="98" customFormat="1" ht="20" hidden="1" customHeight="1" x14ac:dyDescent="0.15">
      <c r="A391" s="99" t="s">
        <v>1639</v>
      </c>
      <c r="B391" s="106" t="s">
        <v>4553</v>
      </c>
      <c r="C391" s="101">
        <v>17825</v>
      </c>
      <c r="D391" s="101">
        <v>16783</v>
      </c>
      <c r="E391" s="102">
        <v>6.2</v>
      </c>
      <c r="F391" s="101">
        <v>8884</v>
      </c>
      <c r="G391" s="101">
        <v>8332</v>
      </c>
      <c r="H391" s="102">
        <v>6.6</v>
      </c>
      <c r="I391" s="101">
        <v>8191</v>
      </c>
      <c r="J391" s="101">
        <v>7736</v>
      </c>
      <c r="K391" s="102">
        <v>5.9</v>
      </c>
      <c r="L391" s="102">
        <v>799.8</v>
      </c>
      <c r="M391" s="102">
        <v>22.3</v>
      </c>
      <c r="N391" s="102">
        <v>125</v>
      </c>
      <c r="O391" s="102">
        <v>25</v>
      </c>
    </row>
    <row r="392" spans="1:15" s="98" customFormat="1" ht="20" hidden="1" customHeight="1" x14ac:dyDescent="0.15">
      <c r="A392" s="99" t="s">
        <v>1926</v>
      </c>
      <c r="B392" s="106" t="s">
        <v>4544</v>
      </c>
      <c r="C392" s="101">
        <v>17817</v>
      </c>
      <c r="D392" s="101">
        <v>16864</v>
      </c>
      <c r="E392" s="102">
        <v>5.7</v>
      </c>
      <c r="F392" s="101">
        <v>8295</v>
      </c>
      <c r="G392" s="101">
        <v>7739</v>
      </c>
      <c r="H392" s="102">
        <v>7.2</v>
      </c>
      <c r="I392" s="101">
        <v>7849</v>
      </c>
      <c r="J392" s="101">
        <v>7374</v>
      </c>
      <c r="K392" s="102">
        <v>6.4</v>
      </c>
      <c r="L392" s="102">
        <v>35.33</v>
      </c>
      <c r="M392" s="102">
        <v>504.3</v>
      </c>
      <c r="N392" s="102">
        <v>259</v>
      </c>
      <c r="O392" s="102">
        <v>99</v>
      </c>
    </row>
    <row r="393" spans="1:15" s="98" customFormat="1" ht="20" hidden="1" customHeight="1" x14ac:dyDescent="0.15">
      <c r="A393" s="99" t="s">
        <v>4837</v>
      </c>
      <c r="B393" s="106" t="s">
        <v>4553</v>
      </c>
      <c r="C393" s="101">
        <v>17806</v>
      </c>
      <c r="D393" s="103" t="s">
        <v>4835</v>
      </c>
      <c r="E393" s="102">
        <v>11.1</v>
      </c>
      <c r="F393" s="101">
        <v>7092</v>
      </c>
      <c r="G393" s="103" t="s">
        <v>4834</v>
      </c>
      <c r="H393" s="102">
        <v>11.5</v>
      </c>
      <c r="I393" s="101">
        <v>6836</v>
      </c>
      <c r="J393" s="103" t="s">
        <v>4833</v>
      </c>
      <c r="K393" s="102">
        <v>12.5</v>
      </c>
      <c r="L393" s="102">
        <v>37.56</v>
      </c>
      <c r="M393" s="102">
        <v>474.1</v>
      </c>
      <c r="N393" s="102">
        <v>126</v>
      </c>
      <c r="O393" s="102">
        <v>4</v>
      </c>
    </row>
    <row r="394" spans="1:15" s="98" customFormat="1" ht="20" hidden="1" customHeight="1" x14ac:dyDescent="0.15">
      <c r="A394" s="99" t="s">
        <v>4836</v>
      </c>
      <c r="B394" s="106" t="s">
        <v>4540</v>
      </c>
      <c r="C394" s="101">
        <v>17806</v>
      </c>
      <c r="D394" s="103" t="s">
        <v>4835</v>
      </c>
      <c r="E394" s="102">
        <v>11.1</v>
      </c>
      <c r="F394" s="101">
        <v>7092</v>
      </c>
      <c r="G394" s="103" t="s">
        <v>4834</v>
      </c>
      <c r="H394" s="102">
        <v>11.5</v>
      </c>
      <c r="I394" s="101">
        <v>6836</v>
      </c>
      <c r="J394" s="103" t="s">
        <v>4833</v>
      </c>
      <c r="K394" s="102">
        <v>12.5</v>
      </c>
      <c r="L394" s="102">
        <v>37.56</v>
      </c>
      <c r="M394" s="102">
        <v>474.1</v>
      </c>
      <c r="N394" s="102">
        <v>260</v>
      </c>
      <c r="O394" s="102">
        <v>3</v>
      </c>
    </row>
    <row r="395" spans="1:15" s="98" customFormat="1" ht="20" hidden="1" customHeight="1" x14ac:dyDescent="0.15">
      <c r="A395" s="99" t="s">
        <v>2536</v>
      </c>
      <c r="B395" s="106" t="s">
        <v>4657</v>
      </c>
      <c r="C395" s="101">
        <v>17740</v>
      </c>
      <c r="D395" s="101">
        <v>16019</v>
      </c>
      <c r="E395" s="102">
        <v>10.7</v>
      </c>
      <c r="F395" s="101">
        <v>6807</v>
      </c>
      <c r="G395" s="101">
        <v>6200</v>
      </c>
      <c r="H395" s="102">
        <v>9.8000000000000007</v>
      </c>
      <c r="I395" s="101">
        <v>6632</v>
      </c>
      <c r="J395" s="101">
        <v>5954</v>
      </c>
      <c r="K395" s="102">
        <v>11.4</v>
      </c>
      <c r="L395" s="102">
        <v>92.71</v>
      </c>
      <c r="M395" s="102">
        <v>191.4</v>
      </c>
      <c r="N395" s="102">
        <v>261</v>
      </c>
      <c r="O395" s="102">
        <v>67</v>
      </c>
    </row>
    <row r="396" spans="1:15" s="98" customFormat="1" ht="20" hidden="1" customHeight="1" x14ac:dyDescent="0.15">
      <c r="A396" s="99" t="s">
        <v>1664</v>
      </c>
      <c r="B396" s="106" t="s">
        <v>4760</v>
      </c>
      <c r="C396" s="101">
        <v>17692</v>
      </c>
      <c r="D396" s="101">
        <v>17537</v>
      </c>
      <c r="E396" s="102">
        <v>0.9</v>
      </c>
      <c r="F396" s="101">
        <v>8484</v>
      </c>
      <c r="G396" s="101">
        <v>8248</v>
      </c>
      <c r="H396" s="102">
        <v>2.9</v>
      </c>
      <c r="I396" s="101">
        <v>7990</v>
      </c>
      <c r="J396" s="101">
        <v>7704</v>
      </c>
      <c r="K396" s="102">
        <v>3.7</v>
      </c>
      <c r="L396" s="102">
        <v>178.98</v>
      </c>
      <c r="M396" s="102">
        <v>98.8</v>
      </c>
      <c r="N396" s="102">
        <v>262</v>
      </c>
      <c r="O396" s="102">
        <v>7</v>
      </c>
    </row>
    <row r="397" spans="1:15" s="98" customFormat="1" ht="20" hidden="1" customHeight="1" x14ac:dyDescent="0.15">
      <c r="A397" s="99" t="s">
        <v>4681</v>
      </c>
      <c r="B397" s="106" t="s">
        <v>4669</v>
      </c>
      <c r="C397" s="101">
        <v>17533</v>
      </c>
      <c r="D397" s="101">
        <v>17655</v>
      </c>
      <c r="E397" s="102">
        <v>-0.7</v>
      </c>
      <c r="F397" s="101">
        <v>8995</v>
      </c>
      <c r="G397" s="101">
        <v>8742</v>
      </c>
      <c r="H397" s="102">
        <v>2.9</v>
      </c>
      <c r="I397" s="101">
        <v>8565</v>
      </c>
      <c r="J397" s="101">
        <v>8493</v>
      </c>
      <c r="K397" s="102">
        <v>0.8</v>
      </c>
      <c r="L397" s="102">
        <v>7.08</v>
      </c>
      <c r="M397" s="105">
        <v>2476.6999999999998</v>
      </c>
      <c r="N397" s="102">
        <v>263</v>
      </c>
      <c r="O397" s="102">
        <v>42</v>
      </c>
    </row>
    <row r="398" spans="1:15" s="98" customFormat="1" ht="20" hidden="1" customHeight="1" x14ac:dyDescent="0.15">
      <c r="A398" s="99" t="s">
        <v>4685</v>
      </c>
      <c r="B398" s="106" t="s">
        <v>4669</v>
      </c>
      <c r="C398" s="101">
        <v>17385</v>
      </c>
      <c r="D398" s="101">
        <v>16814</v>
      </c>
      <c r="E398" s="102">
        <v>3.4</v>
      </c>
      <c r="F398" s="101">
        <v>7621</v>
      </c>
      <c r="G398" s="101">
        <v>7121</v>
      </c>
      <c r="H398" s="102">
        <v>7</v>
      </c>
      <c r="I398" s="101">
        <v>7105</v>
      </c>
      <c r="J398" s="101">
        <v>6893</v>
      </c>
      <c r="K398" s="102">
        <v>3.1</v>
      </c>
      <c r="L398" s="102">
        <v>41.2</v>
      </c>
      <c r="M398" s="102">
        <v>421.9</v>
      </c>
      <c r="N398" s="102">
        <v>264</v>
      </c>
      <c r="O398" s="102">
        <v>43</v>
      </c>
    </row>
    <row r="399" spans="1:15" s="98" customFormat="1" ht="20" hidden="1" customHeight="1" x14ac:dyDescent="0.15">
      <c r="A399" s="99" t="s">
        <v>5250</v>
      </c>
      <c r="B399" s="106" t="s">
        <v>4657</v>
      </c>
      <c r="C399" s="101">
        <v>17347</v>
      </c>
      <c r="D399" s="101">
        <v>17047</v>
      </c>
      <c r="E399" s="102">
        <v>1.8</v>
      </c>
      <c r="F399" s="101">
        <v>7016</v>
      </c>
      <c r="G399" s="101">
        <v>6845</v>
      </c>
      <c r="H399" s="102">
        <v>2.5</v>
      </c>
      <c r="I399" s="101">
        <v>6909</v>
      </c>
      <c r="J399" s="101">
        <v>6751</v>
      </c>
      <c r="K399" s="102">
        <v>2.2999999999999998</v>
      </c>
      <c r="L399" s="102">
        <v>9.3699999999999992</v>
      </c>
      <c r="M399" s="105">
        <v>1851.4</v>
      </c>
      <c r="N399" s="102">
        <v>265</v>
      </c>
      <c r="O399" s="102">
        <v>68</v>
      </c>
    </row>
    <row r="400" spans="1:15" s="98" customFormat="1" ht="20" hidden="1" customHeight="1" x14ac:dyDescent="0.15">
      <c r="A400" s="99" t="s">
        <v>5124</v>
      </c>
      <c r="B400" s="106" t="s">
        <v>4553</v>
      </c>
      <c r="C400" s="101">
        <v>17294</v>
      </c>
      <c r="D400" s="101">
        <v>16753</v>
      </c>
      <c r="E400" s="102">
        <v>3.2</v>
      </c>
      <c r="F400" s="101">
        <v>7607</v>
      </c>
      <c r="G400" s="101">
        <v>7305</v>
      </c>
      <c r="H400" s="102">
        <v>4.0999999999999996</v>
      </c>
      <c r="I400" s="101">
        <v>7318</v>
      </c>
      <c r="J400" s="101">
        <v>7075</v>
      </c>
      <c r="K400" s="102">
        <v>3.4</v>
      </c>
      <c r="L400" s="102">
        <v>278.8</v>
      </c>
      <c r="M400" s="102">
        <v>62</v>
      </c>
      <c r="N400" s="102">
        <v>127</v>
      </c>
      <c r="O400" s="102">
        <v>39</v>
      </c>
    </row>
    <row r="401" spans="1:15" s="98" customFormat="1" ht="20" hidden="1" customHeight="1" x14ac:dyDescent="0.15">
      <c r="A401" s="99" t="s">
        <v>5124</v>
      </c>
      <c r="B401" s="106" t="s">
        <v>4612</v>
      </c>
      <c r="C401" s="101">
        <v>17294</v>
      </c>
      <c r="D401" s="101">
        <v>16753</v>
      </c>
      <c r="E401" s="102">
        <v>3.2</v>
      </c>
      <c r="F401" s="101">
        <v>7607</v>
      </c>
      <c r="G401" s="101">
        <v>7305</v>
      </c>
      <c r="H401" s="102">
        <v>4.0999999999999996</v>
      </c>
      <c r="I401" s="101">
        <v>7318</v>
      </c>
      <c r="J401" s="101">
        <v>7075</v>
      </c>
      <c r="K401" s="102">
        <v>3.4</v>
      </c>
      <c r="L401" s="102">
        <v>278.8</v>
      </c>
      <c r="M401" s="102">
        <v>62</v>
      </c>
      <c r="N401" s="102">
        <v>267</v>
      </c>
      <c r="O401" s="102">
        <v>101</v>
      </c>
    </row>
    <row r="402" spans="1:15" s="98" customFormat="1" ht="20" hidden="1" customHeight="1" x14ac:dyDescent="0.15">
      <c r="A402" s="99" t="s">
        <v>5274</v>
      </c>
      <c r="B402" s="106" t="s">
        <v>4657</v>
      </c>
      <c r="C402" s="101">
        <v>17053</v>
      </c>
      <c r="D402" s="101">
        <v>17059</v>
      </c>
      <c r="E402" s="102">
        <v>0</v>
      </c>
      <c r="F402" s="101">
        <v>6635</v>
      </c>
      <c r="G402" s="101">
        <v>6447</v>
      </c>
      <c r="H402" s="102">
        <v>2.9</v>
      </c>
      <c r="I402" s="101">
        <v>6561</v>
      </c>
      <c r="J402" s="101">
        <v>6391</v>
      </c>
      <c r="K402" s="102">
        <v>2.7</v>
      </c>
      <c r="L402" s="102">
        <v>35.840000000000003</v>
      </c>
      <c r="M402" s="102">
        <v>475.8</v>
      </c>
      <c r="N402" s="102">
        <v>269</v>
      </c>
      <c r="O402" s="102">
        <v>69</v>
      </c>
    </row>
    <row r="403" spans="1:15" s="98" customFormat="1" ht="20" hidden="1" customHeight="1" x14ac:dyDescent="0.15">
      <c r="A403" s="99" t="s">
        <v>5059</v>
      </c>
      <c r="B403" s="106" t="s">
        <v>4657</v>
      </c>
      <c r="C403" s="101">
        <v>16970</v>
      </c>
      <c r="D403" s="101">
        <v>16543</v>
      </c>
      <c r="E403" s="102">
        <v>2.6</v>
      </c>
      <c r="F403" s="101">
        <v>7516</v>
      </c>
      <c r="G403" s="101">
        <v>7120</v>
      </c>
      <c r="H403" s="102">
        <v>5.6</v>
      </c>
      <c r="I403" s="101">
        <v>7314</v>
      </c>
      <c r="J403" s="101">
        <v>6989</v>
      </c>
      <c r="K403" s="102">
        <v>4.7</v>
      </c>
      <c r="L403" s="102">
        <v>7.72</v>
      </c>
      <c r="M403" s="105">
        <v>2197</v>
      </c>
      <c r="N403" s="102">
        <v>270</v>
      </c>
      <c r="O403" s="102">
        <v>70</v>
      </c>
    </row>
    <row r="404" spans="1:15" s="98" customFormat="1" ht="20" hidden="1" customHeight="1" x14ac:dyDescent="0.15">
      <c r="A404" s="99" t="s">
        <v>1932</v>
      </c>
      <c r="B404" s="106" t="s">
        <v>4540</v>
      </c>
      <c r="C404" s="101">
        <v>16750</v>
      </c>
      <c r="D404" s="101">
        <v>16604</v>
      </c>
      <c r="E404" s="102">
        <v>0.9</v>
      </c>
      <c r="F404" s="101">
        <v>7891</v>
      </c>
      <c r="G404" s="101">
        <v>7650</v>
      </c>
      <c r="H404" s="102">
        <v>3.2</v>
      </c>
      <c r="I404" s="101">
        <v>7214</v>
      </c>
      <c r="J404" s="101">
        <v>7149</v>
      </c>
      <c r="K404" s="102">
        <v>0.9</v>
      </c>
      <c r="L404" s="102">
        <v>29.3</v>
      </c>
      <c r="M404" s="102">
        <v>571.6</v>
      </c>
      <c r="N404" s="102">
        <v>272</v>
      </c>
      <c r="O404" s="102">
        <v>5</v>
      </c>
    </row>
    <row r="405" spans="1:15" s="98" customFormat="1" ht="20" hidden="1" customHeight="1" x14ac:dyDescent="0.15">
      <c r="A405" s="99" t="s">
        <v>1970</v>
      </c>
      <c r="B405" s="106" t="s">
        <v>4553</v>
      </c>
      <c r="C405" s="101">
        <v>16514</v>
      </c>
      <c r="D405" s="101">
        <v>15302</v>
      </c>
      <c r="E405" s="102">
        <v>7.9</v>
      </c>
      <c r="F405" s="101">
        <v>7486</v>
      </c>
      <c r="G405" s="101">
        <v>6914</v>
      </c>
      <c r="H405" s="102">
        <v>8.3000000000000007</v>
      </c>
      <c r="I405" s="101">
        <v>6618</v>
      </c>
      <c r="J405" s="101">
        <v>5814</v>
      </c>
      <c r="K405" s="102">
        <v>13.8</v>
      </c>
      <c r="L405" s="102">
        <v>24.25</v>
      </c>
      <c r="M405" s="102">
        <v>680.9</v>
      </c>
      <c r="N405" s="102">
        <v>128</v>
      </c>
      <c r="O405" s="102">
        <v>11</v>
      </c>
    </row>
    <row r="406" spans="1:15" s="98" customFormat="1" ht="20" hidden="1" customHeight="1" x14ac:dyDescent="0.15">
      <c r="A406" s="99" t="s">
        <v>5569</v>
      </c>
      <c r="B406" s="106" t="s">
        <v>4760</v>
      </c>
      <c r="C406" s="101">
        <v>16437</v>
      </c>
      <c r="D406" s="101">
        <v>16580</v>
      </c>
      <c r="E406" s="102">
        <v>-0.9</v>
      </c>
      <c r="F406" s="101">
        <v>8117</v>
      </c>
      <c r="G406" s="101">
        <v>8051</v>
      </c>
      <c r="H406" s="102">
        <v>0.8</v>
      </c>
      <c r="I406" s="101">
        <v>7707</v>
      </c>
      <c r="J406" s="101">
        <v>7567</v>
      </c>
      <c r="K406" s="102">
        <v>1.9</v>
      </c>
      <c r="L406" s="102">
        <v>106.84</v>
      </c>
      <c r="M406" s="102">
        <v>153.80000000000001</v>
      </c>
      <c r="N406" s="102">
        <v>273</v>
      </c>
      <c r="O406" s="102">
        <v>8</v>
      </c>
    </row>
    <row r="407" spans="1:15" s="98" customFormat="1" ht="20" hidden="1" customHeight="1" x14ac:dyDescent="0.15">
      <c r="A407" s="99" t="s">
        <v>4541</v>
      </c>
      <c r="B407" s="106" t="s">
        <v>4540</v>
      </c>
      <c r="C407" s="101">
        <v>16280</v>
      </c>
      <c r="D407" s="101">
        <v>16343</v>
      </c>
      <c r="E407" s="102">
        <v>-0.4</v>
      </c>
      <c r="F407" s="101">
        <v>7529</v>
      </c>
      <c r="G407" s="101">
        <v>7394</v>
      </c>
      <c r="H407" s="102">
        <v>1.8</v>
      </c>
      <c r="I407" s="101">
        <v>6974</v>
      </c>
      <c r="J407" s="101">
        <v>6950</v>
      </c>
      <c r="K407" s="102">
        <v>0.3</v>
      </c>
      <c r="L407" s="102">
        <v>36.19</v>
      </c>
      <c r="M407" s="102">
        <v>449.8</v>
      </c>
      <c r="N407" s="102">
        <v>274</v>
      </c>
      <c r="O407" s="102">
        <v>6</v>
      </c>
    </row>
    <row r="408" spans="1:15" s="98" customFormat="1" ht="20" hidden="1" customHeight="1" x14ac:dyDescent="0.15">
      <c r="A408" s="99" t="s">
        <v>4590</v>
      </c>
      <c r="B408" s="106" t="s">
        <v>4542</v>
      </c>
      <c r="C408" s="101">
        <v>16142</v>
      </c>
      <c r="D408" s="101">
        <v>15342</v>
      </c>
      <c r="E408" s="102">
        <v>5.2</v>
      </c>
      <c r="F408" s="101">
        <v>5992</v>
      </c>
      <c r="G408" s="101">
        <v>5667</v>
      </c>
      <c r="H408" s="102">
        <v>5.7</v>
      </c>
      <c r="I408" s="101">
        <v>5795</v>
      </c>
      <c r="J408" s="101">
        <v>5459</v>
      </c>
      <c r="K408" s="102">
        <v>6.2</v>
      </c>
      <c r="L408" s="104">
        <v>1096.17</v>
      </c>
      <c r="M408" s="102">
        <v>14.7</v>
      </c>
      <c r="N408" s="102">
        <v>275</v>
      </c>
      <c r="O408" s="102">
        <v>5</v>
      </c>
    </row>
    <row r="409" spans="1:15" s="98" customFormat="1" ht="20" hidden="1" customHeight="1" x14ac:dyDescent="0.15">
      <c r="A409" s="99" t="s">
        <v>4812</v>
      </c>
      <c r="B409" s="106" t="s">
        <v>4540</v>
      </c>
      <c r="C409" s="101">
        <v>16001</v>
      </c>
      <c r="D409" s="103" t="s">
        <v>4811</v>
      </c>
      <c r="E409" s="102">
        <v>7.8</v>
      </c>
      <c r="F409" s="101">
        <v>7393</v>
      </c>
      <c r="G409" s="103" t="s">
        <v>4810</v>
      </c>
      <c r="H409" s="102">
        <v>6.3</v>
      </c>
      <c r="I409" s="101">
        <v>7097</v>
      </c>
      <c r="J409" s="103" t="s">
        <v>4809</v>
      </c>
      <c r="K409" s="102">
        <v>8.6</v>
      </c>
      <c r="L409" s="102">
        <v>28.21</v>
      </c>
      <c r="M409" s="102">
        <v>567.20000000000005</v>
      </c>
      <c r="N409" s="102">
        <v>277</v>
      </c>
      <c r="O409" s="102">
        <v>2</v>
      </c>
    </row>
    <row r="410" spans="1:15" s="98" customFormat="1" ht="20" hidden="1" customHeight="1" x14ac:dyDescent="0.15">
      <c r="A410" s="99" t="s">
        <v>1970</v>
      </c>
      <c r="B410" s="106" t="s">
        <v>4544</v>
      </c>
      <c r="C410" s="101">
        <v>15995</v>
      </c>
      <c r="D410" s="101">
        <v>14816</v>
      </c>
      <c r="E410" s="102">
        <v>8</v>
      </c>
      <c r="F410" s="101">
        <v>7141</v>
      </c>
      <c r="G410" s="101">
        <v>6567</v>
      </c>
      <c r="H410" s="102">
        <v>8.6999999999999993</v>
      </c>
      <c r="I410" s="101">
        <v>6396</v>
      </c>
      <c r="J410" s="101">
        <v>5616</v>
      </c>
      <c r="K410" s="102">
        <v>13.9</v>
      </c>
      <c r="L410" s="102">
        <v>23.09</v>
      </c>
      <c r="M410" s="102">
        <v>692.8</v>
      </c>
      <c r="N410" s="102">
        <v>278</v>
      </c>
      <c r="O410" s="102">
        <v>27</v>
      </c>
    </row>
    <row r="411" spans="1:15" s="98" customFormat="1" ht="20" hidden="1" customHeight="1" x14ac:dyDescent="0.15">
      <c r="A411" s="99" t="s">
        <v>1406</v>
      </c>
      <c r="B411" s="106" t="s">
        <v>4553</v>
      </c>
      <c r="C411" s="101">
        <v>15990</v>
      </c>
      <c r="D411" s="101">
        <v>13992</v>
      </c>
      <c r="E411" s="102">
        <v>14.3</v>
      </c>
      <c r="F411" s="101">
        <v>9173</v>
      </c>
      <c r="G411" s="101">
        <v>7963</v>
      </c>
      <c r="H411" s="102">
        <v>15.2</v>
      </c>
      <c r="I411" s="101">
        <v>6804</v>
      </c>
      <c r="J411" s="101">
        <v>5738</v>
      </c>
      <c r="K411" s="102">
        <v>18.600000000000001</v>
      </c>
      <c r="L411" s="102">
        <v>68.47</v>
      </c>
      <c r="M411" s="102">
        <v>233.5</v>
      </c>
      <c r="N411" s="102">
        <v>129</v>
      </c>
      <c r="O411" s="102">
        <v>12</v>
      </c>
    </row>
    <row r="412" spans="1:15" s="98" customFormat="1" ht="20" hidden="1" customHeight="1" x14ac:dyDescent="0.15">
      <c r="A412" s="99" t="s">
        <v>1406</v>
      </c>
      <c r="B412" s="106" t="s">
        <v>4544</v>
      </c>
      <c r="C412" s="101">
        <v>15990</v>
      </c>
      <c r="D412" s="101">
        <v>13992</v>
      </c>
      <c r="E412" s="102">
        <v>14.3</v>
      </c>
      <c r="F412" s="101">
        <v>9173</v>
      </c>
      <c r="G412" s="101">
        <v>7963</v>
      </c>
      <c r="H412" s="102">
        <v>15.2</v>
      </c>
      <c r="I412" s="101">
        <v>6804</v>
      </c>
      <c r="J412" s="101">
        <v>5738</v>
      </c>
      <c r="K412" s="102">
        <v>18.600000000000001</v>
      </c>
      <c r="L412" s="102">
        <v>68.47</v>
      </c>
      <c r="M412" s="102">
        <v>233.5</v>
      </c>
      <c r="N412" s="102">
        <v>279</v>
      </c>
      <c r="O412" s="102">
        <v>28</v>
      </c>
    </row>
    <row r="413" spans="1:15" s="98" customFormat="1" ht="20" hidden="1" customHeight="1" x14ac:dyDescent="0.15">
      <c r="A413" s="99" t="s">
        <v>1890</v>
      </c>
      <c r="B413" s="106" t="s">
        <v>4669</v>
      </c>
      <c r="C413" s="101">
        <v>15817</v>
      </c>
      <c r="D413" s="101">
        <v>12922</v>
      </c>
      <c r="E413" s="102">
        <v>22.4</v>
      </c>
      <c r="F413" s="101">
        <v>6852</v>
      </c>
      <c r="G413" s="101">
        <v>5897</v>
      </c>
      <c r="H413" s="102">
        <v>16.2</v>
      </c>
      <c r="I413" s="101">
        <v>6204</v>
      </c>
      <c r="J413" s="101">
        <v>5094</v>
      </c>
      <c r="K413" s="102">
        <v>21.8</v>
      </c>
      <c r="L413" s="102">
        <v>122.16</v>
      </c>
      <c r="M413" s="102">
        <v>129.5</v>
      </c>
      <c r="N413" s="102">
        <v>281</v>
      </c>
      <c r="O413" s="102">
        <v>44</v>
      </c>
    </row>
    <row r="414" spans="1:15" s="98" customFormat="1" ht="20" hidden="1" customHeight="1" x14ac:dyDescent="0.15">
      <c r="A414" s="99" t="s">
        <v>2014</v>
      </c>
      <c r="B414" s="106" t="s">
        <v>4553</v>
      </c>
      <c r="C414" s="101">
        <v>15501</v>
      </c>
      <c r="D414" s="103" t="s">
        <v>5431</v>
      </c>
      <c r="E414" s="102">
        <v>6.4</v>
      </c>
      <c r="F414" s="101">
        <v>7136</v>
      </c>
      <c r="G414" s="103" t="s">
        <v>5430</v>
      </c>
      <c r="H414" s="102">
        <v>7</v>
      </c>
      <c r="I414" s="101">
        <v>6502</v>
      </c>
      <c r="J414" s="103" t="s">
        <v>5429</v>
      </c>
      <c r="K414" s="102">
        <v>5.7</v>
      </c>
      <c r="L414" s="102">
        <v>412.01</v>
      </c>
      <c r="M414" s="102">
        <v>37.6</v>
      </c>
      <c r="N414" s="102">
        <v>130</v>
      </c>
      <c r="O414" s="102">
        <v>26</v>
      </c>
    </row>
    <row r="415" spans="1:15" s="98" customFormat="1" ht="20" hidden="1" customHeight="1" x14ac:dyDescent="0.15">
      <c r="A415" s="99" t="s">
        <v>5678</v>
      </c>
      <c r="B415" s="106" t="s">
        <v>4553</v>
      </c>
      <c r="C415" s="101">
        <v>15306</v>
      </c>
      <c r="D415" s="103" t="s">
        <v>5677</v>
      </c>
      <c r="E415" s="102">
        <v>-2.8</v>
      </c>
      <c r="F415" s="101">
        <v>7639</v>
      </c>
      <c r="G415" s="103" t="s">
        <v>5676</v>
      </c>
      <c r="H415" s="102">
        <v>2.8</v>
      </c>
      <c r="I415" s="101">
        <v>6962</v>
      </c>
      <c r="J415" s="103" t="s">
        <v>5675</v>
      </c>
      <c r="K415" s="102">
        <v>1</v>
      </c>
      <c r="L415" s="102">
        <v>647.75</v>
      </c>
      <c r="M415" s="102">
        <v>23.6</v>
      </c>
      <c r="N415" s="102">
        <v>131</v>
      </c>
      <c r="O415" s="102">
        <v>27</v>
      </c>
    </row>
    <row r="416" spans="1:15" s="98" customFormat="1" ht="20" hidden="1" customHeight="1" x14ac:dyDescent="0.15">
      <c r="A416" s="99" t="s">
        <v>5474</v>
      </c>
      <c r="B416" s="106" t="s">
        <v>4657</v>
      </c>
      <c r="C416" s="101">
        <v>15285</v>
      </c>
      <c r="D416" s="101">
        <v>13791</v>
      </c>
      <c r="E416" s="102">
        <v>10.8</v>
      </c>
      <c r="F416" s="101">
        <v>7259</v>
      </c>
      <c r="G416" s="101">
        <v>6222</v>
      </c>
      <c r="H416" s="102">
        <v>16.7</v>
      </c>
      <c r="I416" s="101">
        <v>6850</v>
      </c>
      <c r="J416" s="101">
        <v>6053</v>
      </c>
      <c r="K416" s="102">
        <v>13.2</v>
      </c>
      <c r="L416" s="102">
        <v>18.48</v>
      </c>
      <c r="M416" s="102">
        <v>827</v>
      </c>
      <c r="N416" s="102">
        <v>285</v>
      </c>
      <c r="O416" s="102">
        <v>71</v>
      </c>
    </row>
    <row r="417" spans="1:15" s="98" customFormat="1" ht="20" hidden="1" customHeight="1" x14ac:dyDescent="0.15">
      <c r="A417" s="99" t="s">
        <v>1825</v>
      </c>
      <c r="B417" s="106" t="s">
        <v>4553</v>
      </c>
      <c r="C417" s="101">
        <v>15234</v>
      </c>
      <c r="D417" s="101">
        <v>13656</v>
      </c>
      <c r="E417" s="102">
        <v>11.6</v>
      </c>
      <c r="F417" s="101">
        <v>7247</v>
      </c>
      <c r="G417" s="101">
        <v>6272</v>
      </c>
      <c r="H417" s="102">
        <v>15.5</v>
      </c>
      <c r="I417" s="101">
        <v>6980</v>
      </c>
      <c r="J417" s="101">
        <v>5992</v>
      </c>
      <c r="K417" s="102">
        <v>16.5</v>
      </c>
      <c r="L417" s="102">
        <v>46.87</v>
      </c>
      <c r="M417" s="102">
        <v>325</v>
      </c>
      <c r="N417" s="102">
        <v>132</v>
      </c>
      <c r="O417" s="102">
        <v>28</v>
      </c>
    </row>
    <row r="418" spans="1:15" s="98" customFormat="1" ht="20" hidden="1" customHeight="1" x14ac:dyDescent="0.15">
      <c r="A418" s="99" t="s">
        <v>1825</v>
      </c>
      <c r="B418" s="106" t="s">
        <v>4657</v>
      </c>
      <c r="C418" s="101">
        <v>15234</v>
      </c>
      <c r="D418" s="101">
        <v>13656</v>
      </c>
      <c r="E418" s="102">
        <v>11.6</v>
      </c>
      <c r="F418" s="101">
        <v>7247</v>
      </c>
      <c r="G418" s="101">
        <v>6272</v>
      </c>
      <c r="H418" s="102">
        <v>15.5</v>
      </c>
      <c r="I418" s="101">
        <v>6980</v>
      </c>
      <c r="J418" s="101">
        <v>5992</v>
      </c>
      <c r="K418" s="102">
        <v>16.5</v>
      </c>
      <c r="L418" s="102">
        <v>46.87</v>
      </c>
      <c r="M418" s="102">
        <v>325</v>
      </c>
      <c r="N418" s="102">
        <v>286</v>
      </c>
      <c r="O418" s="102">
        <v>72</v>
      </c>
    </row>
    <row r="419" spans="1:15" s="98" customFormat="1" ht="20" hidden="1" customHeight="1" x14ac:dyDescent="0.15">
      <c r="A419" s="99" t="s">
        <v>5251</v>
      </c>
      <c r="B419" s="106" t="s">
        <v>4657</v>
      </c>
      <c r="C419" s="101">
        <v>15221</v>
      </c>
      <c r="D419" s="101">
        <v>14421</v>
      </c>
      <c r="E419" s="102">
        <v>5.5</v>
      </c>
      <c r="F419" s="101">
        <v>6005</v>
      </c>
      <c r="G419" s="101">
        <v>5440</v>
      </c>
      <c r="H419" s="102">
        <v>10.4</v>
      </c>
      <c r="I419" s="101">
        <v>5882</v>
      </c>
      <c r="J419" s="101">
        <v>5263</v>
      </c>
      <c r="K419" s="102">
        <v>11.8</v>
      </c>
      <c r="L419" s="102">
        <v>93.44</v>
      </c>
      <c r="M419" s="102">
        <v>162.9</v>
      </c>
      <c r="N419" s="102">
        <v>287</v>
      </c>
      <c r="O419" s="102">
        <v>73</v>
      </c>
    </row>
    <row r="420" spans="1:15" s="98" customFormat="1" ht="20" hidden="1" customHeight="1" x14ac:dyDescent="0.15">
      <c r="A420" s="99" t="s">
        <v>4670</v>
      </c>
      <c r="B420" s="106" t="s">
        <v>4669</v>
      </c>
      <c r="C420" s="101">
        <v>15086</v>
      </c>
      <c r="D420" s="101">
        <v>13001</v>
      </c>
      <c r="E420" s="102">
        <v>16</v>
      </c>
      <c r="F420" s="101">
        <v>6431</v>
      </c>
      <c r="G420" s="101">
        <v>5599</v>
      </c>
      <c r="H420" s="102">
        <v>14.9</v>
      </c>
      <c r="I420" s="101">
        <v>6129</v>
      </c>
      <c r="J420" s="101">
        <v>5253</v>
      </c>
      <c r="K420" s="102">
        <v>16.7</v>
      </c>
      <c r="L420" s="102">
        <v>56.6</v>
      </c>
      <c r="M420" s="102">
        <v>266.60000000000002</v>
      </c>
      <c r="N420" s="102">
        <v>288</v>
      </c>
      <c r="O420" s="102">
        <v>45</v>
      </c>
    </row>
    <row r="421" spans="1:15" s="98" customFormat="1" ht="20" hidden="1" customHeight="1" x14ac:dyDescent="0.15">
      <c r="A421" s="99" t="s">
        <v>1565</v>
      </c>
      <c r="B421" s="106" t="s">
        <v>4553</v>
      </c>
      <c r="C421" s="101">
        <v>14967</v>
      </c>
      <c r="D421" s="101">
        <v>15096</v>
      </c>
      <c r="E421" s="102">
        <v>-0.9</v>
      </c>
      <c r="F421" s="101">
        <v>7637</v>
      </c>
      <c r="G421" s="101">
        <v>7376</v>
      </c>
      <c r="H421" s="102">
        <v>3.5</v>
      </c>
      <c r="I421" s="101">
        <v>6510</v>
      </c>
      <c r="J421" s="101">
        <v>6475</v>
      </c>
      <c r="K421" s="102">
        <v>0.5</v>
      </c>
      <c r="L421" s="102">
        <v>211.65</v>
      </c>
      <c r="M421" s="102">
        <v>70.7</v>
      </c>
      <c r="N421" s="102">
        <v>133</v>
      </c>
      <c r="O421" s="102">
        <v>40</v>
      </c>
    </row>
    <row r="422" spans="1:15" s="98" customFormat="1" ht="20" hidden="1" customHeight="1" x14ac:dyDescent="0.15">
      <c r="A422" s="99" t="s">
        <v>1565</v>
      </c>
      <c r="B422" s="106" t="s">
        <v>4540</v>
      </c>
      <c r="C422" s="101">
        <v>14967</v>
      </c>
      <c r="D422" s="101">
        <v>15096</v>
      </c>
      <c r="E422" s="102">
        <v>-0.9</v>
      </c>
      <c r="F422" s="101">
        <v>7637</v>
      </c>
      <c r="G422" s="101">
        <v>7376</v>
      </c>
      <c r="H422" s="102">
        <v>3.5</v>
      </c>
      <c r="I422" s="101">
        <v>6510</v>
      </c>
      <c r="J422" s="101">
        <v>6475</v>
      </c>
      <c r="K422" s="102">
        <v>0.5</v>
      </c>
      <c r="L422" s="102">
        <v>211.65</v>
      </c>
      <c r="M422" s="102">
        <v>70.7</v>
      </c>
      <c r="N422" s="102">
        <v>290</v>
      </c>
      <c r="O422" s="102">
        <v>106</v>
      </c>
    </row>
    <row r="423" spans="1:15" s="98" customFormat="1" ht="20" hidden="1" customHeight="1" x14ac:dyDescent="0.15">
      <c r="A423" s="99" t="s">
        <v>1603</v>
      </c>
      <c r="B423" s="106" t="s">
        <v>4553</v>
      </c>
      <c r="C423" s="101">
        <v>14924</v>
      </c>
      <c r="D423" s="103" t="s">
        <v>5859</v>
      </c>
      <c r="E423" s="102">
        <v>3.3</v>
      </c>
      <c r="F423" s="101">
        <v>5489</v>
      </c>
      <c r="G423" s="103" t="s">
        <v>5858</v>
      </c>
      <c r="H423" s="102">
        <v>1.4</v>
      </c>
      <c r="I423" s="101">
        <v>5140</v>
      </c>
      <c r="J423" s="103" t="s">
        <v>5857</v>
      </c>
      <c r="K423" s="102">
        <v>1.9</v>
      </c>
      <c r="L423" s="102">
        <v>18.21</v>
      </c>
      <c r="M423" s="102">
        <v>819.8</v>
      </c>
      <c r="N423" s="102">
        <v>134</v>
      </c>
      <c r="O423" s="102">
        <v>13</v>
      </c>
    </row>
    <row r="424" spans="1:15" s="98" customFormat="1" ht="20" hidden="1" customHeight="1" x14ac:dyDescent="0.15">
      <c r="A424" s="99" t="s">
        <v>1603</v>
      </c>
      <c r="B424" s="106" t="s">
        <v>4540</v>
      </c>
      <c r="C424" s="101">
        <v>14924</v>
      </c>
      <c r="D424" s="101">
        <v>14451</v>
      </c>
      <c r="E424" s="102">
        <v>3.3</v>
      </c>
      <c r="F424" s="101">
        <v>5489</v>
      </c>
      <c r="G424" s="101">
        <v>5412</v>
      </c>
      <c r="H424" s="102">
        <v>1.4</v>
      </c>
      <c r="I424" s="101">
        <v>5140</v>
      </c>
      <c r="J424" s="101">
        <v>5046</v>
      </c>
      <c r="K424" s="102">
        <v>1.9</v>
      </c>
      <c r="L424" s="102">
        <v>18.21</v>
      </c>
      <c r="M424" s="102">
        <v>819.8</v>
      </c>
      <c r="N424" s="102">
        <v>291</v>
      </c>
      <c r="O424" s="102">
        <v>30</v>
      </c>
    </row>
    <row r="425" spans="1:15" s="98" customFormat="1" ht="20" hidden="1" customHeight="1" x14ac:dyDescent="0.15">
      <c r="A425" s="99" t="s">
        <v>1487</v>
      </c>
      <c r="B425" s="106" t="s">
        <v>4544</v>
      </c>
      <c r="C425" s="101">
        <v>14806</v>
      </c>
      <c r="D425" s="101">
        <v>14028</v>
      </c>
      <c r="E425" s="102">
        <v>5.5</v>
      </c>
      <c r="F425" s="101">
        <v>6672</v>
      </c>
      <c r="G425" s="101">
        <v>6410</v>
      </c>
      <c r="H425" s="102">
        <v>4.0999999999999996</v>
      </c>
      <c r="I425" s="101">
        <v>6442</v>
      </c>
      <c r="J425" s="101">
        <v>6208</v>
      </c>
      <c r="K425" s="102">
        <v>3.8</v>
      </c>
      <c r="L425" s="102">
        <v>16.87</v>
      </c>
      <c r="M425" s="102">
        <v>877.7</v>
      </c>
      <c r="N425" s="102">
        <v>293</v>
      </c>
      <c r="O425" s="102">
        <v>46</v>
      </c>
    </row>
    <row r="426" spans="1:15" s="98" customFormat="1" ht="20" hidden="1" customHeight="1" x14ac:dyDescent="0.15">
      <c r="A426" s="99" t="s">
        <v>5280</v>
      </c>
      <c r="B426" s="106" t="s">
        <v>4657</v>
      </c>
      <c r="C426" s="101">
        <v>14751</v>
      </c>
      <c r="D426" s="101">
        <v>14558</v>
      </c>
      <c r="E426" s="102">
        <v>1.3</v>
      </c>
      <c r="F426" s="101">
        <v>5786</v>
      </c>
      <c r="G426" s="101">
        <v>5556</v>
      </c>
      <c r="H426" s="102">
        <v>4.0999999999999996</v>
      </c>
      <c r="I426" s="101">
        <v>5640</v>
      </c>
      <c r="J426" s="101">
        <v>5471</v>
      </c>
      <c r="K426" s="102">
        <v>3.1</v>
      </c>
      <c r="L426" s="102">
        <v>7.1</v>
      </c>
      <c r="M426" s="105">
        <v>2078</v>
      </c>
      <c r="N426" s="102">
        <v>294</v>
      </c>
      <c r="O426" s="102">
        <v>75</v>
      </c>
    </row>
    <row r="427" spans="1:15" s="98" customFormat="1" ht="20" hidden="1" customHeight="1" x14ac:dyDescent="0.15">
      <c r="A427" s="99" t="s">
        <v>5172</v>
      </c>
      <c r="B427" s="106" t="s">
        <v>4544</v>
      </c>
      <c r="C427" s="101">
        <v>14740</v>
      </c>
      <c r="D427" s="101">
        <v>13163</v>
      </c>
      <c r="E427" s="102">
        <v>12</v>
      </c>
      <c r="F427" s="101">
        <v>6241</v>
      </c>
      <c r="G427" s="101">
        <v>5536</v>
      </c>
      <c r="H427" s="102">
        <v>12.7</v>
      </c>
      <c r="I427" s="101">
        <v>6043</v>
      </c>
      <c r="J427" s="101">
        <v>5292</v>
      </c>
      <c r="K427" s="102">
        <v>14.2</v>
      </c>
      <c r="L427" s="102">
        <v>511.25</v>
      </c>
      <c r="M427" s="102">
        <v>28.8</v>
      </c>
      <c r="N427" s="102">
        <v>295</v>
      </c>
      <c r="O427" s="102">
        <v>108</v>
      </c>
    </row>
    <row r="428" spans="1:15" s="98" customFormat="1" ht="20" hidden="1" customHeight="1" x14ac:dyDescent="0.15">
      <c r="A428" s="99" t="s">
        <v>4938</v>
      </c>
      <c r="B428" s="106" t="s">
        <v>4759</v>
      </c>
      <c r="C428" s="101">
        <v>14659</v>
      </c>
      <c r="D428" s="101">
        <v>14086</v>
      </c>
      <c r="E428" s="102">
        <v>4.0999999999999996</v>
      </c>
      <c r="F428" s="101">
        <v>6528</v>
      </c>
      <c r="G428" s="101">
        <v>6243</v>
      </c>
      <c r="H428" s="102">
        <v>4.5999999999999996</v>
      </c>
      <c r="I428" s="101">
        <v>6021</v>
      </c>
      <c r="J428" s="101">
        <v>5785</v>
      </c>
      <c r="K428" s="102">
        <v>4.0999999999999996</v>
      </c>
      <c r="L428" s="102">
        <v>618.57000000000005</v>
      </c>
      <c r="M428" s="102">
        <v>23.7</v>
      </c>
      <c r="N428" s="102">
        <v>296</v>
      </c>
      <c r="O428" s="102">
        <v>109</v>
      </c>
    </row>
    <row r="429" spans="1:15" s="98" customFormat="1" ht="20" hidden="1" customHeight="1" x14ac:dyDescent="0.15">
      <c r="A429" s="99" t="s">
        <v>5288</v>
      </c>
      <c r="B429" s="106" t="s">
        <v>4657</v>
      </c>
      <c r="C429" s="101">
        <v>14626</v>
      </c>
      <c r="D429" s="101">
        <v>13115</v>
      </c>
      <c r="E429" s="102">
        <v>11.5</v>
      </c>
      <c r="F429" s="101">
        <v>5472</v>
      </c>
      <c r="G429" s="101">
        <v>4932</v>
      </c>
      <c r="H429" s="102">
        <v>10.9</v>
      </c>
      <c r="I429" s="101">
        <v>5398</v>
      </c>
      <c r="J429" s="101">
        <v>4839</v>
      </c>
      <c r="K429" s="102">
        <v>11.6</v>
      </c>
      <c r="L429" s="102">
        <v>45.96</v>
      </c>
      <c r="M429" s="102">
        <v>318.2</v>
      </c>
      <c r="N429" s="102">
        <v>297</v>
      </c>
      <c r="O429" s="102">
        <v>76</v>
      </c>
    </row>
    <row r="430" spans="1:15" s="98" customFormat="1" ht="20" hidden="1" customHeight="1" x14ac:dyDescent="0.15">
      <c r="A430" s="99" t="s">
        <v>5298</v>
      </c>
      <c r="B430" s="106" t="s">
        <v>4657</v>
      </c>
      <c r="C430" s="101">
        <v>14425</v>
      </c>
      <c r="D430" s="101">
        <v>13657</v>
      </c>
      <c r="E430" s="102">
        <v>5.6</v>
      </c>
      <c r="F430" s="101">
        <v>5973</v>
      </c>
      <c r="G430" s="101">
        <v>5507</v>
      </c>
      <c r="H430" s="102">
        <v>8.5</v>
      </c>
      <c r="I430" s="101">
        <v>5838</v>
      </c>
      <c r="J430" s="101">
        <v>5351</v>
      </c>
      <c r="K430" s="102">
        <v>9.1</v>
      </c>
      <c r="L430" s="102">
        <v>68.22</v>
      </c>
      <c r="M430" s="102">
        <v>211.4</v>
      </c>
      <c r="N430" s="102">
        <v>300</v>
      </c>
      <c r="O430" s="102">
        <v>77</v>
      </c>
    </row>
    <row r="431" spans="1:15" s="98" customFormat="1" ht="20" hidden="1" customHeight="1" x14ac:dyDescent="0.15">
      <c r="A431" s="99" t="s">
        <v>5604</v>
      </c>
      <c r="B431" s="106" t="s">
        <v>2235</v>
      </c>
      <c r="C431" s="101">
        <v>14416</v>
      </c>
      <c r="D431" s="103" t="s">
        <v>5603</v>
      </c>
      <c r="E431" s="102">
        <v>9.4</v>
      </c>
      <c r="F431" s="101">
        <v>5990</v>
      </c>
      <c r="G431" s="103" t="s">
        <v>5602</v>
      </c>
      <c r="H431" s="102">
        <v>6.6</v>
      </c>
      <c r="I431" s="101">
        <v>5295</v>
      </c>
      <c r="J431" s="103" t="s">
        <v>5601</v>
      </c>
      <c r="K431" s="102">
        <v>8.6</v>
      </c>
      <c r="L431" s="104">
        <v>2502.59</v>
      </c>
      <c r="M431" s="102">
        <v>5.8</v>
      </c>
      <c r="N431" s="102">
        <v>301</v>
      </c>
      <c r="O431" s="102">
        <v>31</v>
      </c>
    </row>
    <row r="432" spans="1:15" s="98" customFormat="1" ht="20" hidden="1" customHeight="1" x14ac:dyDescent="0.15">
      <c r="A432" s="99" t="s">
        <v>1792</v>
      </c>
      <c r="B432" s="106" t="s">
        <v>4540</v>
      </c>
      <c r="C432" s="101">
        <v>14364</v>
      </c>
      <c r="D432" s="101">
        <v>13882</v>
      </c>
      <c r="E432" s="102">
        <v>3.5</v>
      </c>
      <c r="F432" s="101">
        <v>6888</v>
      </c>
      <c r="G432" s="101">
        <v>6685</v>
      </c>
      <c r="H432" s="102">
        <v>3</v>
      </c>
      <c r="I432" s="101">
        <v>6542</v>
      </c>
      <c r="J432" s="101">
        <v>6198</v>
      </c>
      <c r="K432" s="102">
        <v>5.6</v>
      </c>
      <c r="L432" s="102">
        <v>14.32</v>
      </c>
      <c r="M432" s="105">
        <v>1002.8</v>
      </c>
      <c r="N432" s="102">
        <v>302</v>
      </c>
      <c r="O432" s="102">
        <v>112</v>
      </c>
    </row>
    <row r="433" spans="1:15" s="98" customFormat="1" ht="20" hidden="1" customHeight="1" x14ac:dyDescent="0.15">
      <c r="A433" s="99" t="s">
        <v>4827</v>
      </c>
      <c r="B433" s="106" t="s">
        <v>4553</v>
      </c>
      <c r="C433" s="101">
        <v>14339</v>
      </c>
      <c r="D433" s="101">
        <v>13756</v>
      </c>
      <c r="E433" s="102">
        <v>4.2</v>
      </c>
      <c r="F433" s="101">
        <v>5754</v>
      </c>
      <c r="G433" s="101">
        <v>5358</v>
      </c>
      <c r="H433" s="102">
        <v>7.4</v>
      </c>
      <c r="I433" s="101">
        <v>5517</v>
      </c>
      <c r="J433" s="101">
        <v>5148</v>
      </c>
      <c r="K433" s="102">
        <v>7.2</v>
      </c>
      <c r="L433" s="102">
        <v>26.98</v>
      </c>
      <c r="M433" s="102">
        <v>531.6</v>
      </c>
      <c r="N433" s="102">
        <v>135</v>
      </c>
      <c r="O433" s="102">
        <v>14</v>
      </c>
    </row>
    <row r="434" spans="1:15" s="98" customFormat="1" ht="20" hidden="1" customHeight="1" x14ac:dyDescent="0.15">
      <c r="A434" s="99" t="s">
        <v>4827</v>
      </c>
      <c r="B434" s="106" t="s">
        <v>4544</v>
      </c>
      <c r="C434" s="101">
        <v>14339</v>
      </c>
      <c r="D434" s="101">
        <v>13756</v>
      </c>
      <c r="E434" s="102">
        <v>4.2</v>
      </c>
      <c r="F434" s="101">
        <v>5754</v>
      </c>
      <c r="G434" s="101">
        <v>5358</v>
      </c>
      <c r="H434" s="102">
        <v>7.4</v>
      </c>
      <c r="I434" s="101">
        <v>5517</v>
      </c>
      <c r="J434" s="101">
        <v>5148</v>
      </c>
      <c r="K434" s="102">
        <v>7.2</v>
      </c>
      <c r="L434" s="102">
        <v>26.98</v>
      </c>
      <c r="M434" s="102">
        <v>531.5</v>
      </c>
      <c r="N434" s="102">
        <v>303</v>
      </c>
      <c r="O434" s="102">
        <v>32</v>
      </c>
    </row>
    <row r="435" spans="1:15" s="98" customFormat="1" ht="20" hidden="1" customHeight="1" x14ac:dyDescent="0.15">
      <c r="A435" s="99" t="s">
        <v>5481</v>
      </c>
      <c r="B435" s="106" t="s">
        <v>4553</v>
      </c>
      <c r="C435" s="101">
        <v>14324</v>
      </c>
      <c r="D435" s="103" t="s">
        <v>5479</v>
      </c>
      <c r="E435" s="102">
        <v>5.4</v>
      </c>
      <c r="F435" s="101">
        <v>5950</v>
      </c>
      <c r="G435" s="103" t="s">
        <v>5478</v>
      </c>
      <c r="H435" s="102">
        <v>5.0999999999999996</v>
      </c>
      <c r="I435" s="101">
        <v>5787</v>
      </c>
      <c r="J435" s="103" t="s">
        <v>5477</v>
      </c>
      <c r="K435" s="102">
        <v>7.7</v>
      </c>
      <c r="L435" s="102">
        <v>22.19</v>
      </c>
      <c r="M435" s="102">
        <v>645.4</v>
      </c>
      <c r="N435" s="102">
        <v>136</v>
      </c>
      <c r="O435" s="102">
        <v>15</v>
      </c>
    </row>
    <row r="436" spans="1:15" s="98" customFormat="1" ht="20" hidden="1" customHeight="1" x14ac:dyDescent="0.15">
      <c r="A436" s="99" t="s">
        <v>5480</v>
      </c>
      <c r="B436" s="106" t="s">
        <v>4544</v>
      </c>
      <c r="C436" s="101">
        <v>14324</v>
      </c>
      <c r="D436" s="103" t="s">
        <v>5479</v>
      </c>
      <c r="E436" s="102">
        <v>5.4</v>
      </c>
      <c r="F436" s="101">
        <v>5950</v>
      </c>
      <c r="G436" s="103" t="s">
        <v>5478</v>
      </c>
      <c r="H436" s="102">
        <v>5.0999999999999996</v>
      </c>
      <c r="I436" s="101">
        <v>5787</v>
      </c>
      <c r="J436" s="103" t="s">
        <v>5477</v>
      </c>
      <c r="K436" s="102">
        <v>7.7</v>
      </c>
      <c r="L436" s="102">
        <v>22.19</v>
      </c>
      <c r="M436" s="102">
        <v>645.4</v>
      </c>
      <c r="N436" s="102">
        <v>304</v>
      </c>
      <c r="O436" s="102">
        <v>33</v>
      </c>
    </row>
    <row r="437" spans="1:15" s="98" customFormat="1" ht="20" hidden="1" customHeight="1" x14ac:dyDescent="0.15">
      <c r="A437" s="99" t="s">
        <v>1757</v>
      </c>
      <c r="B437" s="106" t="s">
        <v>4553</v>
      </c>
      <c r="C437" s="101">
        <v>14268</v>
      </c>
      <c r="D437" s="103" t="s">
        <v>4757</v>
      </c>
      <c r="E437" s="102">
        <v>0.5</v>
      </c>
      <c r="F437" s="101">
        <v>6838</v>
      </c>
      <c r="G437" s="103" t="s">
        <v>4756</v>
      </c>
      <c r="H437" s="102">
        <v>-0.6</v>
      </c>
      <c r="I437" s="101">
        <v>6513</v>
      </c>
      <c r="J437" s="103" t="s">
        <v>4755</v>
      </c>
      <c r="K437" s="102">
        <v>0.5</v>
      </c>
      <c r="L437" s="102">
        <v>279.13</v>
      </c>
      <c r="M437" s="102">
        <v>51.1</v>
      </c>
      <c r="N437" s="102">
        <v>137</v>
      </c>
      <c r="O437" s="102">
        <v>27</v>
      </c>
    </row>
    <row r="438" spans="1:15" s="98" customFormat="1" ht="20" hidden="1" customHeight="1" x14ac:dyDescent="0.15">
      <c r="A438" s="99" t="s">
        <v>1897</v>
      </c>
      <c r="B438" s="106" t="s">
        <v>4553</v>
      </c>
      <c r="C438" s="101">
        <v>14100</v>
      </c>
      <c r="D438" s="101">
        <v>12862</v>
      </c>
      <c r="E438" s="102">
        <v>9.6</v>
      </c>
      <c r="F438" s="101">
        <v>6862</v>
      </c>
      <c r="G438" s="101">
        <v>6403</v>
      </c>
      <c r="H438" s="102">
        <v>7.2</v>
      </c>
      <c r="I438" s="101">
        <v>6531</v>
      </c>
      <c r="J438" s="101">
        <v>5983</v>
      </c>
      <c r="K438" s="102">
        <v>9.1999999999999993</v>
      </c>
      <c r="L438" s="102">
        <v>108.66</v>
      </c>
      <c r="M438" s="102">
        <v>129.80000000000001</v>
      </c>
      <c r="N438" s="102">
        <v>138</v>
      </c>
      <c r="O438" s="102">
        <v>29</v>
      </c>
    </row>
    <row r="439" spans="1:15" s="98" customFormat="1" ht="20" hidden="1" customHeight="1" x14ac:dyDescent="0.15">
      <c r="A439" s="99" t="s">
        <v>5435</v>
      </c>
      <c r="B439" s="106" t="s">
        <v>4657</v>
      </c>
      <c r="C439" s="101">
        <v>14100</v>
      </c>
      <c r="D439" s="103" t="s">
        <v>5434</v>
      </c>
      <c r="E439" s="102">
        <v>9.6</v>
      </c>
      <c r="F439" s="101">
        <v>6862</v>
      </c>
      <c r="G439" s="103" t="s">
        <v>5433</v>
      </c>
      <c r="H439" s="102">
        <v>7.2</v>
      </c>
      <c r="I439" s="101">
        <v>6531</v>
      </c>
      <c r="J439" s="103" t="s">
        <v>5432</v>
      </c>
      <c r="K439" s="102">
        <v>9.1999999999999993</v>
      </c>
      <c r="L439" s="102">
        <v>108.66</v>
      </c>
      <c r="M439" s="102">
        <v>129.80000000000001</v>
      </c>
      <c r="N439" s="102">
        <v>306</v>
      </c>
      <c r="O439" s="102">
        <v>79</v>
      </c>
    </row>
    <row r="440" spans="1:15" s="98" customFormat="1" ht="20" hidden="1" customHeight="1" x14ac:dyDescent="0.15">
      <c r="A440" s="99" t="s">
        <v>5276</v>
      </c>
      <c r="B440" s="106" t="s">
        <v>4657</v>
      </c>
      <c r="C440" s="101">
        <v>14090</v>
      </c>
      <c r="D440" s="101">
        <v>13958</v>
      </c>
      <c r="E440" s="102">
        <v>0.9</v>
      </c>
      <c r="F440" s="101">
        <v>5340</v>
      </c>
      <c r="G440" s="101">
        <v>5181</v>
      </c>
      <c r="H440" s="102">
        <v>3.1</v>
      </c>
      <c r="I440" s="101">
        <v>5249</v>
      </c>
      <c r="J440" s="101">
        <v>5096</v>
      </c>
      <c r="K440" s="102">
        <v>3</v>
      </c>
      <c r="L440" s="102">
        <v>10.68</v>
      </c>
      <c r="M440" s="105">
        <v>1318.7</v>
      </c>
      <c r="N440" s="102">
        <v>307</v>
      </c>
      <c r="O440" s="102">
        <v>80</v>
      </c>
    </row>
    <row r="441" spans="1:15" s="98" customFormat="1" ht="20" hidden="1" customHeight="1" x14ac:dyDescent="0.15">
      <c r="A441" s="99" t="s">
        <v>5384</v>
      </c>
      <c r="B441" s="106" t="s">
        <v>4657</v>
      </c>
      <c r="C441" s="101">
        <v>13987</v>
      </c>
      <c r="D441" s="101">
        <v>14311</v>
      </c>
      <c r="E441" s="102">
        <v>-2.2999999999999998</v>
      </c>
      <c r="F441" s="101">
        <v>7482</v>
      </c>
      <c r="G441" s="101">
        <v>7421</v>
      </c>
      <c r="H441" s="102">
        <v>0.8</v>
      </c>
      <c r="I441" s="101">
        <v>6996</v>
      </c>
      <c r="J441" s="101">
        <v>6866</v>
      </c>
      <c r="K441" s="102">
        <v>1.9</v>
      </c>
      <c r="L441" s="102">
        <v>195.49</v>
      </c>
      <c r="M441" s="102">
        <v>71.5</v>
      </c>
      <c r="N441" s="102">
        <v>309</v>
      </c>
      <c r="O441" s="102">
        <v>82</v>
      </c>
    </row>
    <row r="442" spans="1:15" s="98" customFormat="1" ht="20" hidden="1" customHeight="1" x14ac:dyDescent="0.15">
      <c r="A442" s="99" t="s">
        <v>5388</v>
      </c>
      <c r="B442" s="106" t="s">
        <v>4612</v>
      </c>
      <c r="C442" s="101">
        <v>13980</v>
      </c>
      <c r="D442" s="101">
        <v>13191</v>
      </c>
      <c r="E442" s="102">
        <v>6</v>
      </c>
      <c r="F442" s="101">
        <v>5316</v>
      </c>
      <c r="G442" s="101">
        <v>5162</v>
      </c>
      <c r="H442" s="102">
        <v>3</v>
      </c>
      <c r="I442" s="101">
        <v>5186</v>
      </c>
      <c r="J442" s="101">
        <v>4924</v>
      </c>
      <c r="K442" s="102">
        <v>5.3</v>
      </c>
      <c r="L442" s="102">
        <v>433.99</v>
      </c>
      <c r="M442" s="102">
        <v>32.200000000000003</v>
      </c>
      <c r="N442" s="102">
        <v>311</v>
      </c>
      <c r="O442" s="102">
        <v>113</v>
      </c>
    </row>
    <row r="443" spans="1:15" s="98" customFormat="1" ht="20" hidden="1" customHeight="1" x14ac:dyDescent="0.15">
      <c r="A443" s="99" t="s">
        <v>1639</v>
      </c>
      <c r="B443" s="106" t="s">
        <v>4540</v>
      </c>
      <c r="C443" s="101">
        <v>13943</v>
      </c>
      <c r="D443" s="101">
        <v>13157</v>
      </c>
      <c r="E443" s="102">
        <v>6</v>
      </c>
      <c r="F443" s="101">
        <v>6718</v>
      </c>
      <c r="G443" s="101">
        <v>6354</v>
      </c>
      <c r="H443" s="102">
        <v>5.7</v>
      </c>
      <c r="I443" s="101">
        <v>6402</v>
      </c>
      <c r="J443" s="101">
        <v>6078</v>
      </c>
      <c r="K443" s="102">
        <v>5.3</v>
      </c>
      <c r="L443" s="102">
        <v>28.91</v>
      </c>
      <c r="M443" s="102">
        <v>482.4</v>
      </c>
      <c r="N443" s="102">
        <v>312</v>
      </c>
      <c r="O443" s="102">
        <v>48</v>
      </c>
    </row>
    <row r="444" spans="1:15" s="98" customFormat="1" ht="20" hidden="1" customHeight="1" x14ac:dyDescent="0.15">
      <c r="A444" s="99" t="s">
        <v>5495</v>
      </c>
      <c r="B444" s="106" t="s">
        <v>4759</v>
      </c>
      <c r="C444" s="101">
        <v>13904</v>
      </c>
      <c r="D444" s="101">
        <v>12854</v>
      </c>
      <c r="E444" s="102">
        <v>8.1999999999999993</v>
      </c>
      <c r="F444" s="101">
        <v>4993</v>
      </c>
      <c r="G444" s="101">
        <v>4604</v>
      </c>
      <c r="H444" s="102">
        <v>8.4</v>
      </c>
      <c r="I444" s="101">
        <v>4838</v>
      </c>
      <c r="J444" s="101">
        <v>4485</v>
      </c>
      <c r="K444" s="102">
        <v>7.9</v>
      </c>
      <c r="L444" s="102">
        <v>292.83999999999997</v>
      </c>
      <c r="M444" s="102">
        <v>47.5</v>
      </c>
      <c r="N444" s="102">
        <v>313</v>
      </c>
      <c r="O444" s="102">
        <v>114</v>
      </c>
    </row>
    <row r="445" spans="1:15" s="98" customFormat="1" ht="20" hidden="1" customHeight="1" x14ac:dyDescent="0.15">
      <c r="A445" s="99" t="s">
        <v>5509</v>
      </c>
      <c r="B445" s="106" t="s">
        <v>4553</v>
      </c>
      <c r="C445" s="101">
        <v>13853</v>
      </c>
      <c r="D445" s="101">
        <v>14171</v>
      </c>
      <c r="E445" s="102">
        <v>-2.2000000000000002</v>
      </c>
      <c r="F445" s="101">
        <v>6628</v>
      </c>
      <c r="G445" s="101">
        <v>6406</v>
      </c>
      <c r="H445" s="102">
        <v>3.5</v>
      </c>
      <c r="I445" s="101">
        <v>6122</v>
      </c>
      <c r="J445" s="101">
        <v>6091</v>
      </c>
      <c r="K445" s="102">
        <v>0.5</v>
      </c>
      <c r="L445" s="102">
        <v>54.84</v>
      </c>
      <c r="M445" s="102">
        <v>252.6</v>
      </c>
      <c r="N445" s="102">
        <v>139</v>
      </c>
      <c r="O445" s="102">
        <v>3</v>
      </c>
    </row>
    <row r="446" spans="1:15" s="98" customFormat="1" ht="20" hidden="1" customHeight="1" x14ac:dyDescent="0.15">
      <c r="A446" s="99" t="s">
        <v>5509</v>
      </c>
      <c r="B446" s="106" t="s">
        <v>4544</v>
      </c>
      <c r="C446" s="101">
        <v>13853</v>
      </c>
      <c r="D446" s="101">
        <v>14171</v>
      </c>
      <c r="E446" s="102">
        <v>-2.2000000000000002</v>
      </c>
      <c r="F446" s="101">
        <v>6628</v>
      </c>
      <c r="G446" s="101">
        <v>6406</v>
      </c>
      <c r="H446" s="102">
        <v>3.5</v>
      </c>
      <c r="I446" s="101">
        <v>6122</v>
      </c>
      <c r="J446" s="101">
        <v>6091</v>
      </c>
      <c r="K446" s="102">
        <v>0.5</v>
      </c>
      <c r="L446" s="102">
        <v>54.84</v>
      </c>
      <c r="M446" s="102">
        <v>252.6</v>
      </c>
      <c r="N446" s="102">
        <v>315</v>
      </c>
      <c r="O446" s="102">
        <v>6</v>
      </c>
    </row>
    <row r="447" spans="1:15" s="98" customFormat="1" ht="20" hidden="1" customHeight="1" x14ac:dyDescent="0.15">
      <c r="A447" s="99" t="s">
        <v>3109</v>
      </c>
      <c r="B447" s="106" t="s">
        <v>4540</v>
      </c>
      <c r="C447" s="101">
        <v>13836</v>
      </c>
      <c r="D447" s="101">
        <v>14315</v>
      </c>
      <c r="E447" s="102">
        <v>-3.3</v>
      </c>
      <c r="F447" s="101">
        <v>6346</v>
      </c>
      <c r="G447" s="101">
        <v>6413</v>
      </c>
      <c r="H447" s="102">
        <v>-1</v>
      </c>
      <c r="I447" s="101">
        <v>5696</v>
      </c>
      <c r="J447" s="101">
        <v>5896</v>
      </c>
      <c r="K447" s="102">
        <v>-3.4</v>
      </c>
      <c r="L447" s="102">
        <v>33.549999999999997</v>
      </c>
      <c r="M447" s="102">
        <v>412.4</v>
      </c>
      <c r="N447" s="102">
        <v>316</v>
      </c>
      <c r="O447" s="102">
        <v>7</v>
      </c>
    </row>
    <row r="448" spans="1:15" s="98" customFormat="1" ht="20" hidden="1" customHeight="1" x14ac:dyDescent="0.15">
      <c r="A448" s="99" t="s">
        <v>5392</v>
      </c>
      <c r="B448" s="106" t="s">
        <v>4612</v>
      </c>
      <c r="C448" s="101">
        <v>13746</v>
      </c>
      <c r="D448" s="101">
        <v>12607</v>
      </c>
      <c r="E448" s="102">
        <v>9</v>
      </c>
      <c r="F448" s="101">
        <v>5845</v>
      </c>
      <c r="G448" s="101">
        <v>5324</v>
      </c>
      <c r="H448" s="102">
        <v>9.8000000000000007</v>
      </c>
      <c r="I448" s="101">
        <v>5460</v>
      </c>
      <c r="J448" s="101">
        <v>4922</v>
      </c>
      <c r="K448" s="102">
        <v>10.9</v>
      </c>
      <c r="L448" s="102">
        <v>279.87</v>
      </c>
      <c r="M448" s="102">
        <v>49.1</v>
      </c>
      <c r="N448" s="102">
        <v>317</v>
      </c>
      <c r="O448" s="102">
        <v>116</v>
      </c>
    </row>
    <row r="449" spans="1:15" s="98" customFormat="1" ht="20" hidden="1" customHeight="1" x14ac:dyDescent="0.15">
      <c r="A449" s="99" t="s">
        <v>4604</v>
      </c>
      <c r="B449" s="106" t="s">
        <v>4540</v>
      </c>
      <c r="C449" s="101">
        <v>13745</v>
      </c>
      <c r="D449" s="103" t="s">
        <v>4603</v>
      </c>
      <c r="E449" s="102">
        <v>8.6</v>
      </c>
      <c r="F449" s="101">
        <v>5239</v>
      </c>
      <c r="G449" s="103" t="s">
        <v>4602</v>
      </c>
      <c r="H449" s="102">
        <v>11.8</v>
      </c>
      <c r="I449" s="101">
        <v>5089</v>
      </c>
      <c r="J449" s="103" t="s">
        <v>4601</v>
      </c>
      <c r="K449" s="102">
        <v>11.1</v>
      </c>
      <c r="L449" s="102">
        <v>20.73</v>
      </c>
      <c r="M449" s="102">
        <v>663.1</v>
      </c>
      <c r="N449" s="102">
        <v>318</v>
      </c>
      <c r="O449" s="102">
        <v>6</v>
      </c>
    </row>
    <row r="450" spans="1:15" s="98" customFormat="1" ht="20" hidden="1" customHeight="1" x14ac:dyDescent="0.15">
      <c r="A450" s="99" t="s">
        <v>5674</v>
      </c>
      <c r="B450" s="106" t="s">
        <v>4657</v>
      </c>
      <c r="C450" s="101">
        <v>13718</v>
      </c>
      <c r="D450" s="103" t="s">
        <v>5673</v>
      </c>
      <c r="E450" s="102">
        <v>-3.5</v>
      </c>
      <c r="F450" s="101">
        <v>6866</v>
      </c>
      <c r="G450" s="103" t="s">
        <v>5672</v>
      </c>
      <c r="H450" s="102">
        <v>2.5</v>
      </c>
      <c r="I450" s="101">
        <v>6263</v>
      </c>
      <c r="J450" s="103" t="s">
        <v>5671</v>
      </c>
      <c r="K450" s="102">
        <v>0.5</v>
      </c>
      <c r="L450" s="102">
        <v>293.43</v>
      </c>
      <c r="M450" s="102">
        <v>46.8</v>
      </c>
      <c r="N450" s="102">
        <v>319</v>
      </c>
      <c r="O450" s="102">
        <v>83</v>
      </c>
    </row>
    <row r="451" spans="1:15" s="98" customFormat="1" ht="20" hidden="1" customHeight="1" x14ac:dyDescent="0.15">
      <c r="A451" s="99" t="s">
        <v>5476</v>
      </c>
      <c r="B451" s="106" t="s">
        <v>4553</v>
      </c>
      <c r="C451" s="101">
        <v>13693</v>
      </c>
      <c r="D451" s="101">
        <v>12757</v>
      </c>
      <c r="E451" s="102">
        <v>7.3</v>
      </c>
      <c r="F451" s="101">
        <v>5627</v>
      </c>
      <c r="G451" s="101">
        <v>5192</v>
      </c>
      <c r="H451" s="102">
        <v>8.4</v>
      </c>
      <c r="I451" s="101">
        <v>5467</v>
      </c>
      <c r="J451" s="101">
        <v>5088</v>
      </c>
      <c r="K451" s="102">
        <v>7.4</v>
      </c>
      <c r="L451" s="102">
        <v>12.73</v>
      </c>
      <c r="M451" s="105">
        <v>1075.3</v>
      </c>
      <c r="N451" s="102">
        <v>140</v>
      </c>
      <c r="O451" s="102">
        <v>41</v>
      </c>
    </row>
    <row r="452" spans="1:15" s="98" customFormat="1" ht="20" hidden="1" customHeight="1" x14ac:dyDescent="0.15">
      <c r="A452" s="99" t="s">
        <v>5476</v>
      </c>
      <c r="B452" s="106" t="s">
        <v>4544</v>
      </c>
      <c r="C452" s="101">
        <v>13693</v>
      </c>
      <c r="D452" s="101">
        <v>12757</v>
      </c>
      <c r="E452" s="102">
        <v>7.3</v>
      </c>
      <c r="F452" s="101">
        <v>5627</v>
      </c>
      <c r="G452" s="101">
        <v>5192</v>
      </c>
      <c r="H452" s="102">
        <v>8.4</v>
      </c>
      <c r="I452" s="101">
        <v>5467</v>
      </c>
      <c r="J452" s="101">
        <v>5088</v>
      </c>
      <c r="K452" s="102">
        <v>7.4</v>
      </c>
      <c r="L452" s="102">
        <v>12.73</v>
      </c>
      <c r="M452" s="105">
        <v>1075.3</v>
      </c>
      <c r="N452" s="102">
        <v>320</v>
      </c>
      <c r="O452" s="102">
        <v>117</v>
      </c>
    </row>
    <row r="453" spans="1:15" s="98" customFormat="1" ht="20" hidden="1" customHeight="1" x14ac:dyDescent="0.15">
      <c r="A453" s="99" t="s">
        <v>5158</v>
      </c>
      <c r="B453" s="106" t="s">
        <v>4540</v>
      </c>
      <c r="C453" s="101">
        <v>13642</v>
      </c>
      <c r="D453" s="103" t="s">
        <v>5157</v>
      </c>
      <c r="E453" s="102">
        <v>9.5</v>
      </c>
      <c r="F453" s="101">
        <v>7105</v>
      </c>
      <c r="G453" s="103" t="s">
        <v>5156</v>
      </c>
      <c r="H453" s="102">
        <v>10.7</v>
      </c>
      <c r="I453" s="101">
        <v>6754</v>
      </c>
      <c r="J453" s="103" t="s">
        <v>5155</v>
      </c>
      <c r="K453" s="102">
        <v>11.5</v>
      </c>
      <c r="L453" s="102">
        <v>14.52</v>
      </c>
      <c r="M453" s="102">
        <v>939.5</v>
      </c>
      <c r="N453" s="102">
        <v>322</v>
      </c>
      <c r="O453" s="102">
        <v>49</v>
      </c>
    </row>
    <row r="454" spans="1:15" s="98" customFormat="1" ht="20" hidden="1" customHeight="1" x14ac:dyDescent="0.15">
      <c r="A454" s="99" t="s">
        <v>5329</v>
      </c>
      <c r="B454" s="106" t="s">
        <v>4657</v>
      </c>
      <c r="C454" s="101">
        <v>13638</v>
      </c>
      <c r="D454" s="101">
        <v>12884</v>
      </c>
      <c r="E454" s="102">
        <v>5.9</v>
      </c>
      <c r="F454" s="101">
        <v>6451</v>
      </c>
      <c r="G454" s="101">
        <v>6072</v>
      </c>
      <c r="H454" s="102">
        <v>6.2</v>
      </c>
      <c r="I454" s="101">
        <v>6293</v>
      </c>
      <c r="J454" s="101">
        <v>5798</v>
      </c>
      <c r="K454" s="102">
        <v>8.5</v>
      </c>
      <c r="L454" s="102">
        <v>68.22</v>
      </c>
      <c r="M454" s="102">
        <v>199.9</v>
      </c>
      <c r="N454" s="102">
        <v>323</v>
      </c>
      <c r="O454" s="102">
        <v>85</v>
      </c>
    </row>
    <row r="455" spans="1:15" s="98" customFormat="1" ht="20" hidden="1" customHeight="1" x14ac:dyDescent="0.15">
      <c r="A455" s="99" t="s">
        <v>5704</v>
      </c>
      <c r="B455" s="106" t="s">
        <v>4759</v>
      </c>
      <c r="C455" s="101">
        <v>13570</v>
      </c>
      <c r="D455" s="101">
        <v>13110</v>
      </c>
      <c r="E455" s="102">
        <v>3.5</v>
      </c>
      <c r="F455" s="101">
        <v>5583</v>
      </c>
      <c r="G455" s="101">
        <v>5277</v>
      </c>
      <c r="H455" s="102">
        <v>5.8</v>
      </c>
      <c r="I455" s="101">
        <v>5412</v>
      </c>
      <c r="J455" s="101">
        <v>5151</v>
      </c>
      <c r="K455" s="102">
        <v>5.0999999999999996</v>
      </c>
      <c r="L455" s="102">
        <v>447.71</v>
      </c>
      <c r="M455" s="102">
        <v>30.3</v>
      </c>
      <c r="N455" s="102">
        <v>324</v>
      </c>
      <c r="O455" s="102">
        <v>118</v>
      </c>
    </row>
    <row r="456" spans="1:15" s="98" customFormat="1" ht="20" hidden="1" customHeight="1" x14ac:dyDescent="0.15">
      <c r="A456" s="99" t="s">
        <v>4750</v>
      </c>
      <c r="B456" s="106" t="s">
        <v>4657</v>
      </c>
      <c r="C456" s="101">
        <v>13561</v>
      </c>
      <c r="D456" s="101">
        <v>13031</v>
      </c>
      <c r="E456" s="102">
        <v>4.0999999999999996</v>
      </c>
      <c r="F456" s="101">
        <v>6348</v>
      </c>
      <c r="G456" s="101">
        <v>6031</v>
      </c>
      <c r="H456" s="102">
        <v>5.3</v>
      </c>
      <c r="I456" s="101">
        <v>6034</v>
      </c>
      <c r="J456" s="101">
        <v>5694</v>
      </c>
      <c r="K456" s="102">
        <v>6</v>
      </c>
      <c r="L456" s="102">
        <v>439.54</v>
      </c>
      <c r="M456" s="102">
        <v>30.9</v>
      </c>
      <c r="N456" s="102">
        <v>325</v>
      </c>
      <c r="O456" s="102">
        <v>86</v>
      </c>
    </row>
    <row r="457" spans="1:15" s="98" customFormat="1" ht="20" hidden="1" customHeight="1" x14ac:dyDescent="0.15">
      <c r="A457" s="99" t="s">
        <v>5102</v>
      </c>
      <c r="B457" s="106" t="s">
        <v>4553</v>
      </c>
      <c r="C457" s="101">
        <v>13442</v>
      </c>
      <c r="D457" s="103" t="s">
        <v>5101</v>
      </c>
      <c r="E457" s="102">
        <v>-0.1</v>
      </c>
      <c r="F457" s="101">
        <v>6316</v>
      </c>
      <c r="G457" s="103" t="s">
        <v>5100</v>
      </c>
      <c r="H457" s="102">
        <v>0.6</v>
      </c>
      <c r="I457" s="101">
        <v>5498</v>
      </c>
      <c r="J457" s="103" t="s">
        <v>5099</v>
      </c>
      <c r="K457" s="102">
        <v>2.2999999999999998</v>
      </c>
      <c r="L457" s="104">
        <v>3303.63</v>
      </c>
      <c r="M457" s="102">
        <v>4.0999999999999996</v>
      </c>
      <c r="N457" s="102">
        <v>141</v>
      </c>
      <c r="O457" s="102">
        <v>28</v>
      </c>
    </row>
    <row r="458" spans="1:15" s="98" customFormat="1" ht="20" hidden="1" customHeight="1" x14ac:dyDescent="0.15">
      <c r="A458" s="99" t="s">
        <v>5515</v>
      </c>
      <c r="B458" s="106" t="s">
        <v>4553</v>
      </c>
      <c r="C458" s="101">
        <v>13414</v>
      </c>
      <c r="D458" s="101">
        <v>13234</v>
      </c>
      <c r="E458" s="102">
        <v>1.4</v>
      </c>
      <c r="F458" s="101">
        <v>6293</v>
      </c>
      <c r="G458" s="101">
        <v>6406</v>
      </c>
      <c r="H458" s="102">
        <v>-1.8</v>
      </c>
      <c r="I458" s="101">
        <v>5745</v>
      </c>
      <c r="J458" s="101">
        <v>5542</v>
      </c>
      <c r="K458" s="102">
        <v>3.7</v>
      </c>
      <c r="L458" s="104">
        <v>2412.67</v>
      </c>
      <c r="M458" s="102">
        <v>5.6</v>
      </c>
      <c r="N458" s="102">
        <v>142</v>
      </c>
      <c r="O458" s="102">
        <v>4</v>
      </c>
    </row>
    <row r="459" spans="1:15" s="98" customFormat="1" ht="20" hidden="1" customHeight="1" x14ac:dyDescent="0.15">
      <c r="A459" s="99" t="s">
        <v>1843</v>
      </c>
      <c r="B459" s="106" t="s">
        <v>4553</v>
      </c>
      <c r="C459" s="101">
        <v>13396</v>
      </c>
      <c r="D459" s="101">
        <v>13057</v>
      </c>
      <c r="E459" s="102">
        <v>2.6</v>
      </c>
      <c r="F459" s="101">
        <v>5552</v>
      </c>
      <c r="G459" s="101">
        <v>5034</v>
      </c>
      <c r="H459" s="102">
        <v>10.3</v>
      </c>
      <c r="I459" s="101">
        <v>5194</v>
      </c>
      <c r="J459" s="101">
        <v>4797</v>
      </c>
      <c r="K459" s="102">
        <v>8.3000000000000007</v>
      </c>
      <c r="L459" s="102">
        <v>20.59</v>
      </c>
      <c r="M459" s="102">
        <v>650.70000000000005</v>
      </c>
      <c r="N459" s="102">
        <v>143</v>
      </c>
      <c r="O459" s="102">
        <v>16</v>
      </c>
    </row>
    <row r="460" spans="1:15" s="98" customFormat="1" ht="20" hidden="1" customHeight="1" x14ac:dyDescent="0.15">
      <c r="A460" s="99" t="s">
        <v>1843</v>
      </c>
      <c r="B460" s="106" t="s">
        <v>4540</v>
      </c>
      <c r="C460" s="101">
        <v>13396</v>
      </c>
      <c r="D460" s="101">
        <v>13057</v>
      </c>
      <c r="E460" s="102">
        <v>2.6</v>
      </c>
      <c r="F460" s="101">
        <v>5552</v>
      </c>
      <c r="G460" s="101">
        <v>5034</v>
      </c>
      <c r="H460" s="102">
        <v>10.3</v>
      </c>
      <c r="I460" s="101">
        <v>5194</v>
      </c>
      <c r="J460" s="101">
        <v>4797</v>
      </c>
      <c r="K460" s="102">
        <v>8.3000000000000007</v>
      </c>
      <c r="L460" s="102">
        <v>20.59</v>
      </c>
      <c r="M460" s="102">
        <v>650.79999999999995</v>
      </c>
      <c r="N460" s="102">
        <v>326</v>
      </c>
      <c r="O460" s="102">
        <v>34</v>
      </c>
    </row>
    <row r="461" spans="1:15" s="98" customFormat="1" ht="20" hidden="1" customHeight="1" x14ac:dyDescent="0.15">
      <c r="A461" s="99" t="s">
        <v>5829</v>
      </c>
      <c r="B461" s="106" t="s">
        <v>4553</v>
      </c>
      <c r="C461" s="101">
        <v>13330</v>
      </c>
      <c r="D461" s="103" t="s">
        <v>5828</v>
      </c>
      <c r="E461" s="102">
        <v>-9.1999999999999993</v>
      </c>
      <c r="F461" s="101">
        <v>6565</v>
      </c>
      <c r="G461" s="103" t="s">
        <v>5827</v>
      </c>
      <c r="H461" s="102">
        <v>-7.6</v>
      </c>
      <c r="I461" s="101">
        <v>6131</v>
      </c>
      <c r="J461" s="103" t="s">
        <v>5826</v>
      </c>
      <c r="K461" s="102">
        <v>-7.2</v>
      </c>
      <c r="L461" s="104">
        <v>1525.45</v>
      </c>
      <c r="M461" s="102">
        <v>8.6999999999999993</v>
      </c>
      <c r="N461" s="102">
        <v>144</v>
      </c>
      <c r="O461" s="103" t="s">
        <v>4536</v>
      </c>
    </row>
    <row r="462" spans="1:15" s="98" customFormat="1" ht="20" hidden="1" customHeight="1" x14ac:dyDescent="0.15">
      <c r="A462" s="99" t="s">
        <v>5164</v>
      </c>
      <c r="B462" s="106" t="s">
        <v>4658</v>
      </c>
      <c r="C462" s="101">
        <v>13328</v>
      </c>
      <c r="D462" s="101">
        <v>11582</v>
      </c>
      <c r="E462" s="102">
        <v>15.1</v>
      </c>
      <c r="F462" s="101">
        <v>7002</v>
      </c>
      <c r="G462" s="101">
        <v>6418</v>
      </c>
      <c r="H462" s="102">
        <v>9.1</v>
      </c>
      <c r="I462" s="101">
        <v>5350</v>
      </c>
      <c r="J462" s="101">
        <v>4564</v>
      </c>
      <c r="K462" s="102">
        <v>17.2</v>
      </c>
      <c r="L462" s="102">
        <v>434.77</v>
      </c>
      <c r="M462" s="102">
        <v>30.7</v>
      </c>
      <c r="N462" s="102">
        <v>329</v>
      </c>
      <c r="O462" s="102">
        <v>87</v>
      </c>
    </row>
    <row r="463" spans="1:15" s="98" customFormat="1" ht="20" hidden="1" customHeight="1" x14ac:dyDescent="0.15">
      <c r="A463" s="99" t="s">
        <v>5275</v>
      </c>
      <c r="B463" s="106" t="s">
        <v>4657</v>
      </c>
      <c r="C463" s="101">
        <v>13322</v>
      </c>
      <c r="D463" s="101">
        <v>12167</v>
      </c>
      <c r="E463" s="102">
        <v>9.5</v>
      </c>
      <c r="F463" s="101">
        <v>5190</v>
      </c>
      <c r="G463" s="101">
        <v>4672</v>
      </c>
      <c r="H463" s="102">
        <v>11.1</v>
      </c>
      <c r="I463" s="101">
        <v>5105</v>
      </c>
      <c r="J463" s="101">
        <v>4556</v>
      </c>
      <c r="K463" s="102">
        <v>12.1</v>
      </c>
      <c r="L463" s="102">
        <v>36.770000000000003</v>
      </c>
      <c r="M463" s="102">
        <v>362.3</v>
      </c>
      <c r="N463" s="102">
        <v>330</v>
      </c>
      <c r="O463" s="102">
        <v>88</v>
      </c>
    </row>
    <row r="464" spans="1:15" s="98" customFormat="1" ht="20" hidden="1" customHeight="1" x14ac:dyDescent="0.15">
      <c r="A464" s="99" t="s">
        <v>1635</v>
      </c>
      <c r="B464" s="106" t="s">
        <v>4553</v>
      </c>
      <c r="C464" s="101">
        <v>13270</v>
      </c>
      <c r="D464" s="101">
        <v>13304</v>
      </c>
      <c r="E464" s="102">
        <v>-0.3</v>
      </c>
      <c r="F464" s="101">
        <v>6109</v>
      </c>
      <c r="G464" s="101">
        <v>5794</v>
      </c>
      <c r="H464" s="102">
        <v>5.4</v>
      </c>
      <c r="I464" s="101">
        <v>5644</v>
      </c>
      <c r="J464" s="101">
        <v>5576</v>
      </c>
      <c r="K464" s="102">
        <v>1.2</v>
      </c>
      <c r="L464" s="102">
        <v>24.72</v>
      </c>
      <c r="M464" s="102">
        <v>536.79999999999995</v>
      </c>
      <c r="N464" s="102">
        <v>145</v>
      </c>
      <c r="O464" s="102">
        <v>5</v>
      </c>
    </row>
    <row r="465" spans="1:15" s="98" customFormat="1" ht="20" hidden="1" customHeight="1" x14ac:dyDescent="0.15">
      <c r="A465" s="99" t="s">
        <v>1635</v>
      </c>
      <c r="B465" s="106" t="s">
        <v>4540</v>
      </c>
      <c r="C465" s="101">
        <v>13270</v>
      </c>
      <c r="D465" s="101">
        <v>13304</v>
      </c>
      <c r="E465" s="102">
        <v>-0.3</v>
      </c>
      <c r="F465" s="101">
        <v>6109</v>
      </c>
      <c r="G465" s="101">
        <v>5794</v>
      </c>
      <c r="H465" s="102">
        <v>5.4</v>
      </c>
      <c r="I465" s="101">
        <v>5644</v>
      </c>
      <c r="J465" s="101">
        <v>5576</v>
      </c>
      <c r="K465" s="102">
        <v>1.2</v>
      </c>
      <c r="L465" s="102">
        <v>24.72</v>
      </c>
      <c r="M465" s="102">
        <v>536.79999999999995</v>
      </c>
      <c r="N465" s="102">
        <v>331</v>
      </c>
      <c r="O465" s="102">
        <v>7</v>
      </c>
    </row>
    <row r="466" spans="1:15" s="98" customFormat="1" ht="20" hidden="1" customHeight="1" x14ac:dyDescent="0.15">
      <c r="A466" s="99" t="s">
        <v>4945</v>
      </c>
      <c r="B466" s="106" t="s">
        <v>4553</v>
      </c>
      <c r="C466" s="101">
        <v>13134</v>
      </c>
      <c r="D466" s="101">
        <v>13565</v>
      </c>
      <c r="E466" s="102">
        <v>-3.2</v>
      </c>
      <c r="F466" s="101">
        <v>5630</v>
      </c>
      <c r="G466" s="101">
        <v>5857</v>
      </c>
      <c r="H466" s="102">
        <v>-3.9</v>
      </c>
      <c r="I466" s="101">
        <v>5500</v>
      </c>
      <c r="J466" s="101">
        <v>5651</v>
      </c>
      <c r="K466" s="102">
        <v>-2.7</v>
      </c>
      <c r="L466" s="102">
        <v>107.55</v>
      </c>
      <c r="M466" s="102">
        <v>122.1</v>
      </c>
      <c r="N466" s="102">
        <v>146</v>
      </c>
      <c r="O466" s="102">
        <v>30</v>
      </c>
    </row>
    <row r="467" spans="1:15" s="98" customFormat="1" ht="20" hidden="1" customHeight="1" x14ac:dyDescent="0.15">
      <c r="A467" s="99" t="s">
        <v>4945</v>
      </c>
      <c r="B467" s="106" t="s">
        <v>4657</v>
      </c>
      <c r="C467" s="101">
        <v>13134</v>
      </c>
      <c r="D467" s="101">
        <v>13565</v>
      </c>
      <c r="E467" s="102">
        <v>-3.2</v>
      </c>
      <c r="F467" s="101">
        <v>5630</v>
      </c>
      <c r="G467" s="101">
        <v>5857</v>
      </c>
      <c r="H467" s="102">
        <v>-3.9</v>
      </c>
      <c r="I467" s="101">
        <v>5500</v>
      </c>
      <c r="J467" s="101">
        <v>5651</v>
      </c>
      <c r="K467" s="102">
        <v>-2.7</v>
      </c>
      <c r="L467" s="102">
        <v>107.55</v>
      </c>
      <c r="M467" s="102">
        <v>122.1</v>
      </c>
      <c r="N467" s="102">
        <v>333</v>
      </c>
      <c r="O467" s="102">
        <v>89</v>
      </c>
    </row>
    <row r="468" spans="1:15" s="98" customFormat="1" ht="20" hidden="1" customHeight="1" x14ac:dyDescent="0.15">
      <c r="A468" s="99" t="s">
        <v>361</v>
      </c>
      <c r="B468" s="106" t="s">
        <v>4553</v>
      </c>
      <c r="C468" s="101">
        <v>13035</v>
      </c>
      <c r="D468" s="101">
        <v>13678</v>
      </c>
      <c r="E468" s="102">
        <v>-4.7</v>
      </c>
      <c r="F468" s="101">
        <v>5442</v>
      </c>
      <c r="G468" s="101">
        <v>5482</v>
      </c>
      <c r="H468" s="102">
        <v>-0.7</v>
      </c>
      <c r="I468" s="101">
        <v>4676</v>
      </c>
      <c r="J468" s="101">
        <v>4910</v>
      </c>
      <c r="K468" s="102">
        <v>-4.8</v>
      </c>
      <c r="L468" s="102">
        <v>16.62</v>
      </c>
      <c r="M468" s="102">
        <v>784.3</v>
      </c>
      <c r="N468" s="102">
        <v>147</v>
      </c>
      <c r="O468" s="102">
        <v>6</v>
      </c>
    </row>
    <row r="469" spans="1:15" s="98" customFormat="1" ht="20" hidden="1" customHeight="1" x14ac:dyDescent="0.15">
      <c r="A469" s="99" t="s">
        <v>361</v>
      </c>
      <c r="B469" s="106" t="s">
        <v>4540</v>
      </c>
      <c r="C469" s="101">
        <v>13035</v>
      </c>
      <c r="D469" s="101">
        <v>13678</v>
      </c>
      <c r="E469" s="102">
        <v>-4.7</v>
      </c>
      <c r="F469" s="101">
        <v>5442</v>
      </c>
      <c r="G469" s="101">
        <v>5482</v>
      </c>
      <c r="H469" s="102">
        <v>-0.7</v>
      </c>
      <c r="I469" s="101">
        <v>4676</v>
      </c>
      <c r="J469" s="101">
        <v>4910</v>
      </c>
      <c r="K469" s="102">
        <v>-4.8</v>
      </c>
      <c r="L469" s="102">
        <v>16.62</v>
      </c>
      <c r="M469" s="102">
        <v>784.3</v>
      </c>
      <c r="N469" s="102">
        <v>335</v>
      </c>
      <c r="O469" s="102">
        <v>8</v>
      </c>
    </row>
    <row r="470" spans="1:15" s="98" customFormat="1" ht="20" hidden="1" customHeight="1" x14ac:dyDescent="0.15">
      <c r="A470" s="99" t="s">
        <v>1953</v>
      </c>
      <c r="B470" s="106" t="s">
        <v>4544</v>
      </c>
      <c r="C470" s="101">
        <v>12954</v>
      </c>
      <c r="D470" s="101">
        <v>12261</v>
      </c>
      <c r="E470" s="102">
        <v>5.7</v>
      </c>
      <c r="F470" s="101">
        <v>6658</v>
      </c>
      <c r="G470" s="101">
        <v>6574</v>
      </c>
      <c r="H470" s="102">
        <v>1.3</v>
      </c>
      <c r="I470" s="101">
        <v>6347</v>
      </c>
      <c r="J470" s="101">
        <v>6052</v>
      </c>
      <c r="K470" s="102">
        <v>4.9000000000000004</v>
      </c>
      <c r="L470" s="102">
        <v>37.520000000000003</v>
      </c>
      <c r="M470" s="102">
        <v>345.3</v>
      </c>
      <c r="N470" s="102">
        <v>338</v>
      </c>
      <c r="O470" s="102">
        <v>8</v>
      </c>
    </row>
    <row r="471" spans="1:15" s="98" customFormat="1" ht="20" hidden="1" customHeight="1" x14ac:dyDescent="0.15">
      <c r="A471" s="99" t="s">
        <v>5557</v>
      </c>
      <c r="B471" s="106" t="s">
        <v>4553</v>
      </c>
      <c r="C471" s="101">
        <v>12798</v>
      </c>
      <c r="D471" s="101">
        <v>13615</v>
      </c>
      <c r="E471" s="102">
        <v>-6</v>
      </c>
      <c r="F471" s="101">
        <v>6250</v>
      </c>
      <c r="G471" s="101">
        <v>6266</v>
      </c>
      <c r="H471" s="102">
        <v>-0.3</v>
      </c>
      <c r="I471" s="101">
        <v>5342</v>
      </c>
      <c r="J471" s="101">
        <v>5512</v>
      </c>
      <c r="K471" s="102">
        <v>-3.1</v>
      </c>
      <c r="L471" s="102">
        <v>793.36</v>
      </c>
      <c r="M471" s="102">
        <v>16.100000000000001</v>
      </c>
      <c r="N471" s="102">
        <v>148</v>
      </c>
      <c r="O471" s="102">
        <v>9</v>
      </c>
    </row>
    <row r="472" spans="1:15" s="98" customFormat="1" ht="20" hidden="1" customHeight="1" x14ac:dyDescent="0.15">
      <c r="A472" s="99" t="s">
        <v>5927</v>
      </c>
      <c r="B472" s="106" t="s">
        <v>4657</v>
      </c>
      <c r="C472" s="101">
        <v>12675</v>
      </c>
      <c r="D472" s="101">
        <v>12823</v>
      </c>
      <c r="E472" s="102">
        <v>-1.2</v>
      </c>
      <c r="F472" s="101">
        <v>6051</v>
      </c>
      <c r="G472" s="101">
        <v>5910</v>
      </c>
      <c r="H472" s="102">
        <v>2.4</v>
      </c>
      <c r="I472" s="101">
        <v>5760</v>
      </c>
      <c r="J472" s="101">
        <v>5628</v>
      </c>
      <c r="K472" s="102">
        <v>2.2999999999999998</v>
      </c>
      <c r="L472" s="102">
        <v>429.04</v>
      </c>
      <c r="M472" s="102">
        <v>29.5</v>
      </c>
      <c r="N472" s="102">
        <v>341</v>
      </c>
      <c r="O472" s="102">
        <v>90</v>
      </c>
    </row>
    <row r="473" spans="1:15" s="98" customFormat="1" ht="20" hidden="1" customHeight="1" x14ac:dyDescent="0.15">
      <c r="A473" s="99" t="s">
        <v>1601</v>
      </c>
      <c r="B473" s="106" t="s">
        <v>4553</v>
      </c>
      <c r="C473" s="101">
        <v>12594</v>
      </c>
      <c r="D473" s="101">
        <v>12655</v>
      </c>
      <c r="E473" s="102">
        <v>-0.5</v>
      </c>
      <c r="F473" s="101">
        <v>5643</v>
      </c>
      <c r="G473" s="101">
        <v>5563</v>
      </c>
      <c r="H473" s="102">
        <v>1.4</v>
      </c>
      <c r="I473" s="101">
        <v>5186</v>
      </c>
      <c r="J473" s="101">
        <v>5121</v>
      </c>
      <c r="K473" s="102">
        <v>1.3</v>
      </c>
      <c r="L473" s="102">
        <v>18.75</v>
      </c>
      <c r="M473" s="102">
        <v>671.6</v>
      </c>
      <c r="N473" s="102">
        <v>149</v>
      </c>
      <c r="O473" s="102">
        <v>17</v>
      </c>
    </row>
    <row r="474" spans="1:15" s="98" customFormat="1" ht="20" hidden="1" customHeight="1" x14ac:dyDescent="0.15">
      <c r="A474" s="99" t="s">
        <v>1601</v>
      </c>
      <c r="B474" s="106" t="s">
        <v>4540</v>
      </c>
      <c r="C474" s="101">
        <v>12594</v>
      </c>
      <c r="D474" s="101">
        <v>12655</v>
      </c>
      <c r="E474" s="102">
        <v>-0.5</v>
      </c>
      <c r="F474" s="101">
        <v>5643</v>
      </c>
      <c r="G474" s="101">
        <v>5563</v>
      </c>
      <c r="H474" s="102">
        <v>1.4</v>
      </c>
      <c r="I474" s="101">
        <v>5186</v>
      </c>
      <c r="J474" s="101">
        <v>5121</v>
      </c>
      <c r="K474" s="102">
        <v>1.3</v>
      </c>
      <c r="L474" s="102">
        <v>18.75</v>
      </c>
      <c r="M474" s="102">
        <v>671.6</v>
      </c>
      <c r="N474" s="102">
        <v>343</v>
      </c>
      <c r="O474" s="102">
        <v>38</v>
      </c>
    </row>
    <row r="475" spans="1:15" s="98" customFormat="1" ht="20" hidden="1" customHeight="1" x14ac:dyDescent="0.15">
      <c r="A475" s="99" t="s">
        <v>1637</v>
      </c>
      <c r="B475" s="106" t="s">
        <v>4544</v>
      </c>
      <c r="C475" s="101">
        <v>12517</v>
      </c>
      <c r="D475" s="101">
        <v>10644</v>
      </c>
      <c r="E475" s="102">
        <v>17.600000000000001</v>
      </c>
      <c r="F475" s="101">
        <v>5341</v>
      </c>
      <c r="G475" s="101">
        <v>4403</v>
      </c>
      <c r="H475" s="102">
        <v>21.3</v>
      </c>
      <c r="I475" s="101">
        <v>5210</v>
      </c>
      <c r="J475" s="101">
        <v>4278</v>
      </c>
      <c r="K475" s="102">
        <v>21.8</v>
      </c>
      <c r="L475" s="102">
        <v>9.94</v>
      </c>
      <c r="M475" s="105">
        <v>1259.4000000000001</v>
      </c>
      <c r="N475" s="102">
        <v>345</v>
      </c>
      <c r="O475" s="102">
        <v>126</v>
      </c>
    </row>
    <row r="476" spans="1:15" s="98" customFormat="1" ht="20" hidden="1" customHeight="1" x14ac:dyDescent="0.15">
      <c r="A476" s="99" t="s">
        <v>4743</v>
      </c>
      <c r="B476" s="106" t="s">
        <v>4742</v>
      </c>
      <c r="C476" s="101">
        <v>12476</v>
      </c>
      <c r="D476" s="101">
        <v>13098</v>
      </c>
      <c r="E476" s="102">
        <v>-4.7</v>
      </c>
      <c r="F476" s="101">
        <v>5779</v>
      </c>
      <c r="G476" s="101">
        <v>6031</v>
      </c>
      <c r="H476" s="102">
        <v>-4.2</v>
      </c>
      <c r="I476" s="101">
        <v>5320</v>
      </c>
      <c r="J476" s="101">
        <v>5451</v>
      </c>
      <c r="K476" s="102">
        <v>-2.4</v>
      </c>
      <c r="L476" s="104">
        <v>1443.12</v>
      </c>
      <c r="M476" s="102">
        <v>8.6</v>
      </c>
      <c r="N476" s="102">
        <v>346</v>
      </c>
      <c r="O476" s="102">
        <v>9</v>
      </c>
    </row>
    <row r="477" spans="1:15" s="98" customFormat="1" ht="20" hidden="1" customHeight="1" x14ac:dyDescent="0.15">
      <c r="A477" s="99" t="s">
        <v>1442</v>
      </c>
      <c r="B477" s="106" t="s">
        <v>4540</v>
      </c>
      <c r="C477" s="101">
        <v>12419</v>
      </c>
      <c r="D477" s="101">
        <v>11020</v>
      </c>
      <c r="E477" s="102">
        <v>12.7</v>
      </c>
      <c r="F477" s="101">
        <v>4313</v>
      </c>
      <c r="G477" s="101">
        <v>3874</v>
      </c>
      <c r="H477" s="102">
        <v>11.3</v>
      </c>
      <c r="I477" s="101">
        <v>4162</v>
      </c>
      <c r="J477" s="101">
        <v>3748</v>
      </c>
      <c r="K477" s="102">
        <v>11</v>
      </c>
      <c r="L477" s="102">
        <v>13.1</v>
      </c>
      <c r="M477" s="102">
        <v>948.3</v>
      </c>
      <c r="N477" s="102">
        <v>348</v>
      </c>
      <c r="O477" s="102">
        <v>8</v>
      </c>
    </row>
    <row r="478" spans="1:15" s="98" customFormat="1" ht="20" hidden="1" customHeight="1" x14ac:dyDescent="0.15">
      <c r="A478" s="99" t="s">
        <v>5681</v>
      </c>
      <c r="B478" s="106" t="s">
        <v>4540</v>
      </c>
      <c r="C478" s="101">
        <v>12323</v>
      </c>
      <c r="D478" s="101">
        <v>12178</v>
      </c>
      <c r="E478" s="102">
        <v>1.2</v>
      </c>
      <c r="F478" s="101">
        <v>6189</v>
      </c>
      <c r="G478" s="101">
        <v>6020</v>
      </c>
      <c r="H478" s="102">
        <v>2.8</v>
      </c>
      <c r="I478" s="101">
        <v>5405</v>
      </c>
      <c r="J478" s="101">
        <v>5035</v>
      </c>
      <c r="K478" s="102">
        <v>7.3</v>
      </c>
      <c r="L478" s="102">
        <v>26.72</v>
      </c>
      <c r="M478" s="102">
        <v>461.1</v>
      </c>
      <c r="N478" s="102">
        <v>349</v>
      </c>
      <c r="O478" s="102">
        <v>50</v>
      </c>
    </row>
    <row r="479" spans="1:15" s="98" customFormat="1" ht="20" hidden="1" customHeight="1" x14ac:dyDescent="0.15">
      <c r="A479" s="99" t="s">
        <v>840</v>
      </c>
      <c r="B479" s="106" t="s">
        <v>4544</v>
      </c>
      <c r="C479" s="101">
        <v>12318</v>
      </c>
      <c r="D479" s="101">
        <v>11672</v>
      </c>
      <c r="E479" s="102">
        <v>5.5</v>
      </c>
      <c r="F479" s="101">
        <v>6321</v>
      </c>
      <c r="G479" s="101">
        <v>5960</v>
      </c>
      <c r="H479" s="102">
        <v>6.1</v>
      </c>
      <c r="I479" s="101">
        <v>5981</v>
      </c>
      <c r="J479" s="101">
        <v>5603</v>
      </c>
      <c r="K479" s="102">
        <v>6.7</v>
      </c>
      <c r="L479" s="102">
        <v>5.1100000000000003</v>
      </c>
      <c r="M479" s="105">
        <v>2412.8000000000002</v>
      </c>
      <c r="N479" s="102">
        <v>350</v>
      </c>
      <c r="O479" s="102">
        <v>51</v>
      </c>
    </row>
    <row r="480" spans="1:15" s="98" customFormat="1" ht="20" hidden="1" customHeight="1" x14ac:dyDescent="0.15">
      <c r="A480" s="99" t="s">
        <v>5095</v>
      </c>
      <c r="B480" s="106" t="s">
        <v>4540</v>
      </c>
      <c r="C480" s="101">
        <v>12300</v>
      </c>
      <c r="D480" s="101">
        <v>12220</v>
      </c>
      <c r="E480" s="102">
        <v>0.7</v>
      </c>
      <c r="F480" s="101">
        <v>5747</v>
      </c>
      <c r="G480" s="101">
        <v>5677</v>
      </c>
      <c r="H480" s="102">
        <v>1.2</v>
      </c>
      <c r="I480" s="101">
        <v>5072</v>
      </c>
      <c r="J480" s="101">
        <v>4930</v>
      </c>
      <c r="K480" s="102">
        <v>2.9</v>
      </c>
      <c r="L480" s="102">
        <v>66</v>
      </c>
      <c r="M480" s="102">
        <v>186.4</v>
      </c>
      <c r="N480" s="102">
        <v>351</v>
      </c>
      <c r="O480" s="102">
        <v>52</v>
      </c>
    </row>
    <row r="481" spans="1:15" s="98" customFormat="1" ht="20" hidden="1" customHeight="1" x14ac:dyDescent="0.15">
      <c r="A481" s="99" t="s">
        <v>4651</v>
      </c>
      <c r="B481" s="106" t="s">
        <v>4553</v>
      </c>
      <c r="C481" s="101">
        <v>12247</v>
      </c>
      <c r="D481" s="103" t="s">
        <v>4655</v>
      </c>
      <c r="E481" s="102">
        <v>1.6</v>
      </c>
      <c r="F481" s="101">
        <v>5613</v>
      </c>
      <c r="G481" s="103" t="s">
        <v>4654</v>
      </c>
      <c r="H481" s="102">
        <v>0.3</v>
      </c>
      <c r="I481" s="101">
        <v>5089</v>
      </c>
      <c r="J481" s="103" t="s">
        <v>4653</v>
      </c>
      <c r="K481" s="102">
        <v>1.6</v>
      </c>
      <c r="L481" s="102">
        <v>828.28</v>
      </c>
      <c r="M481" s="102">
        <v>14.8</v>
      </c>
      <c r="N481" s="102">
        <v>150</v>
      </c>
      <c r="O481" s="102">
        <v>10</v>
      </c>
    </row>
    <row r="482" spans="1:15" s="98" customFormat="1" ht="20" hidden="1" customHeight="1" x14ac:dyDescent="0.15">
      <c r="A482" s="99" t="s">
        <v>3273</v>
      </c>
      <c r="B482" s="106" t="s">
        <v>4669</v>
      </c>
      <c r="C482" s="101">
        <v>12235</v>
      </c>
      <c r="D482" s="101">
        <v>11249</v>
      </c>
      <c r="E482" s="102">
        <v>8.8000000000000007</v>
      </c>
      <c r="F482" s="101">
        <v>5235</v>
      </c>
      <c r="G482" s="101">
        <v>4936</v>
      </c>
      <c r="H482" s="102">
        <v>6.1</v>
      </c>
      <c r="I482" s="101">
        <v>5010</v>
      </c>
      <c r="J482" s="101">
        <v>4626</v>
      </c>
      <c r="K482" s="102">
        <v>8.3000000000000007</v>
      </c>
      <c r="L482" s="102">
        <v>37.159999999999997</v>
      </c>
      <c r="M482" s="102">
        <v>329.2</v>
      </c>
      <c r="N482" s="102">
        <v>353</v>
      </c>
      <c r="O482" s="102">
        <v>53</v>
      </c>
    </row>
    <row r="483" spans="1:15" s="98" customFormat="1" ht="20" hidden="1" customHeight="1" x14ac:dyDescent="0.15">
      <c r="A483" s="99" t="s">
        <v>1662</v>
      </c>
      <c r="B483" s="106" t="s">
        <v>4760</v>
      </c>
      <c r="C483" s="101">
        <v>12157</v>
      </c>
      <c r="D483" s="101">
        <v>11897</v>
      </c>
      <c r="E483" s="102">
        <v>2.2000000000000002</v>
      </c>
      <c r="F483" s="101">
        <v>6445</v>
      </c>
      <c r="G483" s="101">
        <v>6317</v>
      </c>
      <c r="H483" s="102">
        <v>2</v>
      </c>
      <c r="I483" s="101">
        <v>5824</v>
      </c>
      <c r="J483" s="101">
        <v>5615</v>
      </c>
      <c r="K483" s="102">
        <v>3.7</v>
      </c>
      <c r="L483" s="102">
        <v>91.62</v>
      </c>
      <c r="M483" s="102">
        <v>132.69999999999999</v>
      </c>
      <c r="N483" s="102">
        <v>355</v>
      </c>
      <c r="O483" s="102">
        <v>10</v>
      </c>
    </row>
    <row r="484" spans="1:15" s="98" customFormat="1" ht="20" hidden="1" customHeight="1" x14ac:dyDescent="0.15">
      <c r="A484" s="99" t="s">
        <v>4795</v>
      </c>
      <c r="B484" s="106" t="s">
        <v>4540</v>
      </c>
      <c r="C484" s="101">
        <v>12017</v>
      </c>
      <c r="D484" s="101">
        <v>11643</v>
      </c>
      <c r="E484" s="102">
        <v>3.2</v>
      </c>
      <c r="F484" s="101">
        <v>5200</v>
      </c>
      <c r="G484" s="101">
        <v>4906</v>
      </c>
      <c r="H484" s="102">
        <v>6</v>
      </c>
      <c r="I484" s="101">
        <v>4873</v>
      </c>
      <c r="J484" s="101">
        <v>4627</v>
      </c>
      <c r="K484" s="102">
        <v>5.3</v>
      </c>
      <c r="L484" s="102">
        <v>57.33</v>
      </c>
      <c r="M484" s="102">
        <v>209.6</v>
      </c>
      <c r="N484" s="102">
        <v>358</v>
      </c>
      <c r="O484" s="102">
        <v>55</v>
      </c>
    </row>
    <row r="485" spans="1:15" s="98" customFormat="1" ht="20" hidden="1" customHeight="1" x14ac:dyDescent="0.15">
      <c r="A485" s="99" t="s">
        <v>5482</v>
      </c>
      <c r="B485" s="106" t="s">
        <v>4553</v>
      </c>
      <c r="C485" s="101">
        <v>12010</v>
      </c>
      <c r="D485" s="101">
        <v>11974</v>
      </c>
      <c r="E485" s="102">
        <v>0.3</v>
      </c>
      <c r="F485" s="101">
        <v>6259</v>
      </c>
      <c r="G485" s="101">
        <v>6093</v>
      </c>
      <c r="H485" s="102">
        <v>2.7</v>
      </c>
      <c r="I485" s="101">
        <v>5983</v>
      </c>
      <c r="J485" s="101">
        <v>5748</v>
      </c>
      <c r="K485" s="102">
        <v>4.0999999999999996</v>
      </c>
      <c r="L485" s="102">
        <v>12.91</v>
      </c>
      <c r="M485" s="102">
        <v>930</v>
      </c>
      <c r="N485" s="102">
        <v>151</v>
      </c>
      <c r="O485" s="103" t="s">
        <v>4536</v>
      </c>
    </row>
    <row r="486" spans="1:15" s="98" customFormat="1" ht="20" hidden="1" customHeight="1" x14ac:dyDescent="0.15">
      <c r="A486" s="99" t="s">
        <v>1486</v>
      </c>
      <c r="B486" s="106" t="s">
        <v>4969</v>
      </c>
      <c r="C486" s="101">
        <v>11977</v>
      </c>
      <c r="D486" s="101">
        <v>11659</v>
      </c>
      <c r="E486" s="102">
        <v>2.7</v>
      </c>
      <c r="F486" s="101">
        <v>5007</v>
      </c>
      <c r="G486" s="101">
        <v>4816</v>
      </c>
      <c r="H486" s="102">
        <v>4</v>
      </c>
      <c r="I486" s="101">
        <v>4873</v>
      </c>
      <c r="J486" s="101">
        <v>4636</v>
      </c>
      <c r="K486" s="102">
        <v>5.0999999999999996</v>
      </c>
      <c r="L486" s="102">
        <v>34.590000000000003</v>
      </c>
      <c r="M486" s="102">
        <v>346.2</v>
      </c>
      <c r="N486" s="102">
        <v>360</v>
      </c>
      <c r="O486" s="102">
        <v>11</v>
      </c>
    </row>
    <row r="487" spans="1:15" s="98" customFormat="1" ht="20" hidden="1" customHeight="1" x14ac:dyDescent="0.15">
      <c r="A487" s="99" t="s">
        <v>5444</v>
      </c>
      <c r="B487" s="106" t="s">
        <v>4742</v>
      </c>
      <c r="C487" s="101">
        <v>11951</v>
      </c>
      <c r="D487" s="101">
        <v>11858</v>
      </c>
      <c r="E487" s="102">
        <v>0.8</v>
      </c>
      <c r="F487" s="101">
        <v>5704</v>
      </c>
      <c r="G487" s="101">
        <v>5567</v>
      </c>
      <c r="H487" s="102">
        <v>2.5</v>
      </c>
      <c r="I487" s="101">
        <v>5187</v>
      </c>
      <c r="J487" s="101">
        <v>5006</v>
      </c>
      <c r="K487" s="102">
        <v>3.6</v>
      </c>
      <c r="L487" s="102">
        <v>346.02</v>
      </c>
      <c r="M487" s="102">
        <v>34.5</v>
      </c>
      <c r="N487" s="102">
        <v>361</v>
      </c>
      <c r="O487" s="102">
        <v>10</v>
      </c>
    </row>
    <row r="488" spans="1:15" s="98" customFormat="1" ht="20" hidden="1" customHeight="1" x14ac:dyDescent="0.15">
      <c r="A488" s="99" t="s">
        <v>4587</v>
      </c>
      <c r="B488" s="106" t="s">
        <v>4542</v>
      </c>
      <c r="C488" s="101">
        <v>11916</v>
      </c>
      <c r="D488" s="101">
        <v>11568</v>
      </c>
      <c r="E488" s="102">
        <v>3</v>
      </c>
      <c r="F488" s="101">
        <v>4117</v>
      </c>
      <c r="G488" s="101">
        <v>3884</v>
      </c>
      <c r="H488" s="102">
        <v>6</v>
      </c>
      <c r="I488" s="101">
        <v>3999</v>
      </c>
      <c r="J488" s="101">
        <v>3769</v>
      </c>
      <c r="K488" s="102">
        <v>6.1</v>
      </c>
      <c r="L488" s="102">
        <v>580.64</v>
      </c>
      <c r="M488" s="102">
        <v>20.5</v>
      </c>
      <c r="N488" s="102">
        <v>362</v>
      </c>
      <c r="O488" s="102">
        <v>9</v>
      </c>
    </row>
    <row r="489" spans="1:15" s="98" customFormat="1" ht="20" hidden="1" customHeight="1" x14ac:dyDescent="0.15">
      <c r="A489" s="99" t="s">
        <v>5515</v>
      </c>
      <c r="B489" s="106" t="s">
        <v>4544</v>
      </c>
      <c r="C489" s="101">
        <v>11880</v>
      </c>
      <c r="D489" s="101">
        <v>11688</v>
      </c>
      <c r="E489" s="102">
        <v>1.6</v>
      </c>
      <c r="F489" s="101">
        <v>5424</v>
      </c>
      <c r="G489" s="101">
        <v>5167</v>
      </c>
      <c r="H489" s="102">
        <v>5</v>
      </c>
      <c r="I489" s="101">
        <v>5068</v>
      </c>
      <c r="J489" s="101">
        <v>4887</v>
      </c>
      <c r="K489" s="102">
        <v>3.7</v>
      </c>
      <c r="L489" s="102">
        <v>104.53</v>
      </c>
      <c r="M489" s="102">
        <v>113.7</v>
      </c>
      <c r="N489" s="102">
        <v>363</v>
      </c>
      <c r="O489" s="102">
        <v>7</v>
      </c>
    </row>
    <row r="490" spans="1:15" s="98" customFormat="1" ht="20" hidden="1" customHeight="1" x14ac:dyDescent="0.15">
      <c r="A490" s="99" t="s">
        <v>5399</v>
      </c>
      <c r="B490" s="106" t="s">
        <v>4540</v>
      </c>
      <c r="C490" s="101">
        <v>11843</v>
      </c>
      <c r="D490" s="101">
        <v>11765</v>
      </c>
      <c r="E490" s="102">
        <v>0.7</v>
      </c>
      <c r="F490" s="101">
        <v>5002</v>
      </c>
      <c r="G490" s="101">
        <v>4909</v>
      </c>
      <c r="H490" s="102">
        <v>1.9</v>
      </c>
      <c r="I490" s="101">
        <v>4443</v>
      </c>
      <c r="J490" s="101">
        <v>4392</v>
      </c>
      <c r="K490" s="102">
        <v>1.2</v>
      </c>
      <c r="L490" s="102">
        <v>18.059999999999999</v>
      </c>
      <c r="M490" s="102">
        <v>655.8</v>
      </c>
      <c r="N490" s="102">
        <v>366</v>
      </c>
      <c r="O490" s="102">
        <v>9</v>
      </c>
    </row>
    <row r="491" spans="1:15" s="98" customFormat="1" ht="20" hidden="1" customHeight="1" x14ac:dyDescent="0.15">
      <c r="A491" s="99" t="s">
        <v>5324</v>
      </c>
      <c r="B491" s="106" t="s">
        <v>4657</v>
      </c>
      <c r="C491" s="101">
        <v>11740</v>
      </c>
      <c r="D491" s="101">
        <v>9462</v>
      </c>
      <c r="E491" s="102">
        <v>24.1</v>
      </c>
      <c r="F491" s="101">
        <v>4375</v>
      </c>
      <c r="G491" s="101">
        <v>3572</v>
      </c>
      <c r="H491" s="102">
        <v>22.5</v>
      </c>
      <c r="I491" s="101">
        <v>4274</v>
      </c>
      <c r="J491" s="101">
        <v>3413</v>
      </c>
      <c r="K491" s="102">
        <v>25.2</v>
      </c>
      <c r="L491" s="102">
        <v>62.07</v>
      </c>
      <c r="M491" s="102">
        <v>189.1</v>
      </c>
      <c r="N491" s="102">
        <v>367</v>
      </c>
      <c r="O491" s="102">
        <v>92</v>
      </c>
    </row>
    <row r="492" spans="1:15" s="98" customFormat="1" ht="20" hidden="1" customHeight="1" x14ac:dyDescent="0.15">
      <c r="A492" s="99" t="s">
        <v>5299</v>
      </c>
      <c r="B492" s="106" t="s">
        <v>4657</v>
      </c>
      <c r="C492" s="101">
        <v>11638</v>
      </c>
      <c r="D492" s="101">
        <v>10756</v>
      </c>
      <c r="E492" s="102">
        <v>8.1999999999999993</v>
      </c>
      <c r="F492" s="101">
        <v>5150</v>
      </c>
      <c r="G492" s="101">
        <v>4831</v>
      </c>
      <c r="H492" s="102">
        <v>6.6</v>
      </c>
      <c r="I492" s="101">
        <v>4997</v>
      </c>
      <c r="J492" s="101">
        <v>4688</v>
      </c>
      <c r="K492" s="102">
        <v>6.6</v>
      </c>
      <c r="L492" s="102">
        <v>5.46</v>
      </c>
      <c r="M492" s="105">
        <v>2130.1</v>
      </c>
      <c r="N492" s="102">
        <v>370</v>
      </c>
      <c r="O492" s="102">
        <v>94</v>
      </c>
    </row>
    <row r="493" spans="1:15" s="98" customFormat="1" ht="20" hidden="1" customHeight="1" x14ac:dyDescent="0.15">
      <c r="A493" s="99" t="s">
        <v>4589</v>
      </c>
      <c r="B493" s="106" t="s">
        <v>4542</v>
      </c>
      <c r="C493" s="101">
        <v>11586</v>
      </c>
      <c r="D493" s="101">
        <v>10876</v>
      </c>
      <c r="E493" s="102">
        <v>6.5</v>
      </c>
      <c r="F493" s="101">
        <v>5720</v>
      </c>
      <c r="G493" s="101">
        <v>5359</v>
      </c>
      <c r="H493" s="102">
        <v>6.7</v>
      </c>
      <c r="I493" s="101">
        <v>4604</v>
      </c>
      <c r="J493" s="101">
        <v>4238</v>
      </c>
      <c r="K493" s="102">
        <v>8.6</v>
      </c>
      <c r="L493" s="102">
        <v>711.17</v>
      </c>
      <c r="M493" s="102">
        <v>16.3</v>
      </c>
      <c r="N493" s="102">
        <v>372</v>
      </c>
      <c r="O493" s="102">
        <v>11</v>
      </c>
    </row>
    <row r="494" spans="1:15" s="98" customFormat="1" ht="20" hidden="1" customHeight="1" x14ac:dyDescent="0.15">
      <c r="A494" s="99" t="s">
        <v>4665</v>
      </c>
      <c r="B494" s="106" t="s">
        <v>4544</v>
      </c>
      <c r="C494" s="101">
        <v>11575</v>
      </c>
      <c r="D494" s="101">
        <v>10408</v>
      </c>
      <c r="E494" s="102">
        <v>11.2</v>
      </c>
      <c r="F494" s="101">
        <v>5175</v>
      </c>
      <c r="G494" s="101">
        <v>4299</v>
      </c>
      <c r="H494" s="102">
        <v>20.399999999999999</v>
      </c>
      <c r="I494" s="101">
        <v>4915</v>
      </c>
      <c r="J494" s="101">
        <v>4154</v>
      </c>
      <c r="K494" s="102">
        <v>18.3</v>
      </c>
      <c r="L494" s="102">
        <v>14.33</v>
      </c>
      <c r="M494" s="102">
        <v>807.6</v>
      </c>
      <c r="N494" s="102">
        <v>374</v>
      </c>
      <c r="O494" s="102">
        <v>57</v>
      </c>
    </row>
    <row r="495" spans="1:15" s="98" customFormat="1" ht="20" hidden="1" customHeight="1" x14ac:dyDescent="0.15">
      <c r="A495" s="99" t="s">
        <v>5180</v>
      </c>
      <c r="B495" s="106" t="s">
        <v>4658</v>
      </c>
      <c r="C495" s="101">
        <v>11449</v>
      </c>
      <c r="D495" s="101">
        <v>10699</v>
      </c>
      <c r="E495" s="102">
        <v>7</v>
      </c>
      <c r="F495" s="101">
        <v>4289</v>
      </c>
      <c r="G495" s="101">
        <v>3988</v>
      </c>
      <c r="H495" s="102">
        <v>7.5</v>
      </c>
      <c r="I495" s="101">
        <v>4109</v>
      </c>
      <c r="J495" s="101">
        <v>3768</v>
      </c>
      <c r="K495" s="102">
        <v>9</v>
      </c>
      <c r="L495" s="102">
        <v>126.12</v>
      </c>
      <c r="M495" s="102">
        <v>90.8</v>
      </c>
      <c r="N495" s="102">
        <v>376</v>
      </c>
      <c r="O495" s="102">
        <v>96</v>
      </c>
    </row>
    <row r="496" spans="1:15" s="98" customFormat="1" ht="20" hidden="1" customHeight="1" x14ac:dyDescent="0.15">
      <c r="A496" s="99" t="s">
        <v>5283</v>
      </c>
      <c r="B496" s="106" t="s">
        <v>4657</v>
      </c>
      <c r="C496" s="101">
        <v>11427</v>
      </c>
      <c r="D496" s="101">
        <v>10654</v>
      </c>
      <c r="E496" s="102">
        <v>7.3</v>
      </c>
      <c r="F496" s="101">
        <v>4156</v>
      </c>
      <c r="G496" s="101">
        <v>3843</v>
      </c>
      <c r="H496" s="102">
        <v>8.1</v>
      </c>
      <c r="I496" s="101">
        <v>4070</v>
      </c>
      <c r="J496" s="101">
        <v>3750</v>
      </c>
      <c r="K496" s="102">
        <v>8.5</v>
      </c>
      <c r="L496" s="102">
        <v>28.06</v>
      </c>
      <c r="M496" s="102">
        <v>407.3</v>
      </c>
      <c r="N496" s="102">
        <v>377</v>
      </c>
      <c r="O496" s="102">
        <v>97</v>
      </c>
    </row>
    <row r="497" spans="1:15" s="98" customFormat="1" ht="20" hidden="1" customHeight="1" x14ac:dyDescent="0.15">
      <c r="A497" s="99" t="s">
        <v>5563</v>
      </c>
      <c r="B497" s="106" t="s">
        <v>4553</v>
      </c>
      <c r="C497" s="101">
        <v>11372</v>
      </c>
      <c r="D497" s="101">
        <v>10741</v>
      </c>
      <c r="E497" s="102">
        <v>5.9</v>
      </c>
      <c r="F497" s="101">
        <v>6275</v>
      </c>
      <c r="G497" s="101">
        <v>6259</v>
      </c>
      <c r="H497" s="102">
        <v>0.3</v>
      </c>
      <c r="I497" s="101">
        <v>5839</v>
      </c>
      <c r="J497" s="101">
        <v>5514</v>
      </c>
      <c r="K497" s="102">
        <v>5.9</v>
      </c>
      <c r="L497" s="102">
        <v>696.06</v>
      </c>
      <c r="M497" s="102">
        <v>16.3</v>
      </c>
      <c r="N497" s="102">
        <v>152</v>
      </c>
      <c r="O497" s="102">
        <v>42</v>
      </c>
    </row>
    <row r="498" spans="1:15" s="98" customFormat="1" ht="20" hidden="1" customHeight="1" x14ac:dyDescent="0.15">
      <c r="A498" s="99" t="s">
        <v>5563</v>
      </c>
      <c r="B498" s="106" t="s">
        <v>4540</v>
      </c>
      <c r="C498" s="101">
        <v>11372</v>
      </c>
      <c r="D498" s="101">
        <v>10741</v>
      </c>
      <c r="E498" s="102">
        <v>5.9</v>
      </c>
      <c r="F498" s="101">
        <v>6275</v>
      </c>
      <c r="G498" s="101">
        <v>6259</v>
      </c>
      <c r="H498" s="102">
        <v>0.3</v>
      </c>
      <c r="I498" s="101">
        <v>5839</v>
      </c>
      <c r="J498" s="101">
        <v>5514</v>
      </c>
      <c r="K498" s="102">
        <v>5.9</v>
      </c>
      <c r="L498" s="102">
        <v>696.06</v>
      </c>
      <c r="M498" s="102">
        <v>16.3</v>
      </c>
      <c r="N498" s="102">
        <v>378</v>
      </c>
      <c r="O498" s="102">
        <v>133</v>
      </c>
    </row>
    <row r="499" spans="1:15" s="98" customFormat="1" ht="20" hidden="1" customHeight="1" x14ac:dyDescent="0.15">
      <c r="A499" s="99" t="s">
        <v>5513</v>
      </c>
      <c r="B499" s="106" t="s">
        <v>4657</v>
      </c>
      <c r="C499" s="101">
        <v>11357</v>
      </c>
      <c r="D499" s="101">
        <v>9041</v>
      </c>
      <c r="E499" s="102">
        <v>25.6</v>
      </c>
      <c r="F499" s="101">
        <v>6249</v>
      </c>
      <c r="G499" s="101">
        <v>5198</v>
      </c>
      <c r="H499" s="102">
        <v>20.2</v>
      </c>
      <c r="I499" s="101">
        <v>5062</v>
      </c>
      <c r="J499" s="101">
        <v>3953</v>
      </c>
      <c r="K499" s="102">
        <v>28.1</v>
      </c>
      <c r="L499" s="102">
        <v>114.05</v>
      </c>
      <c r="M499" s="102">
        <v>99.6</v>
      </c>
      <c r="N499" s="102">
        <v>379</v>
      </c>
      <c r="O499" s="102">
        <v>98</v>
      </c>
    </row>
    <row r="500" spans="1:15" s="98" customFormat="1" ht="20" hidden="1" customHeight="1" x14ac:dyDescent="0.15">
      <c r="A500" s="99" t="s">
        <v>4948</v>
      </c>
      <c r="B500" s="106" t="s">
        <v>4657</v>
      </c>
      <c r="C500" s="101">
        <v>11211</v>
      </c>
      <c r="D500" s="101">
        <v>10223</v>
      </c>
      <c r="E500" s="102">
        <v>9.6999999999999993</v>
      </c>
      <c r="F500" s="101">
        <v>6767</v>
      </c>
      <c r="G500" s="101">
        <v>6533</v>
      </c>
      <c r="H500" s="102">
        <v>3.6</v>
      </c>
      <c r="I500" s="101">
        <v>5514</v>
      </c>
      <c r="J500" s="101">
        <v>4876</v>
      </c>
      <c r="K500" s="102">
        <v>13.1</v>
      </c>
      <c r="L500" s="102">
        <v>129.1</v>
      </c>
      <c r="M500" s="102">
        <v>86.8</v>
      </c>
      <c r="N500" s="102">
        <v>384</v>
      </c>
      <c r="O500" s="102">
        <v>100</v>
      </c>
    </row>
    <row r="501" spans="1:15" s="98" customFormat="1" ht="20" hidden="1" customHeight="1" x14ac:dyDescent="0.15">
      <c r="A501" s="99" t="s">
        <v>4701</v>
      </c>
      <c r="B501" s="106" t="s">
        <v>4669</v>
      </c>
      <c r="C501" s="101">
        <v>11171</v>
      </c>
      <c r="D501" s="101">
        <v>10648</v>
      </c>
      <c r="E501" s="102">
        <v>4.9000000000000004</v>
      </c>
      <c r="F501" s="101">
        <v>4341</v>
      </c>
      <c r="G501" s="101">
        <v>4159</v>
      </c>
      <c r="H501" s="102">
        <v>4.4000000000000004</v>
      </c>
      <c r="I501" s="101">
        <v>4100</v>
      </c>
      <c r="J501" s="101">
        <v>3915</v>
      </c>
      <c r="K501" s="102">
        <v>4.7</v>
      </c>
      <c r="L501" s="102">
        <v>66.569999999999993</v>
      </c>
      <c r="M501" s="102">
        <v>167.8</v>
      </c>
      <c r="N501" s="102">
        <v>386</v>
      </c>
      <c r="O501" s="102">
        <v>58</v>
      </c>
    </row>
    <row r="502" spans="1:15" s="98" customFormat="1" ht="20" hidden="1" customHeight="1" x14ac:dyDescent="0.15">
      <c r="A502" s="99" t="s">
        <v>1829</v>
      </c>
      <c r="B502" s="106" t="s">
        <v>4540</v>
      </c>
      <c r="C502" s="101">
        <v>11106</v>
      </c>
      <c r="D502" s="101">
        <v>10572</v>
      </c>
      <c r="E502" s="102">
        <v>5.0999999999999996</v>
      </c>
      <c r="F502" s="101">
        <v>5314</v>
      </c>
      <c r="G502" s="101">
        <v>5061</v>
      </c>
      <c r="H502" s="102">
        <v>5</v>
      </c>
      <c r="I502" s="101">
        <v>4948</v>
      </c>
      <c r="J502" s="101">
        <v>4822</v>
      </c>
      <c r="K502" s="102">
        <v>2.6</v>
      </c>
      <c r="L502" s="102">
        <v>11.93</v>
      </c>
      <c r="M502" s="102">
        <v>930.6</v>
      </c>
      <c r="N502" s="102">
        <v>390</v>
      </c>
      <c r="O502" s="102">
        <v>59</v>
      </c>
    </row>
    <row r="503" spans="1:15" s="98" customFormat="1" ht="20" hidden="1" customHeight="1" x14ac:dyDescent="0.15">
      <c r="A503" s="99" t="s">
        <v>5163</v>
      </c>
      <c r="B503" s="106" t="s">
        <v>4759</v>
      </c>
      <c r="C503" s="101">
        <v>11100</v>
      </c>
      <c r="D503" s="101">
        <v>10479</v>
      </c>
      <c r="E503" s="102">
        <v>5.9</v>
      </c>
      <c r="F503" s="101">
        <v>5269</v>
      </c>
      <c r="G503" s="101">
        <v>5069</v>
      </c>
      <c r="H503" s="102">
        <v>3.9</v>
      </c>
      <c r="I503" s="101">
        <v>4495</v>
      </c>
      <c r="J503" s="101">
        <v>4258</v>
      </c>
      <c r="K503" s="102">
        <v>5.6</v>
      </c>
      <c r="L503" s="102">
        <v>599.96</v>
      </c>
      <c r="M503" s="102">
        <v>18.5</v>
      </c>
      <c r="N503" s="102">
        <v>391</v>
      </c>
      <c r="O503" s="102">
        <v>137</v>
      </c>
    </row>
    <row r="504" spans="1:15" s="98" customFormat="1" ht="20" hidden="1" customHeight="1" x14ac:dyDescent="0.15">
      <c r="A504" s="99" t="s">
        <v>4651</v>
      </c>
      <c r="B504" s="106" t="s">
        <v>4540</v>
      </c>
      <c r="C504" s="101">
        <v>11019</v>
      </c>
      <c r="D504" s="101">
        <v>10870</v>
      </c>
      <c r="E504" s="102">
        <v>1.4</v>
      </c>
      <c r="F504" s="101">
        <v>5142</v>
      </c>
      <c r="G504" s="101">
        <v>5135</v>
      </c>
      <c r="H504" s="102">
        <v>0.1</v>
      </c>
      <c r="I504" s="101">
        <v>4655</v>
      </c>
      <c r="J504" s="101">
        <v>4586</v>
      </c>
      <c r="K504" s="102">
        <v>1.5</v>
      </c>
      <c r="L504" s="102">
        <v>19.03</v>
      </c>
      <c r="M504" s="102">
        <v>579.1</v>
      </c>
      <c r="N504" s="102">
        <v>395</v>
      </c>
      <c r="O504" s="102">
        <v>10</v>
      </c>
    </row>
    <row r="505" spans="1:15" s="98" customFormat="1" ht="20" hidden="1" customHeight="1" x14ac:dyDescent="0.15">
      <c r="A505" s="99" t="s">
        <v>4622</v>
      </c>
      <c r="B505" s="106" t="s">
        <v>4540</v>
      </c>
      <c r="C505" s="101">
        <v>10947</v>
      </c>
      <c r="D505" s="101">
        <v>10753</v>
      </c>
      <c r="E505" s="102">
        <v>1.8</v>
      </c>
      <c r="F505" s="101">
        <v>5066</v>
      </c>
      <c r="G505" s="101">
        <v>5005</v>
      </c>
      <c r="H505" s="102">
        <v>1.2</v>
      </c>
      <c r="I505" s="101">
        <v>4736</v>
      </c>
      <c r="J505" s="101">
        <v>4506</v>
      </c>
      <c r="K505" s="102">
        <v>5.0999999999999996</v>
      </c>
      <c r="L505" s="102">
        <v>33.119999999999997</v>
      </c>
      <c r="M505" s="102">
        <v>330.5</v>
      </c>
      <c r="N505" s="102">
        <v>399</v>
      </c>
      <c r="O505" s="102">
        <v>60</v>
      </c>
    </row>
    <row r="506" spans="1:15" s="98" customFormat="1" ht="20" hidden="1" customHeight="1" x14ac:dyDescent="0.15">
      <c r="A506" s="99" t="s">
        <v>4831</v>
      </c>
      <c r="B506" s="106" t="s">
        <v>4544</v>
      </c>
      <c r="C506" s="101">
        <v>10927</v>
      </c>
      <c r="D506" s="103" t="s">
        <v>5758</v>
      </c>
      <c r="E506" s="102">
        <v>12.5</v>
      </c>
      <c r="F506" s="101">
        <v>4667</v>
      </c>
      <c r="G506" s="103" t="s">
        <v>5757</v>
      </c>
      <c r="H506" s="102">
        <v>13.9</v>
      </c>
      <c r="I506" s="101">
        <v>4307</v>
      </c>
      <c r="J506" s="103" t="s">
        <v>5756</v>
      </c>
      <c r="K506" s="102">
        <v>12.7</v>
      </c>
      <c r="L506" s="102">
        <v>22.67</v>
      </c>
      <c r="M506" s="102">
        <v>482</v>
      </c>
      <c r="N506" s="102">
        <v>400</v>
      </c>
      <c r="O506" s="102">
        <v>3</v>
      </c>
    </row>
    <row r="507" spans="1:15" s="98" customFormat="1" ht="20" hidden="1" customHeight="1" x14ac:dyDescent="0.15">
      <c r="A507" s="99" t="s">
        <v>5557</v>
      </c>
      <c r="B507" s="106" t="s">
        <v>4540</v>
      </c>
      <c r="C507" s="101">
        <v>10851</v>
      </c>
      <c r="D507" s="101">
        <v>11483</v>
      </c>
      <c r="E507" s="102">
        <v>-5.5</v>
      </c>
      <c r="F507" s="101">
        <v>5368</v>
      </c>
      <c r="G507" s="101">
        <v>5371</v>
      </c>
      <c r="H507" s="102">
        <v>-0.1</v>
      </c>
      <c r="I507" s="101">
        <v>4584</v>
      </c>
      <c r="J507" s="101">
        <v>4691</v>
      </c>
      <c r="K507" s="102">
        <v>-2.2999999999999998</v>
      </c>
      <c r="L507" s="102">
        <v>18.3</v>
      </c>
      <c r="M507" s="102">
        <v>592.9</v>
      </c>
      <c r="N507" s="102">
        <v>402</v>
      </c>
      <c r="O507" s="102">
        <v>11</v>
      </c>
    </row>
    <row r="508" spans="1:15" s="98" customFormat="1" ht="20" hidden="1" customHeight="1" x14ac:dyDescent="0.15">
      <c r="A508" s="99" t="s">
        <v>1433</v>
      </c>
      <c r="B508" s="106" t="s">
        <v>4963</v>
      </c>
      <c r="C508" s="101">
        <v>10704</v>
      </c>
      <c r="D508" s="101">
        <v>9811</v>
      </c>
      <c r="E508" s="102">
        <v>9.1</v>
      </c>
      <c r="F508" s="101">
        <v>4291</v>
      </c>
      <c r="G508" s="101">
        <v>4036</v>
      </c>
      <c r="H508" s="102">
        <v>6.3</v>
      </c>
      <c r="I508" s="101">
        <v>4190</v>
      </c>
      <c r="J508" s="101">
        <v>3878</v>
      </c>
      <c r="K508" s="102">
        <v>8</v>
      </c>
      <c r="L508" s="102">
        <v>564.16</v>
      </c>
      <c r="M508" s="102">
        <v>19</v>
      </c>
      <c r="N508" s="102">
        <v>406</v>
      </c>
      <c r="O508" s="102">
        <v>12</v>
      </c>
    </row>
    <row r="509" spans="1:15" s="98" customFormat="1" ht="20" hidden="1" customHeight="1" x14ac:dyDescent="0.15">
      <c r="A509" s="99" t="s">
        <v>5438</v>
      </c>
      <c r="B509" s="106" t="s">
        <v>4759</v>
      </c>
      <c r="C509" s="101">
        <v>10619</v>
      </c>
      <c r="D509" s="101">
        <v>10215</v>
      </c>
      <c r="E509" s="102">
        <v>4</v>
      </c>
      <c r="F509" s="101">
        <v>3768</v>
      </c>
      <c r="G509" s="101">
        <v>3564</v>
      </c>
      <c r="H509" s="102">
        <v>5.7</v>
      </c>
      <c r="I509" s="101">
        <v>3689</v>
      </c>
      <c r="J509" s="101">
        <v>3531</v>
      </c>
      <c r="K509" s="102">
        <v>4.5</v>
      </c>
      <c r="L509" s="102">
        <v>188.09</v>
      </c>
      <c r="M509" s="102">
        <v>56.5</v>
      </c>
      <c r="N509" s="102">
        <v>409</v>
      </c>
      <c r="O509" s="102">
        <v>144</v>
      </c>
    </row>
    <row r="510" spans="1:15" s="98" customFormat="1" ht="20" hidden="1" customHeight="1" x14ac:dyDescent="0.15">
      <c r="A510" s="99" t="s">
        <v>4917</v>
      </c>
      <c r="B510" s="106" t="s">
        <v>4540</v>
      </c>
      <c r="C510" s="101">
        <v>10549</v>
      </c>
      <c r="D510" s="103" t="s">
        <v>4916</v>
      </c>
      <c r="E510" s="102">
        <v>9.3000000000000007</v>
      </c>
      <c r="F510" s="101">
        <v>3799</v>
      </c>
      <c r="G510" s="103" t="s">
        <v>4915</v>
      </c>
      <c r="H510" s="102">
        <v>13.7</v>
      </c>
      <c r="I510" s="101">
        <v>3639</v>
      </c>
      <c r="J510" s="103" t="s">
        <v>4914</v>
      </c>
      <c r="K510" s="102">
        <v>11.9</v>
      </c>
      <c r="L510" s="102">
        <v>13.56</v>
      </c>
      <c r="M510" s="102">
        <v>777.9</v>
      </c>
      <c r="N510" s="102">
        <v>410</v>
      </c>
      <c r="O510" s="102">
        <v>12</v>
      </c>
    </row>
    <row r="511" spans="1:15" s="98" customFormat="1" ht="20" hidden="1" customHeight="1" x14ac:dyDescent="0.15">
      <c r="A511" s="99" t="s">
        <v>5599</v>
      </c>
      <c r="B511" s="106" t="s">
        <v>4544</v>
      </c>
      <c r="C511" s="101">
        <v>10385</v>
      </c>
      <c r="D511" s="101">
        <v>9848</v>
      </c>
      <c r="E511" s="102">
        <v>5.5</v>
      </c>
      <c r="F511" s="101">
        <v>3981</v>
      </c>
      <c r="G511" s="101">
        <v>3611</v>
      </c>
      <c r="H511" s="102">
        <v>10.199999999999999</v>
      </c>
      <c r="I511" s="101">
        <v>3768</v>
      </c>
      <c r="J511" s="101">
        <v>3491</v>
      </c>
      <c r="K511" s="102">
        <v>7.9</v>
      </c>
      <c r="L511" s="102">
        <v>11.15</v>
      </c>
      <c r="M511" s="102">
        <v>931</v>
      </c>
      <c r="N511" s="102">
        <v>416</v>
      </c>
      <c r="O511" s="102">
        <v>44</v>
      </c>
    </row>
    <row r="512" spans="1:15" s="98" customFormat="1" ht="20" hidden="1" customHeight="1" x14ac:dyDescent="0.15">
      <c r="A512" s="99" t="s">
        <v>5482</v>
      </c>
      <c r="B512" s="106" t="s">
        <v>4544</v>
      </c>
      <c r="C512" s="101">
        <v>10194</v>
      </c>
      <c r="D512" s="101">
        <v>10263</v>
      </c>
      <c r="E512" s="102">
        <v>-0.7</v>
      </c>
      <c r="F512" s="101">
        <v>5308</v>
      </c>
      <c r="G512" s="101">
        <v>5231</v>
      </c>
      <c r="H512" s="102">
        <v>1.5</v>
      </c>
      <c r="I512" s="101">
        <v>5080</v>
      </c>
      <c r="J512" s="101">
        <v>4956</v>
      </c>
      <c r="K512" s="102">
        <v>2.5</v>
      </c>
      <c r="L512" s="102">
        <v>10.1</v>
      </c>
      <c r="M512" s="105">
        <v>1009.7</v>
      </c>
      <c r="N512" s="102">
        <v>419</v>
      </c>
      <c r="O512" s="102">
        <v>147</v>
      </c>
    </row>
    <row r="513" spans="1:15" s="98" customFormat="1" ht="20" hidden="1" customHeight="1" x14ac:dyDescent="0.15">
      <c r="A513" s="99" t="s">
        <v>5326</v>
      </c>
      <c r="B513" s="106" t="s">
        <v>4657</v>
      </c>
      <c r="C513" s="101">
        <v>10159</v>
      </c>
      <c r="D513" s="101">
        <v>9636</v>
      </c>
      <c r="E513" s="102">
        <v>5.4</v>
      </c>
      <c r="F513" s="101">
        <v>4370</v>
      </c>
      <c r="G513" s="101">
        <v>4107</v>
      </c>
      <c r="H513" s="102">
        <v>6.4</v>
      </c>
      <c r="I513" s="101">
        <v>4258</v>
      </c>
      <c r="J513" s="101">
        <v>4019</v>
      </c>
      <c r="K513" s="102">
        <v>5.9</v>
      </c>
      <c r="L513" s="102">
        <v>4.3600000000000003</v>
      </c>
      <c r="M513" s="105">
        <v>2327.8000000000002</v>
      </c>
      <c r="N513" s="102">
        <v>420</v>
      </c>
      <c r="O513" s="102">
        <v>107</v>
      </c>
    </row>
    <row r="514" spans="1:15" s="98" customFormat="1" ht="20" hidden="1" customHeight="1" x14ac:dyDescent="0.15">
      <c r="A514" s="99" t="s">
        <v>5410</v>
      </c>
      <c r="B514" s="106" t="s">
        <v>2235</v>
      </c>
      <c r="C514" s="101">
        <v>10120</v>
      </c>
      <c r="D514" s="103" t="s">
        <v>5409</v>
      </c>
      <c r="E514" s="102">
        <v>-1.1000000000000001</v>
      </c>
      <c r="F514" s="101">
        <v>3136</v>
      </c>
      <c r="G514" s="103" t="s">
        <v>5408</v>
      </c>
      <c r="H514" s="102">
        <v>1.5</v>
      </c>
      <c r="I514" s="101">
        <v>2890</v>
      </c>
      <c r="J514" s="103" t="s">
        <v>5407</v>
      </c>
      <c r="K514" s="102">
        <v>-1.4</v>
      </c>
      <c r="L514" s="104">
        <v>2815.66</v>
      </c>
      <c r="M514" s="102">
        <v>3.6</v>
      </c>
      <c r="N514" s="102">
        <v>424</v>
      </c>
      <c r="O514" s="102">
        <v>46</v>
      </c>
    </row>
    <row r="515" spans="1:15" s="98" customFormat="1" ht="20" hidden="1" customHeight="1" x14ac:dyDescent="0.15">
      <c r="A515" s="99" t="s">
        <v>3081</v>
      </c>
      <c r="B515" s="106" t="s">
        <v>4544</v>
      </c>
      <c r="C515" s="101">
        <v>10077</v>
      </c>
      <c r="D515" s="101">
        <v>8962</v>
      </c>
      <c r="E515" s="102">
        <v>12.4</v>
      </c>
      <c r="F515" s="101">
        <v>4357</v>
      </c>
      <c r="G515" s="101">
        <v>3990</v>
      </c>
      <c r="H515" s="102">
        <v>9.1999999999999993</v>
      </c>
      <c r="I515" s="101">
        <v>3976</v>
      </c>
      <c r="J515" s="101">
        <v>3679</v>
      </c>
      <c r="K515" s="102">
        <v>8.1</v>
      </c>
      <c r="L515" s="102">
        <v>25.42</v>
      </c>
      <c r="M515" s="102">
        <v>396.4</v>
      </c>
      <c r="N515" s="102">
        <v>426</v>
      </c>
      <c r="O515" s="102">
        <v>149</v>
      </c>
    </row>
    <row r="516" spans="1:15" s="98" customFormat="1" ht="20" hidden="1" customHeight="1" x14ac:dyDescent="0.15">
      <c r="A516" s="99" t="s">
        <v>5139</v>
      </c>
      <c r="B516" s="106" t="s">
        <v>4759</v>
      </c>
      <c r="C516" s="101">
        <v>10016</v>
      </c>
      <c r="D516" s="101">
        <v>8829</v>
      </c>
      <c r="E516" s="102">
        <v>13.4</v>
      </c>
      <c r="F516" s="101">
        <v>3704</v>
      </c>
      <c r="G516" s="101">
        <v>3271</v>
      </c>
      <c r="H516" s="102">
        <v>13.2</v>
      </c>
      <c r="I516" s="101">
        <v>3553</v>
      </c>
      <c r="J516" s="101">
        <v>3187</v>
      </c>
      <c r="K516" s="102">
        <v>11.5</v>
      </c>
      <c r="L516" s="102">
        <v>306.39</v>
      </c>
      <c r="M516" s="102">
        <v>32.700000000000003</v>
      </c>
      <c r="N516" s="102">
        <v>429</v>
      </c>
      <c r="O516" s="102">
        <v>151</v>
      </c>
    </row>
    <row r="517" spans="1:15" s="98" customFormat="1" ht="20" hidden="1" customHeight="1" x14ac:dyDescent="0.15">
      <c r="A517" s="99" t="s">
        <v>4609</v>
      </c>
      <c r="B517" s="106" t="s">
        <v>4540</v>
      </c>
      <c r="C517" s="101">
        <v>9929</v>
      </c>
      <c r="D517" s="101">
        <v>8668</v>
      </c>
      <c r="E517" s="102">
        <v>14.5</v>
      </c>
      <c r="F517" s="101">
        <v>4162</v>
      </c>
      <c r="G517" s="101">
        <v>3636</v>
      </c>
      <c r="H517" s="102">
        <v>14.5</v>
      </c>
      <c r="I517" s="101">
        <v>3995</v>
      </c>
      <c r="J517" s="101">
        <v>3499</v>
      </c>
      <c r="K517" s="102">
        <v>14.2</v>
      </c>
      <c r="L517" s="102">
        <v>16.29</v>
      </c>
      <c r="M517" s="102">
        <v>609.6</v>
      </c>
      <c r="N517" s="102">
        <v>432</v>
      </c>
      <c r="O517" s="102">
        <v>13</v>
      </c>
    </row>
    <row r="518" spans="1:15" s="98" customFormat="1" ht="20" hidden="1" customHeight="1" x14ac:dyDescent="0.15">
      <c r="A518" s="99" t="s">
        <v>1894</v>
      </c>
      <c r="B518" s="106" t="s">
        <v>4540</v>
      </c>
      <c r="C518" s="101">
        <v>9889</v>
      </c>
      <c r="D518" s="101">
        <v>9879</v>
      </c>
      <c r="E518" s="102">
        <v>0.1</v>
      </c>
      <c r="F518" s="101">
        <v>4766</v>
      </c>
      <c r="G518" s="101">
        <v>4706</v>
      </c>
      <c r="H518" s="102">
        <v>1.3</v>
      </c>
      <c r="I518" s="101">
        <v>4508</v>
      </c>
      <c r="J518" s="101">
        <v>4395</v>
      </c>
      <c r="K518" s="102">
        <v>2.6</v>
      </c>
      <c r="L518" s="102">
        <v>35.35</v>
      </c>
      <c r="M518" s="102">
        <v>279.8</v>
      </c>
      <c r="N518" s="102">
        <v>434</v>
      </c>
      <c r="O518" s="102">
        <v>62</v>
      </c>
    </row>
    <row r="519" spans="1:15" s="98" customFormat="1" ht="20" hidden="1" customHeight="1" x14ac:dyDescent="0.15">
      <c r="A519" s="99" t="s">
        <v>4595</v>
      </c>
      <c r="B519" s="106" t="s">
        <v>4542</v>
      </c>
      <c r="C519" s="101">
        <v>9725</v>
      </c>
      <c r="D519" s="101">
        <v>9372</v>
      </c>
      <c r="E519" s="102">
        <v>3.8</v>
      </c>
      <c r="F519" s="101">
        <v>3504</v>
      </c>
      <c r="G519" s="101">
        <v>3304</v>
      </c>
      <c r="H519" s="102">
        <v>6.1</v>
      </c>
      <c r="I519" s="101">
        <v>3464</v>
      </c>
      <c r="J519" s="101">
        <v>3263</v>
      </c>
      <c r="K519" s="102">
        <v>6.2</v>
      </c>
      <c r="L519" s="102">
        <v>41.79</v>
      </c>
      <c r="M519" s="102">
        <v>232.7</v>
      </c>
      <c r="N519" s="102">
        <v>439</v>
      </c>
      <c r="O519" s="102">
        <v>14</v>
      </c>
    </row>
    <row r="520" spans="1:15" s="98" customFormat="1" ht="20" hidden="1" customHeight="1" x14ac:dyDescent="0.15">
      <c r="A520" s="99" t="s">
        <v>5036</v>
      </c>
      <c r="B520" s="106" t="s">
        <v>5035</v>
      </c>
      <c r="C520" s="101">
        <v>9682</v>
      </c>
      <c r="D520" s="101">
        <v>8359</v>
      </c>
      <c r="E520" s="102">
        <v>15.8</v>
      </c>
      <c r="F520" s="101">
        <v>4421</v>
      </c>
      <c r="G520" s="101">
        <v>3924</v>
      </c>
      <c r="H520" s="102">
        <v>12.7</v>
      </c>
      <c r="I520" s="101">
        <v>3862</v>
      </c>
      <c r="J520" s="101">
        <v>3252</v>
      </c>
      <c r="K520" s="102">
        <v>18.8</v>
      </c>
      <c r="L520" s="102">
        <v>670.03</v>
      </c>
      <c r="M520" s="102">
        <v>14.5</v>
      </c>
      <c r="N520" s="102">
        <v>440</v>
      </c>
      <c r="O520" s="102">
        <v>112</v>
      </c>
    </row>
    <row r="521" spans="1:15" s="98" customFormat="1" ht="20" hidden="1" customHeight="1" x14ac:dyDescent="0.15">
      <c r="A521" s="99" t="s">
        <v>3079</v>
      </c>
      <c r="B521" s="106" t="s">
        <v>4544</v>
      </c>
      <c r="C521" s="101">
        <v>9629</v>
      </c>
      <c r="D521" s="101">
        <v>8795</v>
      </c>
      <c r="E521" s="102">
        <v>9.5</v>
      </c>
      <c r="F521" s="101">
        <v>4458</v>
      </c>
      <c r="G521" s="101">
        <v>4124</v>
      </c>
      <c r="H521" s="102">
        <v>8.1</v>
      </c>
      <c r="I521" s="101">
        <v>4308</v>
      </c>
      <c r="J521" s="101">
        <v>3912</v>
      </c>
      <c r="K521" s="102">
        <v>10.1</v>
      </c>
      <c r="L521" s="102">
        <v>13.04</v>
      </c>
      <c r="M521" s="102">
        <v>738.5</v>
      </c>
      <c r="N521" s="102">
        <v>442</v>
      </c>
      <c r="O521" s="102">
        <v>156</v>
      </c>
    </row>
    <row r="522" spans="1:15" s="98" customFormat="1" ht="20" hidden="1" customHeight="1" x14ac:dyDescent="0.15">
      <c r="A522" s="99" t="s">
        <v>2466</v>
      </c>
      <c r="B522" s="106" t="s">
        <v>4658</v>
      </c>
      <c r="C522" s="101">
        <v>9618</v>
      </c>
      <c r="D522" s="101">
        <v>7934</v>
      </c>
      <c r="E522" s="102">
        <v>21.2</v>
      </c>
      <c r="F522" s="101">
        <v>4164</v>
      </c>
      <c r="G522" s="101">
        <v>3365</v>
      </c>
      <c r="H522" s="102">
        <v>23.7</v>
      </c>
      <c r="I522" s="101">
        <v>3990</v>
      </c>
      <c r="J522" s="101">
        <v>3223</v>
      </c>
      <c r="K522" s="102">
        <v>23.8</v>
      </c>
      <c r="L522" s="102">
        <v>25.04</v>
      </c>
      <c r="M522" s="102">
        <v>384</v>
      </c>
      <c r="N522" s="102">
        <v>443</v>
      </c>
      <c r="O522" s="102">
        <v>113</v>
      </c>
    </row>
    <row r="523" spans="1:15" s="98" customFormat="1" ht="20" hidden="1" customHeight="1" x14ac:dyDescent="0.15">
      <c r="A523" s="99" t="s">
        <v>5863</v>
      </c>
      <c r="B523" s="106" t="s">
        <v>4759</v>
      </c>
      <c r="C523" s="101">
        <v>9545</v>
      </c>
      <c r="D523" s="103" t="s">
        <v>5862</v>
      </c>
      <c r="E523" s="102">
        <v>-0.9</v>
      </c>
      <c r="F523" s="101">
        <v>4029</v>
      </c>
      <c r="G523" s="103" t="s">
        <v>5861</v>
      </c>
      <c r="H523" s="102">
        <v>1</v>
      </c>
      <c r="I523" s="101">
        <v>3791</v>
      </c>
      <c r="J523" s="103" t="s">
        <v>5860</v>
      </c>
      <c r="K523" s="102">
        <v>1.4</v>
      </c>
      <c r="L523" s="102">
        <v>555.96</v>
      </c>
      <c r="M523" s="102">
        <v>17.2</v>
      </c>
      <c r="N523" s="102">
        <v>444</v>
      </c>
      <c r="O523" s="102">
        <v>157</v>
      </c>
    </row>
    <row r="524" spans="1:15" s="98" customFormat="1" ht="20" hidden="1" customHeight="1" x14ac:dyDescent="0.15">
      <c r="A524" s="99" t="s">
        <v>5291</v>
      </c>
      <c r="B524" s="106" t="s">
        <v>4657</v>
      </c>
      <c r="C524" s="101">
        <v>9502</v>
      </c>
      <c r="D524" s="101">
        <v>9352</v>
      </c>
      <c r="E524" s="102">
        <v>1.6</v>
      </c>
      <c r="F524" s="101">
        <v>3437</v>
      </c>
      <c r="G524" s="101">
        <v>3381</v>
      </c>
      <c r="H524" s="102">
        <v>1.7</v>
      </c>
      <c r="I524" s="101">
        <v>3393</v>
      </c>
      <c r="J524" s="101">
        <v>3326</v>
      </c>
      <c r="K524" s="102">
        <v>2</v>
      </c>
      <c r="L524" s="102">
        <v>5.9</v>
      </c>
      <c r="M524" s="105">
        <v>1609.9</v>
      </c>
      <c r="N524" s="102">
        <v>446</v>
      </c>
      <c r="O524" s="102">
        <v>114</v>
      </c>
    </row>
    <row r="525" spans="1:15" s="98" customFormat="1" ht="20" hidden="1" customHeight="1" x14ac:dyDescent="0.15">
      <c r="A525" s="99" t="s">
        <v>5475</v>
      </c>
      <c r="B525" s="106" t="s">
        <v>4657</v>
      </c>
      <c r="C525" s="101">
        <v>9471</v>
      </c>
      <c r="D525" s="101">
        <v>9273</v>
      </c>
      <c r="E525" s="102">
        <v>2.1</v>
      </c>
      <c r="F525" s="101">
        <v>4547</v>
      </c>
      <c r="G525" s="101">
        <v>4396</v>
      </c>
      <c r="H525" s="102">
        <v>3.4</v>
      </c>
      <c r="I525" s="101">
        <v>4446</v>
      </c>
      <c r="J525" s="101">
        <v>4251</v>
      </c>
      <c r="K525" s="102">
        <v>4.5999999999999996</v>
      </c>
      <c r="L525" s="102">
        <v>18.100000000000001</v>
      </c>
      <c r="M525" s="102">
        <v>523.20000000000005</v>
      </c>
      <c r="N525" s="102">
        <v>448</v>
      </c>
      <c r="O525" s="102">
        <v>116</v>
      </c>
    </row>
    <row r="526" spans="1:15" s="98" customFormat="1" ht="20" hidden="1" customHeight="1" x14ac:dyDescent="0.15">
      <c r="A526" s="99" t="s">
        <v>5223</v>
      </c>
      <c r="B526" s="106" t="s">
        <v>4544</v>
      </c>
      <c r="C526" s="101">
        <v>9471</v>
      </c>
      <c r="D526" s="101">
        <v>9075</v>
      </c>
      <c r="E526" s="102">
        <v>4.4000000000000004</v>
      </c>
      <c r="F526" s="101">
        <v>4782</v>
      </c>
      <c r="G526" s="101">
        <v>4640</v>
      </c>
      <c r="H526" s="102">
        <v>3.1</v>
      </c>
      <c r="I526" s="101">
        <v>4445</v>
      </c>
      <c r="J526" s="101">
        <v>4208</v>
      </c>
      <c r="K526" s="102">
        <v>5.6</v>
      </c>
      <c r="L526" s="102">
        <v>9.9600000000000009</v>
      </c>
      <c r="M526" s="102">
        <v>951.3</v>
      </c>
      <c r="N526" s="102">
        <v>448</v>
      </c>
      <c r="O526" s="102">
        <v>14</v>
      </c>
    </row>
    <row r="527" spans="1:15" s="98" customFormat="1" ht="20" hidden="1" customHeight="1" x14ac:dyDescent="0.15">
      <c r="A527" s="99" t="s">
        <v>5154</v>
      </c>
      <c r="B527" s="106" t="s">
        <v>4759</v>
      </c>
      <c r="C527" s="101">
        <v>9450</v>
      </c>
      <c r="D527" s="101">
        <v>9387</v>
      </c>
      <c r="E527" s="102">
        <v>0.7</v>
      </c>
      <c r="F527" s="101">
        <v>3877</v>
      </c>
      <c r="G527" s="101">
        <v>3877</v>
      </c>
      <c r="H527" s="102">
        <v>0</v>
      </c>
      <c r="I527" s="101">
        <v>3715</v>
      </c>
      <c r="J527" s="101">
        <v>3717</v>
      </c>
      <c r="K527" s="102">
        <v>-0.1</v>
      </c>
      <c r="L527" s="102">
        <v>539.08000000000004</v>
      </c>
      <c r="M527" s="102">
        <v>17.5</v>
      </c>
      <c r="N527" s="102">
        <v>450</v>
      </c>
      <c r="O527" s="102">
        <v>159</v>
      </c>
    </row>
    <row r="528" spans="1:15" s="98" customFormat="1" ht="20" hidden="1" customHeight="1" x14ac:dyDescent="0.15">
      <c r="A528" s="99" t="s">
        <v>4766</v>
      </c>
      <c r="B528" s="106" t="s">
        <v>4544</v>
      </c>
      <c r="C528" s="101">
        <v>9421</v>
      </c>
      <c r="D528" s="101">
        <v>8609</v>
      </c>
      <c r="E528" s="102">
        <v>9.4</v>
      </c>
      <c r="F528" s="101">
        <v>3327</v>
      </c>
      <c r="G528" s="101">
        <v>3127</v>
      </c>
      <c r="H528" s="102">
        <v>6.4</v>
      </c>
      <c r="I528" s="101">
        <v>3131</v>
      </c>
      <c r="J528" s="101">
        <v>2919</v>
      </c>
      <c r="K528" s="102">
        <v>7.3</v>
      </c>
      <c r="L528" s="102">
        <v>278.37</v>
      </c>
      <c r="M528" s="102">
        <v>33.799999999999997</v>
      </c>
      <c r="N528" s="102">
        <v>451</v>
      </c>
      <c r="O528" s="102">
        <v>160</v>
      </c>
    </row>
    <row r="529" spans="1:15" s="98" customFormat="1" ht="20" hidden="1" customHeight="1" x14ac:dyDescent="0.15">
      <c r="A529" s="99" t="s">
        <v>1833</v>
      </c>
      <c r="B529" s="106" t="s">
        <v>4544</v>
      </c>
      <c r="C529" s="101">
        <v>9303</v>
      </c>
      <c r="D529" s="101">
        <v>8943</v>
      </c>
      <c r="E529" s="102">
        <v>4</v>
      </c>
      <c r="F529" s="101">
        <v>4763</v>
      </c>
      <c r="G529" s="101">
        <v>4644</v>
      </c>
      <c r="H529" s="102">
        <v>2.6</v>
      </c>
      <c r="I529" s="101">
        <v>4435</v>
      </c>
      <c r="J529" s="101">
        <v>4303</v>
      </c>
      <c r="K529" s="102">
        <v>3.1</v>
      </c>
      <c r="L529" s="102">
        <v>17.98</v>
      </c>
      <c r="M529" s="102">
        <v>517.5</v>
      </c>
      <c r="N529" s="102">
        <v>455</v>
      </c>
      <c r="O529" s="102">
        <v>63</v>
      </c>
    </row>
    <row r="530" spans="1:15" s="98" customFormat="1" ht="20" hidden="1" customHeight="1" x14ac:dyDescent="0.15">
      <c r="A530" s="99" t="s">
        <v>5446</v>
      </c>
      <c r="B530" s="106" t="s">
        <v>4564</v>
      </c>
      <c r="C530" s="101">
        <v>9134</v>
      </c>
      <c r="D530" s="101">
        <v>7612</v>
      </c>
      <c r="E530" s="102">
        <v>20</v>
      </c>
      <c r="F530" s="101">
        <v>4937</v>
      </c>
      <c r="G530" s="101">
        <v>3846</v>
      </c>
      <c r="H530" s="102">
        <v>28.4</v>
      </c>
      <c r="I530" s="101">
        <v>4587</v>
      </c>
      <c r="J530" s="101">
        <v>3649</v>
      </c>
      <c r="K530" s="102">
        <v>25.7</v>
      </c>
      <c r="L530" s="102">
        <v>6.76</v>
      </c>
      <c r="M530" s="105">
        <v>1351.7</v>
      </c>
      <c r="N530" s="102">
        <v>460</v>
      </c>
      <c r="O530" s="102">
        <v>65</v>
      </c>
    </row>
    <row r="531" spans="1:15" s="98" customFormat="1" ht="20" hidden="1" customHeight="1" x14ac:dyDescent="0.15">
      <c r="A531" s="99" t="s">
        <v>5182</v>
      </c>
      <c r="B531" s="106" t="s">
        <v>4759</v>
      </c>
      <c r="C531" s="101">
        <v>9021</v>
      </c>
      <c r="D531" s="101">
        <v>7644</v>
      </c>
      <c r="E531" s="102">
        <v>18</v>
      </c>
      <c r="F531" s="101">
        <v>3523</v>
      </c>
      <c r="G531" s="101">
        <v>3100</v>
      </c>
      <c r="H531" s="102">
        <v>13.6</v>
      </c>
      <c r="I531" s="101">
        <v>3371</v>
      </c>
      <c r="J531" s="101">
        <v>2864</v>
      </c>
      <c r="K531" s="102">
        <v>17.7</v>
      </c>
      <c r="L531" s="102">
        <v>239.31</v>
      </c>
      <c r="M531" s="102">
        <v>37.700000000000003</v>
      </c>
      <c r="N531" s="102">
        <v>464</v>
      </c>
      <c r="O531" s="102">
        <v>167</v>
      </c>
    </row>
    <row r="532" spans="1:15" s="98" customFormat="1" ht="20" hidden="1" customHeight="1" x14ac:dyDescent="0.15">
      <c r="A532" s="99" t="s">
        <v>2014</v>
      </c>
      <c r="B532" s="106" t="s">
        <v>4544</v>
      </c>
      <c r="C532" s="101">
        <v>8990</v>
      </c>
      <c r="D532" s="101">
        <v>8537</v>
      </c>
      <c r="E532" s="102">
        <v>5.3</v>
      </c>
      <c r="F532" s="101">
        <v>4079</v>
      </c>
      <c r="G532" s="101">
        <v>3754</v>
      </c>
      <c r="H532" s="102">
        <v>8.6999999999999993</v>
      </c>
      <c r="I532" s="101">
        <v>3926</v>
      </c>
      <c r="J532" s="101">
        <v>3710</v>
      </c>
      <c r="K532" s="102">
        <v>5.8</v>
      </c>
      <c r="L532" s="102">
        <v>12.04</v>
      </c>
      <c r="M532" s="102">
        <v>746.5</v>
      </c>
      <c r="N532" s="102">
        <v>467</v>
      </c>
      <c r="O532" s="102">
        <v>67</v>
      </c>
    </row>
    <row r="533" spans="1:15" s="98" customFormat="1" ht="20" hidden="1" customHeight="1" x14ac:dyDescent="0.15">
      <c r="A533" s="99" t="s">
        <v>4608</v>
      </c>
      <c r="B533" s="106" t="s">
        <v>4542</v>
      </c>
      <c r="C533" s="101">
        <v>8981</v>
      </c>
      <c r="D533" s="103" t="s">
        <v>4607</v>
      </c>
      <c r="E533" s="102">
        <v>0.1</v>
      </c>
      <c r="F533" s="101">
        <v>2354</v>
      </c>
      <c r="G533" s="103" t="s">
        <v>4606</v>
      </c>
      <c r="H533" s="102">
        <v>6.1</v>
      </c>
      <c r="I533" s="101">
        <v>2279</v>
      </c>
      <c r="J533" s="103" t="s">
        <v>4605</v>
      </c>
      <c r="K533" s="102">
        <v>4.3</v>
      </c>
      <c r="L533" s="102">
        <v>835.18</v>
      </c>
      <c r="M533" s="102">
        <v>10.8</v>
      </c>
      <c r="N533" s="102">
        <v>468</v>
      </c>
      <c r="O533" s="102">
        <v>15</v>
      </c>
    </row>
    <row r="534" spans="1:15" s="98" customFormat="1" ht="20" hidden="1" customHeight="1" x14ac:dyDescent="0.15">
      <c r="A534" s="99" t="s">
        <v>4926</v>
      </c>
      <c r="B534" s="106" t="s">
        <v>4542</v>
      </c>
      <c r="C534" s="101">
        <v>8909</v>
      </c>
      <c r="D534" s="103" t="s">
        <v>4925</v>
      </c>
      <c r="E534" s="102">
        <v>4.0999999999999996</v>
      </c>
      <c r="F534" s="101">
        <v>3280</v>
      </c>
      <c r="G534" s="103" t="s">
        <v>4924</v>
      </c>
      <c r="H534" s="102">
        <v>8.1999999999999993</v>
      </c>
      <c r="I534" s="101">
        <v>3096</v>
      </c>
      <c r="J534" s="103" t="s">
        <v>4923</v>
      </c>
      <c r="K534" s="102">
        <v>5.0999999999999996</v>
      </c>
      <c r="L534" s="104">
        <v>1893.24</v>
      </c>
      <c r="M534" s="102">
        <v>4.7</v>
      </c>
      <c r="N534" s="102">
        <v>472</v>
      </c>
      <c r="O534" s="102">
        <v>13</v>
      </c>
    </row>
    <row r="535" spans="1:15" s="98" customFormat="1" ht="20" hidden="1" customHeight="1" x14ac:dyDescent="0.15">
      <c r="A535" s="99" t="s">
        <v>5305</v>
      </c>
      <c r="B535" s="106" t="s">
        <v>4657</v>
      </c>
      <c r="C535" s="101">
        <v>8883</v>
      </c>
      <c r="D535" s="103" t="s">
        <v>5304</v>
      </c>
      <c r="E535" s="102">
        <v>2.2000000000000002</v>
      </c>
      <c r="F535" s="101">
        <v>3695</v>
      </c>
      <c r="G535" s="103" t="s">
        <v>5303</v>
      </c>
      <c r="H535" s="102">
        <v>3.7</v>
      </c>
      <c r="I535" s="101">
        <v>3583</v>
      </c>
      <c r="J535" s="103" t="s">
        <v>5302</v>
      </c>
      <c r="K535" s="102">
        <v>5.4</v>
      </c>
      <c r="L535" s="102">
        <v>56.57</v>
      </c>
      <c r="M535" s="102">
        <v>157</v>
      </c>
      <c r="N535" s="102">
        <v>473</v>
      </c>
      <c r="O535" s="102">
        <v>118</v>
      </c>
    </row>
    <row r="536" spans="1:15" s="98" customFormat="1" ht="20" hidden="1" customHeight="1" x14ac:dyDescent="0.15">
      <c r="A536" s="99" t="s">
        <v>5415</v>
      </c>
      <c r="B536" s="106" t="s">
        <v>4544</v>
      </c>
      <c r="C536" s="101">
        <v>8771</v>
      </c>
      <c r="D536" s="103" t="s">
        <v>5414</v>
      </c>
      <c r="E536" s="102">
        <v>5.3</v>
      </c>
      <c r="F536" s="101">
        <v>3343</v>
      </c>
      <c r="G536" s="103" t="s">
        <v>5413</v>
      </c>
      <c r="H536" s="102">
        <v>7.6</v>
      </c>
      <c r="I536" s="101">
        <v>3245</v>
      </c>
      <c r="J536" s="103" t="s">
        <v>5412</v>
      </c>
      <c r="K536" s="102">
        <v>6.6</v>
      </c>
      <c r="L536" s="102">
        <v>13.58</v>
      </c>
      <c r="M536" s="102">
        <v>645.9</v>
      </c>
      <c r="N536" s="102">
        <v>477</v>
      </c>
      <c r="O536" s="102">
        <v>52</v>
      </c>
    </row>
    <row r="537" spans="1:15" s="98" customFormat="1" ht="20" hidden="1" customHeight="1" x14ac:dyDescent="0.15">
      <c r="A537" s="99" t="s">
        <v>5177</v>
      </c>
      <c r="B537" s="106" t="s">
        <v>4658</v>
      </c>
      <c r="C537" s="101">
        <v>8636</v>
      </c>
      <c r="D537" s="101">
        <v>7863</v>
      </c>
      <c r="E537" s="102">
        <v>9.8000000000000007</v>
      </c>
      <c r="F537" s="101">
        <v>4962</v>
      </c>
      <c r="G537" s="101">
        <v>4665</v>
      </c>
      <c r="H537" s="102">
        <v>6.4</v>
      </c>
      <c r="I537" s="101">
        <v>3669</v>
      </c>
      <c r="J537" s="101">
        <v>3274</v>
      </c>
      <c r="K537" s="102">
        <v>12.1</v>
      </c>
      <c r="L537" s="102">
        <v>577.17999999999995</v>
      </c>
      <c r="M537" s="102">
        <v>15</v>
      </c>
      <c r="N537" s="102">
        <v>481</v>
      </c>
      <c r="O537" s="102">
        <v>120</v>
      </c>
    </row>
    <row r="538" spans="1:15" s="98" customFormat="1" ht="20" hidden="1" customHeight="1" x14ac:dyDescent="0.15">
      <c r="A538" s="99" t="s">
        <v>5281</v>
      </c>
      <c r="B538" s="106" t="s">
        <v>4657</v>
      </c>
      <c r="C538" s="101">
        <v>8479</v>
      </c>
      <c r="D538" s="101">
        <v>8421</v>
      </c>
      <c r="E538" s="102">
        <v>0.7</v>
      </c>
      <c r="F538" s="101">
        <v>3381</v>
      </c>
      <c r="G538" s="101">
        <v>3301</v>
      </c>
      <c r="H538" s="102">
        <v>2.4</v>
      </c>
      <c r="I538" s="101">
        <v>3335</v>
      </c>
      <c r="J538" s="101">
        <v>3255</v>
      </c>
      <c r="K538" s="102">
        <v>2.5</v>
      </c>
      <c r="L538" s="102">
        <v>5.37</v>
      </c>
      <c r="M538" s="105">
        <v>1578.2</v>
      </c>
      <c r="N538" s="102">
        <v>486</v>
      </c>
      <c r="O538" s="102">
        <v>122</v>
      </c>
    </row>
    <row r="539" spans="1:15" s="98" customFormat="1" ht="20" hidden="1" customHeight="1" x14ac:dyDescent="0.15">
      <c r="A539" s="99" t="s">
        <v>5041</v>
      </c>
      <c r="B539" s="106" t="s">
        <v>4657</v>
      </c>
      <c r="C539" s="101">
        <v>8468</v>
      </c>
      <c r="D539" s="101">
        <v>7348</v>
      </c>
      <c r="E539" s="102">
        <v>15.2</v>
      </c>
      <c r="F539" s="101">
        <v>3343</v>
      </c>
      <c r="G539" s="101">
        <v>3007</v>
      </c>
      <c r="H539" s="102">
        <v>11.2</v>
      </c>
      <c r="I539" s="101">
        <v>3203</v>
      </c>
      <c r="J539" s="101">
        <v>2816</v>
      </c>
      <c r="K539" s="102">
        <v>13.7</v>
      </c>
      <c r="L539" s="102">
        <v>108.42</v>
      </c>
      <c r="M539" s="102">
        <v>78.099999999999994</v>
      </c>
      <c r="N539" s="102">
        <v>487</v>
      </c>
      <c r="O539" s="102">
        <v>123</v>
      </c>
    </row>
    <row r="540" spans="1:15" s="98" customFormat="1" ht="20" hidden="1" customHeight="1" x14ac:dyDescent="0.15">
      <c r="A540" s="99" t="s">
        <v>5040</v>
      </c>
      <c r="B540" s="106" t="s">
        <v>4657</v>
      </c>
      <c r="C540" s="101">
        <v>8442</v>
      </c>
      <c r="D540" s="101">
        <v>7706</v>
      </c>
      <c r="E540" s="102">
        <v>9.6</v>
      </c>
      <c r="F540" s="101">
        <v>3407</v>
      </c>
      <c r="G540" s="101">
        <v>3063</v>
      </c>
      <c r="H540" s="102">
        <v>11.2</v>
      </c>
      <c r="I540" s="101">
        <v>3298</v>
      </c>
      <c r="J540" s="101">
        <v>2965</v>
      </c>
      <c r="K540" s="102">
        <v>11.2</v>
      </c>
      <c r="L540" s="102">
        <v>120.7</v>
      </c>
      <c r="M540" s="102">
        <v>69.900000000000006</v>
      </c>
      <c r="N540" s="102">
        <v>488</v>
      </c>
      <c r="O540" s="102">
        <v>124</v>
      </c>
    </row>
    <row r="541" spans="1:15" s="98" customFormat="1" ht="20" hidden="1" customHeight="1" x14ac:dyDescent="0.15">
      <c r="A541" s="99" t="s">
        <v>4842</v>
      </c>
      <c r="B541" s="106" t="s">
        <v>4544</v>
      </c>
      <c r="C541" s="101">
        <v>8415</v>
      </c>
      <c r="D541" s="101">
        <v>8147</v>
      </c>
      <c r="E541" s="102">
        <v>3.3</v>
      </c>
      <c r="F541" s="101">
        <v>3357</v>
      </c>
      <c r="G541" s="101">
        <v>3215</v>
      </c>
      <c r="H541" s="102">
        <v>4.4000000000000004</v>
      </c>
      <c r="I541" s="101">
        <v>3170</v>
      </c>
      <c r="J541" s="101">
        <v>3028</v>
      </c>
      <c r="K541" s="102">
        <v>4.7</v>
      </c>
      <c r="L541" s="102">
        <v>57.61</v>
      </c>
      <c r="M541" s="102">
        <v>146.1</v>
      </c>
      <c r="N541" s="102">
        <v>490</v>
      </c>
      <c r="O541" s="102">
        <v>8</v>
      </c>
    </row>
    <row r="542" spans="1:15" s="98" customFormat="1" ht="20" hidden="1" customHeight="1" x14ac:dyDescent="0.15">
      <c r="A542" s="99" t="s">
        <v>5221</v>
      </c>
      <c r="B542" s="106" t="s">
        <v>4742</v>
      </c>
      <c r="C542" s="101">
        <v>8386</v>
      </c>
      <c r="D542" s="101">
        <v>8443</v>
      </c>
      <c r="E542" s="102">
        <v>-0.7</v>
      </c>
      <c r="F542" s="101">
        <v>4470</v>
      </c>
      <c r="G542" s="101">
        <v>4546</v>
      </c>
      <c r="H542" s="102">
        <v>-1.7</v>
      </c>
      <c r="I542" s="101">
        <v>3717</v>
      </c>
      <c r="J542" s="101">
        <v>3651</v>
      </c>
      <c r="K542" s="102">
        <v>1.8</v>
      </c>
      <c r="L542" s="104">
        <v>1254.8699999999999</v>
      </c>
      <c r="M542" s="102">
        <v>6.7</v>
      </c>
      <c r="N542" s="102">
        <v>491</v>
      </c>
      <c r="O542" s="102">
        <v>18</v>
      </c>
    </row>
    <row r="543" spans="1:15" s="98" customFormat="1" ht="20" hidden="1" customHeight="1" x14ac:dyDescent="0.15">
      <c r="A543" s="99" t="s">
        <v>5443</v>
      </c>
      <c r="B543" s="106" t="s">
        <v>4742</v>
      </c>
      <c r="C543" s="101">
        <v>8348</v>
      </c>
      <c r="D543" s="101">
        <v>8093</v>
      </c>
      <c r="E543" s="102">
        <v>3.2</v>
      </c>
      <c r="F543" s="101">
        <v>3952</v>
      </c>
      <c r="G543" s="101">
        <v>3817</v>
      </c>
      <c r="H543" s="102">
        <v>3.5</v>
      </c>
      <c r="I543" s="101">
        <v>3793</v>
      </c>
      <c r="J543" s="101">
        <v>3621</v>
      </c>
      <c r="K543" s="102">
        <v>4.8</v>
      </c>
      <c r="L543" s="102">
        <v>243.95</v>
      </c>
      <c r="M543" s="102">
        <v>34.200000000000003</v>
      </c>
      <c r="N543" s="102">
        <v>494</v>
      </c>
      <c r="O543" s="102">
        <v>19</v>
      </c>
    </row>
    <row r="544" spans="1:15" s="98" customFormat="1" ht="20" hidden="1" customHeight="1" x14ac:dyDescent="0.15">
      <c r="A544" s="99" t="s">
        <v>5318</v>
      </c>
      <c r="B544" s="106" t="s">
        <v>4657</v>
      </c>
      <c r="C544" s="101">
        <v>8328</v>
      </c>
      <c r="D544" s="101">
        <v>7457</v>
      </c>
      <c r="E544" s="102">
        <v>11.7</v>
      </c>
      <c r="F544" s="101">
        <v>3561</v>
      </c>
      <c r="G544" s="101">
        <v>2950</v>
      </c>
      <c r="H544" s="102">
        <v>20.7</v>
      </c>
      <c r="I544" s="101">
        <v>3479</v>
      </c>
      <c r="J544" s="101">
        <v>2887</v>
      </c>
      <c r="K544" s="102">
        <v>20.5</v>
      </c>
      <c r="L544" s="102">
        <v>7.64</v>
      </c>
      <c r="M544" s="105">
        <v>1089.5999999999999</v>
      </c>
      <c r="N544" s="102">
        <v>496</v>
      </c>
      <c r="O544" s="102">
        <v>125</v>
      </c>
    </row>
    <row r="545" spans="1:15" s="98" customFormat="1" ht="20" hidden="1" customHeight="1" x14ac:dyDescent="0.15">
      <c r="A545" s="99" t="s">
        <v>4941</v>
      </c>
      <c r="B545" s="106" t="s">
        <v>4544</v>
      </c>
      <c r="C545" s="101">
        <v>8308</v>
      </c>
      <c r="D545" s="101">
        <v>7795</v>
      </c>
      <c r="E545" s="102">
        <v>6.6</v>
      </c>
      <c r="F545" s="101">
        <v>3513</v>
      </c>
      <c r="G545" s="101">
        <v>3416</v>
      </c>
      <c r="H545" s="102">
        <v>2.8</v>
      </c>
      <c r="I545" s="101">
        <v>3172</v>
      </c>
      <c r="J545" s="101">
        <v>3054</v>
      </c>
      <c r="K545" s="102">
        <v>3.9</v>
      </c>
      <c r="L545" s="102">
        <v>318.86</v>
      </c>
      <c r="M545" s="102">
        <v>26.1</v>
      </c>
      <c r="N545" s="102">
        <v>497</v>
      </c>
      <c r="O545" s="102">
        <v>172</v>
      </c>
    </row>
    <row r="546" spans="1:15" s="98" customFormat="1" ht="20" hidden="1" customHeight="1" x14ac:dyDescent="0.15">
      <c r="A546" s="99" t="s">
        <v>5062</v>
      </c>
      <c r="B546" s="106" t="s">
        <v>4658</v>
      </c>
      <c r="C546" s="101">
        <v>8231</v>
      </c>
      <c r="D546" s="101">
        <v>7587</v>
      </c>
      <c r="E546" s="102">
        <v>8.5</v>
      </c>
      <c r="F546" s="101">
        <v>3128</v>
      </c>
      <c r="G546" s="101">
        <v>2868</v>
      </c>
      <c r="H546" s="102">
        <v>9.1</v>
      </c>
      <c r="I546" s="101">
        <v>3050</v>
      </c>
      <c r="J546" s="101">
        <v>2814</v>
      </c>
      <c r="K546" s="102">
        <v>8.4</v>
      </c>
      <c r="L546" s="102">
        <v>20.36</v>
      </c>
      <c r="M546" s="102">
        <v>404.3</v>
      </c>
      <c r="N546" s="102">
        <v>502</v>
      </c>
      <c r="O546" s="102">
        <v>127</v>
      </c>
    </row>
    <row r="547" spans="1:15" s="98" customFormat="1" ht="20" hidden="1" customHeight="1" x14ac:dyDescent="0.15">
      <c r="A547" s="99" t="s">
        <v>5057</v>
      </c>
      <c r="B547" s="106" t="s">
        <v>4658</v>
      </c>
      <c r="C547" s="101">
        <v>8164</v>
      </c>
      <c r="D547" s="101">
        <v>7801</v>
      </c>
      <c r="E547" s="102">
        <v>4.7</v>
      </c>
      <c r="F547" s="101">
        <v>3201</v>
      </c>
      <c r="G547" s="101">
        <v>3031</v>
      </c>
      <c r="H547" s="102">
        <v>5.6</v>
      </c>
      <c r="I547" s="101">
        <v>3070</v>
      </c>
      <c r="J547" s="101">
        <v>2845</v>
      </c>
      <c r="K547" s="102">
        <v>7.9</v>
      </c>
      <c r="L547" s="102">
        <v>61.73</v>
      </c>
      <c r="M547" s="102">
        <v>132.19999999999999</v>
      </c>
      <c r="N547" s="102">
        <v>506</v>
      </c>
      <c r="O547" s="102">
        <v>128</v>
      </c>
    </row>
    <row r="548" spans="1:15" s="98" customFormat="1" ht="20" hidden="1" customHeight="1" x14ac:dyDescent="0.15">
      <c r="A548" s="99" t="s">
        <v>101</v>
      </c>
      <c r="B548" s="106" t="s">
        <v>4542</v>
      </c>
      <c r="C548" s="101">
        <v>8120</v>
      </c>
      <c r="D548" s="101">
        <v>7162</v>
      </c>
      <c r="E548" s="102">
        <v>13.4</v>
      </c>
      <c r="F548" s="101">
        <v>2815</v>
      </c>
      <c r="G548" s="101">
        <v>2428</v>
      </c>
      <c r="H548" s="102">
        <v>15.9</v>
      </c>
      <c r="I548" s="101">
        <v>2743</v>
      </c>
      <c r="J548" s="101">
        <v>2382</v>
      </c>
      <c r="K548" s="102">
        <v>15.2</v>
      </c>
      <c r="L548" s="104">
        <v>1156.1099999999999</v>
      </c>
      <c r="M548" s="102">
        <v>7</v>
      </c>
      <c r="N548" s="102">
        <v>507</v>
      </c>
      <c r="O548" s="102">
        <v>18</v>
      </c>
    </row>
    <row r="549" spans="1:15" s="98" customFormat="1" ht="20" hidden="1" customHeight="1" x14ac:dyDescent="0.15">
      <c r="A549" s="99" t="s">
        <v>5162</v>
      </c>
      <c r="B549" s="106" t="s">
        <v>4631</v>
      </c>
      <c r="C549" s="101">
        <v>8109</v>
      </c>
      <c r="D549" s="103" t="s">
        <v>5161</v>
      </c>
      <c r="E549" s="102">
        <v>7.7</v>
      </c>
      <c r="F549" s="101">
        <v>3779</v>
      </c>
      <c r="G549" s="103" t="s">
        <v>5160</v>
      </c>
      <c r="H549" s="102">
        <v>5.6</v>
      </c>
      <c r="I549" s="101">
        <v>3577</v>
      </c>
      <c r="J549" s="103" t="s">
        <v>5159</v>
      </c>
      <c r="K549" s="102">
        <v>5.5</v>
      </c>
      <c r="L549" s="102">
        <v>49.31</v>
      </c>
      <c r="M549" s="102">
        <v>164.4</v>
      </c>
      <c r="N549" s="102">
        <v>509</v>
      </c>
      <c r="O549" s="102">
        <v>74</v>
      </c>
    </row>
    <row r="550" spans="1:15" s="98" customFormat="1" ht="20" hidden="1" customHeight="1" x14ac:dyDescent="0.15">
      <c r="A550" s="99" t="s">
        <v>3648</v>
      </c>
      <c r="B550" s="106" t="s">
        <v>4658</v>
      </c>
      <c r="C550" s="101">
        <v>8000</v>
      </c>
      <c r="D550" s="101">
        <v>6909</v>
      </c>
      <c r="E550" s="102">
        <v>15.8</v>
      </c>
      <c r="F550" s="101">
        <v>3376</v>
      </c>
      <c r="G550" s="101">
        <v>2898</v>
      </c>
      <c r="H550" s="102">
        <v>16.5</v>
      </c>
      <c r="I550" s="101">
        <v>3041</v>
      </c>
      <c r="J550" s="101">
        <v>2610</v>
      </c>
      <c r="K550" s="102">
        <v>16.5</v>
      </c>
      <c r="L550" s="102">
        <v>112.65</v>
      </c>
      <c r="M550" s="102">
        <v>71</v>
      </c>
      <c r="N550" s="102">
        <v>512</v>
      </c>
      <c r="O550" s="102">
        <v>129</v>
      </c>
    </row>
    <row r="551" spans="1:15" s="98" customFormat="1" ht="20" hidden="1" customHeight="1" x14ac:dyDescent="0.15">
      <c r="A551" s="99" t="s">
        <v>5049</v>
      </c>
      <c r="B551" s="106" t="s">
        <v>4658</v>
      </c>
      <c r="C551" s="101">
        <v>7968</v>
      </c>
      <c r="D551" s="101">
        <v>6110</v>
      </c>
      <c r="E551" s="102">
        <v>30.4</v>
      </c>
      <c r="F551" s="101">
        <v>3449</v>
      </c>
      <c r="G551" s="101">
        <v>2818</v>
      </c>
      <c r="H551" s="102">
        <v>22.4</v>
      </c>
      <c r="I551" s="101">
        <v>3307</v>
      </c>
      <c r="J551" s="101">
        <v>2586</v>
      </c>
      <c r="K551" s="102">
        <v>27.9</v>
      </c>
      <c r="L551" s="102">
        <v>96.83</v>
      </c>
      <c r="M551" s="102">
        <v>82.3</v>
      </c>
      <c r="N551" s="102">
        <v>515</v>
      </c>
      <c r="O551" s="102">
        <v>130</v>
      </c>
    </row>
    <row r="552" spans="1:15" s="98" customFormat="1" ht="20" hidden="1" customHeight="1" x14ac:dyDescent="0.15">
      <c r="A552" s="99" t="s">
        <v>5494</v>
      </c>
      <c r="B552" s="106" t="s">
        <v>4759</v>
      </c>
      <c r="C552" s="101">
        <v>7944</v>
      </c>
      <c r="D552" s="101">
        <v>7336</v>
      </c>
      <c r="E552" s="102">
        <v>8.3000000000000007</v>
      </c>
      <c r="F552" s="101">
        <v>2946</v>
      </c>
      <c r="G552" s="101">
        <v>2793</v>
      </c>
      <c r="H552" s="102">
        <v>5.5</v>
      </c>
      <c r="I552" s="101">
        <v>2857</v>
      </c>
      <c r="J552" s="101">
        <v>2705</v>
      </c>
      <c r="K552" s="102">
        <v>5.6</v>
      </c>
      <c r="L552" s="102">
        <v>214.82</v>
      </c>
      <c r="M552" s="102">
        <v>37</v>
      </c>
      <c r="N552" s="102">
        <v>517</v>
      </c>
      <c r="O552" s="102">
        <v>177</v>
      </c>
    </row>
    <row r="553" spans="1:15" s="98" customFormat="1" ht="20" hidden="1" customHeight="1" x14ac:dyDescent="0.15">
      <c r="A553" s="99" t="s">
        <v>5699</v>
      </c>
      <c r="B553" s="106" t="s">
        <v>4631</v>
      </c>
      <c r="C553" s="101">
        <v>7926</v>
      </c>
      <c r="D553" s="101">
        <v>7213</v>
      </c>
      <c r="E553" s="102">
        <v>9.9</v>
      </c>
      <c r="F553" s="101">
        <v>4485</v>
      </c>
      <c r="G553" s="101">
        <v>4360</v>
      </c>
      <c r="H553" s="102">
        <v>2.9</v>
      </c>
      <c r="I553" s="101">
        <v>3670</v>
      </c>
      <c r="J553" s="101">
        <v>3396</v>
      </c>
      <c r="K553" s="102">
        <v>8.1</v>
      </c>
      <c r="L553" s="102">
        <v>491.34</v>
      </c>
      <c r="M553" s="102">
        <v>16.100000000000001</v>
      </c>
      <c r="N553" s="102">
        <v>518</v>
      </c>
      <c r="O553" s="102">
        <v>75</v>
      </c>
    </row>
    <row r="554" spans="1:15" s="98" customFormat="1" ht="20" hidden="1" customHeight="1" x14ac:dyDescent="0.15">
      <c r="A554" s="99" t="s">
        <v>1757</v>
      </c>
      <c r="B554" s="106" t="s">
        <v>4540</v>
      </c>
      <c r="C554" s="101">
        <v>7920</v>
      </c>
      <c r="D554" s="101">
        <v>7709</v>
      </c>
      <c r="E554" s="102">
        <v>2.7</v>
      </c>
      <c r="F554" s="101">
        <v>3973</v>
      </c>
      <c r="G554" s="101">
        <v>3990</v>
      </c>
      <c r="H554" s="102">
        <v>-0.4</v>
      </c>
      <c r="I554" s="101">
        <v>3736</v>
      </c>
      <c r="J554" s="101">
        <v>3681</v>
      </c>
      <c r="K554" s="102">
        <v>1.5</v>
      </c>
      <c r="L554" s="102">
        <v>34.9</v>
      </c>
      <c r="M554" s="102">
        <v>226.9</v>
      </c>
      <c r="N554" s="102">
        <v>519</v>
      </c>
      <c r="O554" s="102">
        <v>76</v>
      </c>
    </row>
    <row r="555" spans="1:15" s="98" customFormat="1" ht="20" hidden="1" customHeight="1" x14ac:dyDescent="0.15">
      <c r="A555" s="99" t="s">
        <v>4839</v>
      </c>
      <c r="B555" s="106" t="s">
        <v>4544</v>
      </c>
      <c r="C555" s="101">
        <v>7852</v>
      </c>
      <c r="D555" s="101">
        <v>7899</v>
      </c>
      <c r="E555" s="102">
        <v>-0.6</v>
      </c>
      <c r="F555" s="101">
        <v>3182</v>
      </c>
      <c r="G555" s="101">
        <v>3005</v>
      </c>
      <c r="H555" s="102">
        <v>5.9</v>
      </c>
      <c r="I555" s="101">
        <v>2985</v>
      </c>
      <c r="J555" s="101">
        <v>2864</v>
      </c>
      <c r="K555" s="102">
        <v>4.2</v>
      </c>
      <c r="L555" s="102">
        <v>34.89</v>
      </c>
      <c r="M555" s="102">
        <v>225</v>
      </c>
      <c r="N555" s="102">
        <v>525</v>
      </c>
      <c r="O555" s="102">
        <v>10</v>
      </c>
    </row>
    <row r="556" spans="1:15" s="98" customFormat="1" ht="20" hidden="1" customHeight="1" x14ac:dyDescent="0.15">
      <c r="A556" s="99" t="s">
        <v>5137</v>
      </c>
      <c r="B556" s="106" t="s">
        <v>4759</v>
      </c>
      <c r="C556" s="101">
        <v>7632</v>
      </c>
      <c r="D556" s="101">
        <v>6709</v>
      </c>
      <c r="E556" s="102">
        <v>13.8</v>
      </c>
      <c r="F556" s="101">
        <v>3601</v>
      </c>
      <c r="G556" s="101">
        <v>3434</v>
      </c>
      <c r="H556" s="102">
        <v>4.9000000000000004</v>
      </c>
      <c r="I556" s="101">
        <v>2925</v>
      </c>
      <c r="J556" s="101">
        <v>2577</v>
      </c>
      <c r="K556" s="102">
        <v>13.5</v>
      </c>
      <c r="L556" s="102">
        <v>459.46</v>
      </c>
      <c r="M556" s="102">
        <v>16.600000000000001</v>
      </c>
      <c r="N556" s="102">
        <v>535</v>
      </c>
      <c r="O556" s="102">
        <v>186</v>
      </c>
    </row>
    <row r="557" spans="1:15" s="98" customFormat="1" ht="20" hidden="1" customHeight="1" x14ac:dyDescent="0.15">
      <c r="A557" s="99" t="s">
        <v>5256</v>
      </c>
      <c r="B557" s="106" t="s">
        <v>4657</v>
      </c>
      <c r="C557" s="101">
        <v>7597</v>
      </c>
      <c r="D557" s="101">
        <v>6320</v>
      </c>
      <c r="E557" s="102">
        <v>20.2</v>
      </c>
      <c r="F557" s="101">
        <v>2921</v>
      </c>
      <c r="G557" s="101">
        <v>2627</v>
      </c>
      <c r="H557" s="102">
        <v>11.2</v>
      </c>
      <c r="I557" s="101">
        <v>2856</v>
      </c>
      <c r="J557" s="101">
        <v>2490</v>
      </c>
      <c r="K557" s="102">
        <v>14.7</v>
      </c>
      <c r="L557" s="102">
        <v>61.96</v>
      </c>
      <c r="M557" s="102">
        <v>122.6</v>
      </c>
      <c r="N557" s="102">
        <v>537</v>
      </c>
      <c r="O557" s="102">
        <v>133</v>
      </c>
    </row>
    <row r="558" spans="1:15" s="98" customFormat="1" ht="20" hidden="1" customHeight="1" x14ac:dyDescent="0.15">
      <c r="A558" s="99" t="s">
        <v>5173</v>
      </c>
      <c r="B558" s="106" t="s">
        <v>4759</v>
      </c>
      <c r="C558" s="101">
        <v>7591</v>
      </c>
      <c r="D558" s="101">
        <v>7178</v>
      </c>
      <c r="E558" s="102">
        <v>5.8</v>
      </c>
      <c r="F558" s="101">
        <v>3235</v>
      </c>
      <c r="G558" s="101">
        <v>3125</v>
      </c>
      <c r="H558" s="102">
        <v>3.5</v>
      </c>
      <c r="I558" s="101">
        <v>3036</v>
      </c>
      <c r="J558" s="101">
        <v>2884</v>
      </c>
      <c r="K558" s="102">
        <v>5.3</v>
      </c>
      <c r="L558" s="102">
        <v>255.28</v>
      </c>
      <c r="M558" s="102">
        <v>29.7</v>
      </c>
      <c r="N558" s="102">
        <v>538</v>
      </c>
      <c r="O558" s="102">
        <v>187</v>
      </c>
    </row>
    <row r="559" spans="1:15" s="98" customFormat="1" ht="20" hidden="1" customHeight="1" x14ac:dyDescent="0.15">
      <c r="A559" s="99" t="s">
        <v>5369</v>
      </c>
      <c r="B559" s="106" t="s">
        <v>2235</v>
      </c>
      <c r="C559" s="101">
        <v>7524</v>
      </c>
      <c r="D559" s="101">
        <v>7662</v>
      </c>
      <c r="E559" s="102">
        <v>-1.8</v>
      </c>
      <c r="F559" s="101">
        <v>3149</v>
      </c>
      <c r="G559" s="101">
        <v>3222</v>
      </c>
      <c r="H559" s="102">
        <v>-2.2999999999999998</v>
      </c>
      <c r="I559" s="101">
        <v>2658</v>
      </c>
      <c r="J559" s="101">
        <v>2689</v>
      </c>
      <c r="K559" s="102">
        <v>-1.2</v>
      </c>
      <c r="L559" s="104">
        <v>12977.99</v>
      </c>
      <c r="M559" s="102">
        <v>0.6</v>
      </c>
      <c r="N559" s="102">
        <v>543</v>
      </c>
      <c r="O559" s="102">
        <v>62</v>
      </c>
    </row>
    <row r="560" spans="1:15" s="98" customFormat="1" ht="20" hidden="1" customHeight="1" x14ac:dyDescent="0.15">
      <c r="A560" s="99" t="s">
        <v>4858</v>
      </c>
      <c r="B560" s="106" t="s">
        <v>4963</v>
      </c>
      <c r="C560" s="101">
        <v>7519</v>
      </c>
      <c r="D560" s="101">
        <v>7177</v>
      </c>
      <c r="E560" s="102">
        <v>4.8</v>
      </c>
      <c r="F560" s="101">
        <v>3152</v>
      </c>
      <c r="G560" s="101">
        <v>3019</v>
      </c>
      <c r="H560" s="102">
        <v>4.4000000000000004</v>
      </c>
      <c r="I560" s="101">
        <v>3088</v>
      </c>
      <c r="J560" s="101">
        <v>2936</v>
      </c>
      <c r="K560" s="102">
        <v>5.2</v>
      </c>
      <c r="L560" s="102">
        <v>159.44</v>
      </c>
      <c r="M560" s="102">
        <v>47.2</v>
      </c>
      <c r="N560" s="102">
        <v>544</v>
      </c>
      <c r="O560" s="102">
        <v>15</v>
      </c>
    </row>
    <row r="561" spans="1:15" s="98" customFormat="1" ht="20" hidden="1" customHeight="1" x14ac:dyDescent="0.15">
      <c r="A561" s="99" t="s">
        <v>5232</v>
      </c>
      <c r="B561" s="106" t="s">
        <v>4631</v>
      </c>
      <c r="C561" s="101">
        <v>7481</v>
      </c>
      <c r="D561" s="101">
        <v>7058</v>
      </c>
      <c r="E561" s="102">
        <v>6</v>
      </c>
      <c r="F561" s="101">
        <v>3249</v>
      </c>
      <c r="G561" s="101">
        <v>3116</v>
      </c>
      <c r="H561" s="102">
        <v>4.3</v>
      </c>
      <c r="I561" s="101">
        <v>3127</v>
      </c>
      <c r="J561" s="101">
        <v>2990</v>
      </c>
      <c r="K561" s="102">
        <v>4.5999999999999996</v>
      </c>
      <c r="L561" s="102">
        <v>60.18</v>
      </c>
      <c r="M561" s="102">
        <v>124.3</v>
      </c>
      <c r="N561" s="102">
        <v>547</v>
      </c>
      <c r="O561" s="102">
        <v>77</v>
      </c>
    </row>
    <row r="562" spans="1:15" s="98" customFormat="1" ht="20" hidden="1" customHeight="1" x14ac:dyDescent="0.15">
      <c r="A562" s="99" t="s">
        <v>5320</v>
      </c>
      <c r="B562" s="106" t="s">
        <v>4657</v>
      </c>
      <c r="C562" s="101">
        <v>7473</v>
      </c>
      <c r="D562" s="101">
        <v>7044</v>
      </c>
      <c r="E562" s="102">
        <v>6.1</v>
      </c>
      <c r="F562" s="101">
        <v>3025</v>
      </c>
      <c r="G562" s="101">
        <v>2743</v>
      </c>
      <c r="H562" s="102">
        <v>10.3</v>
      </c>
      <c r="I562" s="101">
        <v>2928</v>
      </c>
      <c r="J562" s="101">
        <v>2645</v>
      </c>
      <c r="K562" s="102">
        <v>10.7</v>
      </c>
      <c r="L562" s="102">
        <v>46.87</v>
      </c>
      <c r="M562" s="102">
        <v>159.4</v>
      </c>
      <c r="N562" s="102">
        <v>549</v>
      </c>
      <c r="O562" s="102">
        <v>135</v>
      </c>
    </row>
    <row r="563" spans="1:15" s="98" customFormat="1" ht="20" hidden="1" customHeight="1" x14ac:dyDescent="0.15">
      <c r="A563" s="99" t="s">
        <v>4592</v>
      </c>
      <c r="B563" s="106" t="s">
        <v>4542</v>
      </c>
      <c r="C563" s="101">
        <v>7469</v>
      </c>
      <c r="D563" s="101">
        <v>6679</v>
      </c>
      <c r="E563" s="102">
        <v>11.8</v>
      </c>
      <c r="F563" s="101">
        <v>2769</v>
      </c>
      <c r="G563" s="101">
        <v>2510</v>
      </c>
      <c r="H563" s="102">
        <v>10.3</v>
      </c>
      <c r="I563" s="101">
        <v>2712</v>
      </c>
      <c r="J563" s="101">
        <v>2437</v>
      </c>
      <c r="K563" s="102">
        <v>11.3</v>
      </c>
      <c r="L563" s="102">
        <v>332.23</v>
      </c>
      <c r="M563" s="102">
        <v>22.5</v>
      </c>
      <c r="N563" s="102">
        <v>551</v>
      </c>
      <c r="O563" s="102">
        <v>19</v>
      </c>
    </row>
    <row r="564" spans="1:15" s="98" customFormat="1" ht="20" hidden="1" customHeight="1" x14ac:dyDescent="0.15">
      <c r="A564" s="99" t="s">
        <v>5698</v>
      </c>
      <c r="B564" s="106" t="s">
        <v>4631</v>
      </c>
      <c r="C564" s="101">
        <v>7392</v>
      </c>
      <c r="D564" s="101">
        <v>7095</v>
      </c>
      <c r="E564" s="102">
        <v>4.2</v>
      </c>
      <c r="F564" s="101">
        <v>3376</v>
      </c>
      <c r="G564" s="101">
        <v>3243</v>
      </c>
      <c r="H564" s="102">
        <v>4.0999999999999996</v>
      </c>
      <c r="I564" s="101">
        <v>3147</v>
      </c>
      <c r="J564" s="101">
        <v>3026</v>
      </c>
      <c r="K564" s="102">
        <v>4</v>
      </c>
      <c r="L564" s="102">
        <v>54.08</v>
      </c>
      <c r="M564" s="102">
        <v>136.69999999999999</v>
      </c>
      <c r="N564" s="102">
        <v>559</v>
      </c>
      <c r="O564" s="102">
        <v>78</v>
      </c>
    </row>
    <row r="565" spans="1:15" s="98" customFormat="1" ht="20" hidden="1" customHeight="1" x14ac:dyDescent="0.15">
      <c r="A565" s="99" t="s">
        <v>5296</v>
      </c>
      <c r="B565" s="106" t="s">
        <v>4658</v>
      </c>
      <c r="C565" s="101">
        <v>7184</v>
      </c>
      <c r="D565" s="101">
        <v>6777</v>
      </c>
      <c r="E565" s="102">
        <v>6</v>
      </c>
      <c r="F565" s="101">
        <v>2810</v>
      </c>
      <c r="G565" s="101">
        <v>2693</v>
      </c>
      <c r="H565" s="102">
        <v>4.3</v>
      </c>
      <c r="I565" s="101">
        <v>2754</v>
      </c>
      <c r="J565" s="101">
        <v>2607</v>
      </c>
      <c r="K565" s="102">
        <v>5.6</v>
      </c>
      <c r="L565" s="102">
        <v>77.63</v>
      </c>
      <c r="M565" s="102">
        <v>92.5</v>
      </c>
      <c r="N565" s="102">
        <v>574</v>
      </c>
      <c r="O565" s="102">
        <v>143</v>
      </c>
    </row>
    <row r="566" spans="1:15" s="98" customFormat="1" ht="20" hidden="1" customHeight="1" x14ac:dyDescent="0.15">
      <c r="A566" s="99" t="s">
        <v>5135</v>
      </c>
      <c r="B566" s="106" t="s">
        <v>4759</v>
      </c>
      <c r="C566" s="101">
        <v>7087</v>
      </c>
      <c r="D566" s="101">
        <v>6670</v>
      </c>
      <c r="E566" s="102">
        <v>6.3</v>
      </c>
      <c r="F566" s="101">
        <v>3050</v>
      </c>
      <c r="G566" s="101">
        <v>2944</v>
      </c>
      <c r="H566" s="102">
        <v>3.6</v>
      </c>
      <c r="I566" s="101">
        <v>2732</v>
      </c>
      <c r="J566" s="101">
        <v>2591</v>
      </c>
      <c r="K566" s="102">
        <v>5.4</v>
      </c>
      <c r="L566" s="102">
        <v>346.15</v>
      </c>
      <c r="M566" s="102">
        <v>20.5</v>
      </c>
      <c r="N566" s="102">
        <v>579</v>
      </c>
      <c r="O566" s="102">
        <v>202</v>
      </c>
    </row>
    <row r="567" spans="1:15" s="98" customFormat="1" ht="20" hidden="1" customHeight="1" x14ac:dyDescent="0.15">
      <c r="A567" s="99" t="s">
        <v>1788</v>
      </c>
      <c r="B567" s="106" t="s">
        <v>4760</v>
      </c>
      <c r="C567" s="101">
        <v>7047</v>
      </c>
      <c r="D567" s="101">
        <v>6883</v>
      </c>
      <c r="E567" s="102">
        <v>2.4</v>
      </c>
      <c r="F567" s="101">
        <v>3531</v>
      </c>
      <c r="G567" s="101">
        <v>3443</v>
      </c>
      <c r="H567" s="102">
        <v>2.6</v>
      </c>
      <c r="I567" s="101">
        <v>3254</v>
      </c>
      <c r="J567" s="101">
        <v>3120</v>
      </c>
      <c r="K567" s="102">
        <v>4.3</v>
      </c>
      <c r="L567" s="102">
        <v>18.57</v>
      </c>
      <c r="M567" s="102">
        <v>379.5</v>
      </c>
      <c r="N567" s="102">
        <v>582</v>
      </c>
      <c r="O567" s="102">
        <v>16</v>
      </c>
    </row>
    <row r="568" spans="1:15" s="98" customFormat="1" ht="20" hidden="1" customHeight="1" x14ac:dyDescent="0.15">
      <c r="A568" s="99" t="s">
        <v>1417</v>
      </c>
      <c r="B568" s="106" t="s">
        <v>4657</v>
      </c>
      <c r="C568" s="101">
        <v>7037</v>
      </c>
      <c r="D568" s="101">
        <v>6973</v>
      </c>
      <c r="E568" s="102">
        <v>0.9</v>
      </c>
      <c r="F568" s="101">
        <v>2622</v>
      </c>
      <c r="G568" s="101">
        <v>2623</v>
      </c>
      <c r="H568" s="102">
        <v>0</v>
      </c>
      <c r="I568" s="101">
        <v>2493</v>
      </c>
      <c r="J568" s="101">
        <v>2473</v>
      </c>
      <c r="K568" s="102">
        <v>0.8</v>
      </c>
      <c r="L568" s="102">
        <v>1.79</v>
      </c>
      <c r="M568" s="105">
        <v>3922.1</v>
      </c>
      <c r="N568" s="102">
        <v>583</v>
      </c>
      <c r="O568" s="102">
        <v>145</v>
      </c>
    </row>
    <row r="569" spans="1:15" s="98" customFormat="1" ht="20" hidden="1" customHeight="1" x14ac:dyDescent="0.15">
      <c r="A569" s="99" t="s">
        <v>5265</v>
      </c>
      <c r="B569" s="106" t="s">
        <v>4658</v>
      </c>
      <c r="C569" s="101">
        <v>7031</v>
      </c>
      <c r="D569" s="101">
        <v>6687</v>
      </c>
      <c r="E569" s="102">
        <v>5.0999999999999996</v>
      </c>
      <c r="F569" s="101">
        <v>2819</v>
      </c>
      <c r="G569" s="101">
        <v>2608</v>
      </c>
      <c r="H569" s="102">
        <v>8.1</v>
      </c>
      <c r="I569" s="101">
        <v>2743</v>
      </c>
      <c r="J569" s="101">
        <v>2527</v>
      </c>
      <c r="K569" s="102">
        <v>8.5</v>
      </c>
      <c r="L569" s="102">
        <v>41.22</v>
      </c>
      <c r="M569" s="102">
        <v>170.6</v>
      </c>
      <c r="N569" s="102">
        <v>584</v>
      </c>
      <c r="O569" s="102">
        <v>146</v>
      </c>
    </row>
    <row r="570" spans="1:15" s="98" customFormat="1" ht="20" hidden="1" customHeight="1" x14ac:dyDescent="0.15">
      <c r="A570" s="99" t="s">
        <v>4856</v>
      </c>
      <c r="B570" s="106" t="s">
        <v>4759</v>
      </c>
      <c r="C570" s="101">
        <v>6887</v>
      </c>
      <c r="D570" s="101">
        <v>6372</v>
      </c>
      <c r="E570" s="102">
        <v>8.1</v>
      </c>
      <c r="F570" s="101">
        <v>3116</v>
      </c>
      <c r="G570" s="101">
        <v>2977</v>
      </c>
      <c r="H570" s="102">
        <v>4.7</v>
      </c>
      <c r="I570" s="101">
        <v>2615</v>
      </c>
      <c r="J570" s="101">
        <v>2413</v>
      </c>
      <c r="K570" s="102">
        <v>8.4</v>
      </c>
      <c r="L570" s="102">
        <v>217.53</v>
      </c>
      <c r="M570" s="102">
        <v>31.7</v>
      </c>
      <c r="N570" s="102">
        <v>590</v>
      </c>
      <c r="O570" s="102">
        <v>206</v>
      </c>
    </row>
    <row r="571" spans="1:15" s="98" customFormat="1" ht="20" hidden="1" customHeight="1" x14ac:dyDescent="0.15">
      <c r="A571" s="99" t="s">
        <v>5044</v>
      </c>
      <c r="B571" s="106" t="s">
        <v>4658</v>
      </c>
      <c r="C571" s="101">
        <v>6817</v>
      </c>
      <c r="D571" s="101">
        <v>6647</v>
      </c>
      <c r="E571" s="102">
        <v>2.6</v>
      </c>
      <c r="F571" s="101">
        <v>2752</v>
      </c>
      <c r="G571" s="101">
        <v>2626</v>
      </c>
      <c r="H571" s="102">
        <v>4.8</v>
      </c>
      <c r="I571" s="101">
        <v>2671</v>
      </c>
      <c r="J571" s="101">
        <v>2544</v>
      </c>
      <c r="K571" s="102">
        <v>5</v>
      </c>
      <c r="L571" s="102">
        <v>106.76</v>
      </c>
      <c r="M571" s="102">
        <v>63.9</v>
      </c>
      <c r="N571" s="102">
        <v>594</v>
      </c>
      <c r="O571" s="102">
        <v>148</v>
      </c>
    </row>
    <row r="572" spans="1:15" s="98" customFormat="1" ht="20" hidden="1" customHeight="1" x14ac:dyDescent="0.15">
      <c r="A572" s="99" t="s">
        <v>4586</v>
      </c>
      <c r="B572" s="106" t="s">
        <v>4542</v>
      </c>
      <c r="C572" s="101">
        <v>6682</v>
      </c>
      <c r="D572" s="101">
        <v>5368</v>
      </c>
      <c r="E572" s="102">
        <v>24.5</v>
      </c>
      <c r="F572" s="101">
        <v>2270</v>
      </c>
      <c r="G572" s="101">
        <v>1809</v>
      </c>
      <c r="H572" s="102">
        <v>25.5</v>
      </c>
      <c r="I572" s="101">
        <v>2228</v>
      </c>
      <c r="J572" s="101">
        <v>1792</v>
      </c>
      <c r="K572" s="102">
        <v>24.3</v>
      </c>
      <c r="L572" s="102">
        <v>87.49</v>
      </c>
      <c r="M572" s="102">
        <v>76.400000000000006</v>
      </c>
      <c r="N572" s="102">
        <v>603</v>
      </c>
      <c r="O572" s="102">
        <v>22</v>
      </c>
    </row>
    <row r="573" spans="1:15" s="98" customFormat="1" ht="20" hidden="1" customHeight="1" x14ac:dyDescent="0.15">
      <c r="A573" s="99" t="s">
        <v>1512</v>
      </c>
      <c r="B573" s="106" t="s">
        <v>4544</v>
      </c>
      <c r="C573" s="101">
        <v>6630</v>
      </c>
      <c r="D573" s="101">
        <v>6271</v>
      </c>
      <c r="E573" s="102">
        <v>5.7</v>
      </c>
      <c r="F573" s="101">
        <v>3090</v>
      </c>
      <c r="G573" s="101">
        <v>2891</v>
      </c>
      <c r="H573" s="102">
        <v>6.9</v>
      </c>
      <c r="I573" s="101">
        <v>2956</v>
      </c>
      <c r="J573" s="101">
        <v>2743</v>
      </c>
      <c r="K573" s="102">
        <v>7.8</v>
      </c>
      <c r="L573" s="102">
        <v>17.079999999999998</v>
      </c>
      <c r="M573" s="102">
        <v>388.2</v>
      </c>
      <c r="N573" s="102">
        <v>604</v>
      </c>
      <c r="O573" s="102">
        <v>25</v>
      </c>
    </row>
    <row r="574" spans="1:15" s="98" customFormat="1" ht="20" hidden="1" customHeight="1" x14ac:dyDescent="0.15">
      <c r="A574" s="99" t="s">
        <v>2382</v>
      </c>
      <c r="B574" s="106" t="s">
        <v>4544</v>
      </c>
      <c r="C574" s="101">
        <v>6574</v>
      </c>
      <c r="D574" s="101">
        <v>5348</v>
      </c>
      <c r="E574" s="102">
        <v>22.9</v>
      </c>
      <c r="F574" s="101">
        <v>2770</v>
      </c>
      <c r="G574" s="101">
        <v>2132</v>
      </c>
      <c r="H574" s="102">
        <v>29.9</v>
      </c>
      <c r="I574" s="101">
        <v>2642</v>
      </c>
      <c r="J574" s="101">
        <v>2027</v>
      </c>
      <c r="K574" s="102">
        <v>30.3</v>
      </c>
      <c r="L574" s="102">
        <v>28.21</v>
      </c>
      <c r="M574" s="102">
        <v>233</v>
      </c>
      <c r="N574" s="102">
        <v>607</v>
      </c>
      <c r="O574" s="102">
        <v>5</v>
      </c>
    </row>
    <row r="575" spans="1:15" s="98" customFormat="1" ht="20" hidden="1" customHeight="1" x14ac:dyDescent="0.15">
      <c r="A575" s="99" t="s">
        <v>5335</v>
      </c>
      <c r="B575" s="106" t="s">
        <v>4658</v>
      </c>
      <c r="C575" s="101">
        <v>6566</v>
      </c>
      <c r="D575" s="101">
        <v>5891</v>
      </c>
      <c r="E575" s="102">
        <v>11.5</v>
      </c>
      <c r="F575" s="101">
        <v>2755</v>
      </c>
      <c r="G575" s="101">
        <v>2489</v>
      </c>
      <c r="H575" s="102">
        <v>10.7</v>
      </c>
      <c r="I575" s="101">
        <v>2701</v>
      </c>
      <c r="J575" s="101">
        <v>2396</v>
      </c>
      <c r="K575" s="102">
        <v>12.7</v>
      </c>
      <c r="L575" s="102">
        <v>49.11</v>
      </c>
      <c r="M575" s="102">
        <v>133.69999999999999</v>
      </c>
      <c r="N575" s="102">
        <v>609</v>
      </c>
      <c r="O575" s="102">
        <v>150</v>
      </c>
    </row>
    <row r="576" spans="1:15" s="98" customFormat="1" ht="20" hidden="1" customHeight="1" x14ac:dyDescent="0.15">
      <c r="A576" s="99" t="s">
        <v>5622</v>
      </c>
      <c r="B576" s="106" t="s">
        <v>4544</v>
      </c>
      <c r="C576" s="101">
        <v>6545</v>
      </c>
      <c r="D576" s="101">
        <v>6578</v>
      </c>
      <c r="E576" s="102">
        <v>-0.5</v>
      </c>
      <c r="F576" s="101">
        <v>2588</v>
      </c>
      <c r="G576" s="101">
        <v>2493</v>
      </c>
      <c r="H576" s="102">
        <v>3.8</v>
      </c>
      <c r="I576" s="101">
        <v>2496</v>
      </c>
      <c r="J576" s="101">
        <v>2415</v>
      </c>
      <c r="K576" s="102">
        <v>3.4</v>
      </c>
      <c r="L576" s="102">
        <v>14.26</v>
      </c>
      <c r="M576" s="102">
        <v>459.1</v>
      </c>
      <c r="N576" s="102">
        <v>610</v>
      </c>
      <c r="O576" s="102">
        <v>74</v>
      </c>
    </row>
    <row r="577" spans="1:15" s="98" customFormat="1" ht="20" hidden="1" customHeight="1" x14ac:dyDescent="0.15">
      <c r="A577" s="99" t="s">
        <v>5689</v>
      </c>
      <c r="B577" s="106" t="s">
        <v>4631</v>
      </c>
      <c r="C577" s="101">
        <v>6536</v>
      </c>
      <c r="D577" s="103" t="s">
        <v>5688</v>
      </c>
      <c r="E577" s="102">
        <v>8.6</v>
      </c>
      <c r="F577" s="101">
        <v>2917</v>
      </c>
      <c r="G577" s="103" t="s">
        <v>5687</v>
      </c>
      <c r="H577" s="102">
        <v>3.1</v>
      </c>
      <c r="I577" s="101">
        <v>2598</v>
      </c>
      <c r="J577" s="103" t="s">
        <v>5686</v>
      </c>
      <c r="K577" s="102">
        <v>7</v>
      </c>
      <c r="L577" s="104">
        <v>4528.6499999999996</v>
      </c>
      <c r="M577" s="102">
        <v>1.4</v>
      </c>
      <c r="N577" s="102">
        <v>612</v>
      </c>
      <c r="O577" s="102">
        <v>82</v>
      </c>
    </row>
    <row r="578" spans="1:15" s="98" customFormat="1" ht="20" hidden="1" customHeight="1" x14ac:dyDescent="0.15">
      <c r="A578" s="99" t="s">
        <v>5037</v>
      </c>
      <c r="B578" s="106" t="s">
        <v>4657</v>
      </c>
      <c r="C578" s="101">
        <v>6432</v>
      </c>
      <c r="D578" s="101">
        <v>6031</v>
      </c>
      <c r="E578" s="102">
        <v>6.6</v>
      </c>
      <c r="F578" s="101">
        <v>2437</v>
      </c>
      <c r="G578" s="101">
        <v>2277</v>
      </c>
      <c r="H578" s="102">
        <v>7</v>
      </c>
      <c r="I578" s="101">
        <v>2332</v>
      </c>
      <c r="J578" s="101">
        <v>2109</v>
      </c>
      <c r="K578" s="102">
        <v>10.6</v>
      </c>
      <c r="L578" s="102">
        <v>63.54</v>
      </c>
      <c r="M578" s="102">
        <v>101.2</v>
      </c>
      <c r="N578" s="102">
        <v>618</v>
      </c>
      <c r="O578" s="102">
        <v>152</v>
      </c>
    </row>
    <row r="579" spans="1:15" s="98" customFormat="1" ht="20" hidden="1" customHeight="1" x14ac:dyDescent="0.15">
      <c r="A579" s="99" t="s">
        <v>4977</v>
      </c>
      <c r="B579" s="106" t="s">
        <v>4657</v>
      </c>
      <c r="C579" s="101">
        <v>6376</v>
      </c>
      <c r="D579" s="101">
        <v>5757</v>
      </c>
      <c r="E579" s="102">
        <v>10.8</v>
      </c>
      <c r="F579" s="101">
        <v>2609</v>
      </c>
      <c r="G579" s="101">
        <v>2286</v>
      </c>
      <c r="H579" s="102">
        <v>14.1</v>
      </c>
      <c r="I579" s="101">
        <v>2535</v>
      </c>
      <c r="J579" s="101">
        <v>2202</v>
      </c>
      <c r="K579" s="102">
        <v>15.1</v>
      </c>
      <c r="L579" s="102">
        <v>189.38</v>
      </c>
      <c r="M579" s="102">
        <v>33.700000000000003</v>
      </c>
      <c r="N579" s="102">
        <v>622</v>
      </c>
      <c r="O579" s="102">
        <v>155</v>
      </c>
    </row>
    <row r="580" spans="1:15" s="98" customFormat="1" ht="20" hidden="1" customHeight="1" x14ac:dyDescent="0.15">
      <c r="A580" s="99" t="s">
        <v>5322</v>
      </c>
      <c r="B580" s="106" t="s">
        <v>4657</v>
      </c>
      <c r="C580" s="101">
        <v>6302</v>
      </c>
      <c r="D580" s="101">
        <v>5913</v>
      </c>
      <c r="E580" s="102">
        <v>6.6</v>
      </c>
      <c r="F580" s="101">
        <v>3217</v>
      </c>
      <c r="G580" s="101">
        <v>2962</v>
      </c>
      <c r="H580" s="102">
        <v>8.6</v>
      </c>
      <c r="I580" s="101">
        <v>3149</v>
      </c>
      <c r="J580" s="101">
        <v>2878</v>
      </c>
      <c r="K580" s="102">
        <v>9.4</v>
      </c>
      <c r="L580" s="102">
        <v>2.17</v>
      </c>
      <c r="M580" s="105">
        <v>2906.2</v>
      </c>
      <c r="N580" s="102">
        <v>626</v>
      </c>
      <c r="O580" s="102">
        <v>156</v>
      </c>
    </row>
    <row r="581" spans="1:15" s="98" customFormat="1" ht="20" hidden="1" customHeight="1" x14ac:dyDescent="0.15">
      <c r="A581" s="99" t="s">
        <v>5731</v>
      </c>
      <c r="B581" s="106" t="s">
        <v>4669</v>
      </c>
      <c r="C581" s="101">
        <v>6300</v>
      </c>
      <c r="D581" s="101">
        <v>6067</v>
      </c>
      <c r="E581" s="102">
        <v>3.8</v>
      </c>
      <c r="F581" s="101">
        <v>2518</v>
      </c>
      <c r="G581" s="101">
        <v>2351</v>
      </c>
      <c r="H581" s="102">
        <v>7.1</v>
      </c>
      <c r="I581" s="101">
        <v>2351</v>
      </c>
      <c r="J581" s="101">
        <v>2190</v>
      </c>
      <c r="K581" s="102">
        <v>7.4</v>
      </c>
      <c r="L581" s="102">
        <v>168.59</v>
      </c>
      <c r="M581" s="102">
        <v>37.4</v>
      </c>
      <c r="N581" s="102">
        <v>627</v>
      </c>
      <c r="O581" s="102">
        <v>84</v>
      </c>
    </row>
    <row r="582" spans="1:15" s="98" customFormat="1" ht="20" hidden="1" customHeight="1" x14ac:dyDescent="0.15">
      <c r="A582" s="99" t="s">
        <v>5279</v>
      </c>
      <c r="B582" s="106" t="s">
        <v>4658</v>
      </c>
      <c r="C582" s="101">
        <v>6281</v>
      </c>
      <c r="D582" s="101">
        <v>6428</v>
      </c>
      <c r="E582" s="102">
        <v>-2.2999999999999998</v>
      </c>
      <c r="F582" s="101">
        <v>2673</v>
      </c>
      <c r="G582" s="101">
        <v>2696</v>
      </c>
      <c r="H582" s="102">
        <v>-0.9</v>
      </c>
      <c r="I582" s="101">
        <v>2590</v>
      </c>
      <c r="J582" s="101">
        <v>2618</v>
      </c>
      <c r="K582" s="102">
        <v>-1.1000000000000001</v>
      </c>
      <c r="L582" s="102">
        <v>4.59</v>
      </c>
      <c r="M582" s="105">
        <v>1367.7</v>
      </c>
      <c r="N582" s="102">
        <v>628</v>
      </c>
      <c r="O582" s="102">
        <v>157</v>
      </c>
    </row>
    <row r="583" spans="1:15" s="98" customFormat="1" ht="20" hidden="1" customHeight="1" x14ac:dyDescent="0.15">
      <c r="A583" s="99" t="s">
        <v>5912</v>
      </c>
      <c r="B583" s="106" t="s">
        <v>4963</v>
      </c>
      <c r="C583" s="101">
        <v>6226</v>
      </c>
      <c r="D583" s="101">
        <v>6248</v>
      </c>
      <c r="E583" s="102">
        <v>-0.4</v>
      </c>
      <c r="F583" s="101">
        <v>2785</v>
      </c>
      <c r="G583" s="101">
        <v>2780</v>
      </c>
      <c r="H583" s="102">
        <v>0.2</v>
      </c>
      <c r="I583" s="101">
        <v>2672</v>
      </c>
      <c r="J583" s="101">
        <v>2639</v>
      </c>
      <c r="K583" s="102">
        <v>1.3</v>
      </c>
      <c r="L583" s="102">
        <v>455.61</v>
      </c>
      <c r="M583" s="102">
        <v>13.7</v>
      </c>
      <c r="N583" s="102">
        <v>629</v>
      </c>
      <c r="O583" s="102">
        <v>18</v>
      </c>
    </row>
    <row r="584" spans="1:15" s="98" customFormat="1" ht="20" hidden="1" customHeight="1" x14ac:dyDescent="0.15">
      <c r="A584" s="99" t="s">
        <v>5088</v>
      </c>
      <c r="B584" s="106" t="s">
        <v>4631</v>
      </c>
      <c r="C584" s="101">
        <v>6169</v>
      </c>
      <c r="D584" s="103" t="s">
        <v>5087</v>
      </c>
      <c r="E584" s="102">
        <v>-1</v>
      </c>
      <c r="F584" s="101">
        <v>2719</v>
      </c>
      <c r="G584" s="103" t="s">
        <v>5086</v>
      </c>
      <c r="H584" s="102">
        <v>0.3</v>
      </c>
      <c r="I584" s="101">
        <v>2604</v>
      </c>
      <c r="J584" s="103" t="s">
        <v>5085</v>
      </c>
      <c r="K584" s="102">
        <v>-0.2</v>
      </c>
      <c r="L584" s="102">
        <v>778.12</v>
      </c>
      <c r="M584" s="102">
        <v>7.9</v>
      </c>
      <c r="N584" s="102">
        <v>633</v>
      </c>
      <c r="O584" s="102">
        <v>85</v>
      </c>
    </row>
    <row r="585" spans="1:15" s="98" customFormat="1" ht="20" hidden="1" customHeight="1" x14ac:dyDescent="0.15">
      <c r="A585" s="99" t="s">
        <v>5167</v>
      </c>
      <c r="B585" s="106" t="s">
        <v>4658</v>
      </c>
      <c r="C585" s="101">
        <v>6142</v>
      </c>
      <c r="D585" s="101">
        <v>5850</v>
      </c>
      <c r="E585" s="102">
        <v>5</v>
      </c>
      <c r="F585" s="101">
        <v>2710</v>
      </c>
      <c r="G585" s="101">
        <v>2664</v>
      </c>
      <c r="H585" s="102">
        <v>1.7</v>
      </c>
      <c r="I585" s="101">
        <v>2377</v>
      </c>
      <c r="J585" s="101">
        <v>2252</v>
      </c>
      <c r="K585" s="102">
        <v>5.6</v>
      </c>
      <c r="L585" s="102">
        <v>445.27</v>
      </c>
      <c r="M585" s="102">
        <v>13.8</v>
      </c>
      <c r="N585" s="102">
        <v>635</v>
      </c>
      <c r="O585" s="102">
        <v>160</v>
      </c>
    </row>
    <row r="586" spans="1:15" s="98" customFormat="1" ht="20" hidden="1" customHeight="1" x14ac:dyDescent="0.15">
      <c r="A586" s="99" t="s">
        <v>5222</v>
      </c>
      <c r="B586" s="106" t="s">
        <v>4742</v>
      </c>
      <c r="C586" s="101">
        <v>6137</v>
      </c>
      <c r="D586" s="101">
        <v>6174</v>
      </c>
      <c r="E586" s="102">
        <v>-0.6</v>
      </c>
      <c r="F586" s="101">
        <v>2817</v>
      </c>
      <c r="G586" s="101">
        <v>2769</v>
      </c>
      <c r="H586" s="102">
        <v>1.7</v>
      </c>
      <c r="I586" s="101">
        <v>2629</v>
      </c>
      <c r="J586" s="101">
        <v>2582</v>
      </c>
      <c r="K586" s="102">
        <v>1.8</v>
      </c>
      <c r="L586" s="102">
        <v>770.57</v>
      </c>
      <c r="M586" s="102">
        <v>8</v>
      </c>
      <c r="N586" s="102">
        <v>637</v>
      </c>
      <c r="O586" s="102">
        <v>29</v>
      </c>
    </row>
    <row r="587" spans="1:15" s="98" customFormat="1" ht="20" hidden="1" customHeight="1" x14ac:dyDescent="0.15">
      <c r="A587" s="99" t="s">
        <v>5058</v>
      </c>
      <c r="B587" s="106" t="s">
        <v>4658</v>
      </c>
      <c r="C587" s="101">
        <v>6102</v>
      </c>
      <c r="D587" s="101">
        <v>5464</v>
      </c>
      <c r="E587" s="102">
        <v>11.7</v>
      </c>
      <c r="F587" s="101">
        <v>2288</v>
      </c>
      <c r="G587" s="101">
        <v>2058</v>
      </c>
      <c r="H587" s="102">
        <v>11.2</v>
      </c>
      <c r="I587" s="101">
        <v>2176</v>
      </c>
      <c r="J587" s="101">
        <v>1960</v>
      </c>
      <c r="K587" s="102">
        <v>11</v>
      </c>
      <c r="L587" s="102">
        <v>216.05</v>
      </c>
      <c r="M587" s="102">
        <v>28.2</v>
      </c>
      <c r="N587" s="102">
        <v>640</v>
      </c>
      <c r="O587" s="102">
        <v>163</v>
      </c>
    </row>
    <row r="588" spans="1:15" s="98" customFormat="1" ht="20" hidden="1" customHeight="1" x14ac:dyDescent="0.15">
      <c r="A588" s="99" t="s">
        <v>4777</v>
      </c>
      <c r="B588" s="106" t="s">
        <v>4612</v>
      </c>
      <c r="C588" s="101">
        <v>6035</v>
      </c>
      <c r="D588" s="101">
        <v>5922</v>
      </c>
      <c r="E588" s="102">
        <v>1.9</v>
      </c>
      <c r="F588" s="101">
        <v>2390</v>
      </c>
      <c r="G588" s="101">
        <v>2289</v>
      </c>
      <c r="H588" s="102">
        <v>4.4000000000000004</v>
      </c>
      <c r="I588" s="101">
        <v>2323</v>
      </c>
      <c r="J588" s="101">
        <v>2239</v>
      </c>
      <c r="K588" s="102">
        <v>3.8</v>
      </c>
      <c r="L588" s="102">
        <v>350.51</v>
      </c>
      <c r="M588" s="102">
        <v>17.2</v>
      </c>
      <c r="N588" s="102">
        <v>646</v>
      </c>
      <c r="O588" s="102">
        <v>215</v>
      </c>
    </row>
    <row r="589" spans="1:15" s="98" customFormat="1" ht="20" hidden="1" customHeight="1" x14ac:dyDescent="0.15">
      <c r="A589" s="99" t="s">
        <v>5550</v>
      </c>
      <c r="B589" s="106" t="s">
        <v>4631</v>
      </c>
      <c r="C589" s="101">
        <v>5947</v>
      </c>
      <c r="D589" s="103" t="s">
        <v>5549</v>
      </c>
      <c r="E589" s="102">
        <v>-10.8</v>
      </c>
      <c r="F589" s="101">
        <v>2440</v>
      </c>
      <c r="G589" s="103" t="s">
        <v>5548</v>
      </c>
      <c r="H589" s="102">
        <v>-6.9</v>
      </c>
      <c r="I589" s="101">
        <v>2273</v>
      </c>
      <c r="J589" s="103" t="s">
        <v>5547</v>
      </c>
      <c r="K589" s="102">
        <v>-6.5</v>
      </c>
      <c r="L589" s="102">
        <v>568.14</v>
      </c>
      <c r="M589" s="102">
        <v>10.5</v>
      </c>
      <c r="N589" s="102">
        <v>654</v>
      </c>
      <c r="O589" s="102">
        <v>87</v>
      </c>
    </row>
    <row r="590" spans="1:15" s="98" customFormat="1" ht="20" hidden="1" customHeight="1" x14ac:dyDescent="0.15">
      <c r="A590" s="99" t="s">
        <v>4593</v>
      </c>
      <c r="B590" s="106" t="s">
        <v>4544</v>
      </c>
      <c r="C590" s="101">
        <v>5947</v>
      </c>
      <c r="D590" s="101">
        <v>4610</v>
      </c>
      <c r="E590" s="102">
        <v>29</v>
      </c>
      <c r="F590" s="101">
        <v>2010</v>
      </c>
      <c r="G590" s="101">
        <v>1621</v>
      </c>
      <c r="H590" s="102">
        <v>24</v>
      </c>
      <c r="I590" s="101">
        <v>1971</v>
      </c>
      <c r="J590" s="101">
        <v>1555</v>
      </c>
      <c r="K590" s="102">
        <v>26.8</v>
      </c>
      <c r="L590" s="102">
        <v>8.6999999999999993</v>
      </c>
      <c r="M590" s="102">
        <v>683.7</v>
      </c>
      <c r="N590" s="102">
        <v>654</v>
      </c>
      <c r="O590" s="102">
        <v>24</v>
      </c>
    </row>
    <row r="591" spans="1:15" s="98" customFormat="1" ht="20" hidden="1" customHeight="1" x14ac:dyDescent="0.15">
      <c r="A591" s="99" t="s">
        <v>5289</v>
      </c>
      <c r="B591" s="106" t="s">
        <v>4658</v>
      </c>
      <c r="C591" s="101">
        <v>5936</v>
      </c>
      <c r="D591" s="101">
        <v>5698</v>
      </c>
      <c r="E591" s="102">
        <v>4.2</v>
      </c>
      <c r="F591" s="101">
        <v>2459</v>
      </c>
      <c r="G591" s="101">
        <v>2332</v>
      </c>
      <c r="H591" s="102">
        <v>5.4</v>
      </c>
      <c r="I591" s="101">
        <v>2408</v>
      </c>
      <c r="J591" s="101">
        <v>2285</v>
      </c>
      <c r="K591" s="102">
        <v>5.4</v>
      </c>
      <c r="L591" s="102">
        <v>3.12</v>
      </c>
      <c r="M591" s="105">
        <v>1904</v>
      </c>
      <c r="N591" s="102">
        <v>656</v>
      </c>
      <c r="O591" s="102">
        <v>166</v>
      </c>
    </row>
    <row r="592" spans="1:15" s="98" customFormat="1" ht="20" hidden="1" customHeight="1" x14ac:dyDescent="0.15">
      <c r="A592" s="99" t="s">
        <v>5541</v>
      </c>
      <c r="B592" s="106" t="s">
        <v>4963</v>
      </c>
      <c r="C592" s="101">
        <v>5935</v>
      </c>
      <c r="D592" s="103" t="s">
        <v>5540</v>
      </c>
      <c r="E592" s="102">
        <v>4.0999999999999996</v>
      </c>
      <c r="F592" s="101">
        <v>2357</v>
      </c>
      <c r="G592" s="103" t="s">
        <v>5539</v>
      </c>
      <c r="H592" s="102">
        <v>-0.5</v>
      </c>
      <c r="I592" s="101">
        <v>2270</v>
      </c>
      <c r="J592" s="103" t="s">
        <v>5538</v>
      </c>
      <c r="K592" s="102">
        <v>3.4</v>
      </c>
      <c r="L592" s="104">
        <v>1443.31</v>
      </c>
      <c r="M592" s="102">
        <v>4.0999999999999996</v>
      </c>
      <c r="N592" s="102">
        <v>657</v>
      </c>
      <c r="O592" s="102">
        <v>20</v>
      </c>
    </row>
    <row r="593" spans="1:15" s="98" customFormat="1" ht="20" hidden="1" customHeight="1" x14ac:dyDescent="0.15">
      <c r="A593" s="99" t="s">
        <v>5046</v>
      </c>
      <c r="B593" s="106" t="s">
        <v>4658</v>
      </c>
      <c r="C593" s="101">
        <v>5813</v>
      </c>
      <c r="D593" s="101">
        <v>5611</v>
      </c>
      <c r="E593" s="102">
        <v>3.6</v>
      </c>
      <c r="F593" s="101">
        <v>2472</v>
      </c>
      <c r="G593" s="101">
        <v>2365</v>
      </c>
      <c r="H593" s="102">
        <v>4.5</v>
      </c>
      <c r="I593" s="101">
        <v>2358</v>
      </c>
      <c r="J593" s="101">
        <v>2267</v>
      </c>
      <c r="K593" s="102">
        <v>4</v>
      </c>
      <c r="L593" s="102">
        <v>122.61</v>
      </c>
      <c r="M593" s="102">
        <v>47.4</v>
      </c>
      <c r="N593" s="102">
        <v>669</v>
      </c>
      <c r="O593" s="102">
        <v>169</v>
      </c>
    </row>
    <row r="594" spans="1:15" s="98" customFormat="1" ht="20" hidden="1" customHeight="1" x14ac:dyDescent="0.15">
      <c r="A594" s="99" t="s">
        <v>5448</v>
      </c>
      <c r="B594" s="106" t="s">
        <v>4669</v>
      </c>
      <c r="C594" s="101">
        <v>5789</v>
      </c>
      <c r="D594" s="101">
        <v>5428</v>
      </c>
      <c r="E594" s="102">
        <v>6.7</v>
      </c>
      <c r="F594" s="101">
        <v>2936</v>
      </c>
      <c r="G594" s="101">
        <v>2749</v>
      </c>
      <c r="H594" s="102">
        <v>6.8</v>
      </c>
      <c r="I594" s="101">
        <v>2689</v>
      </c>
      <c r="J594" s="101">
        <v>2458</v>
      </c>
      <c r="K594" s="102">
        <v>9.4</v>
      </c>
      <c r="L594" s="102">
        <v>16.100000000000001</v>
      </c>
      <c r="M594" s="102">
        <v>359.6</v>
      </c>
      <c r="N594" s="102">
        <v>670</v>
      </c>
      <c r="O594" s="102">
        <v>88</v>
      </c>
    </row>
    <row r="595" spans="1:15" s="98" customFormat="1" ht="20" hidden="1" customHeight="1" x14ac:dyDescent="0.15">
      <c r="A595" s="99" t="s">
        <v>5241</v>
      </c>
      <c r="B595" s="106" t="s">
        <v>4658</v>
      </c>
      <c r="C595" s="101">
        <v>5759</v>
      </c>
      <c r="D595" s="101">
        <v>5835</v>
      </c>
      <c r="E595" s="102">
        <v>-1.3</v>
      </c>
      <c r="F595" s="101">
        <v>2453</v>
      </c>
      <c r="G595" s="101">
        <v>2440</v>
      </c>
      <c r="H595" s="102">
        <v>0.5</v>
      </c>
      <c r="I595" s="101">
        <v>2394</v>
      </c>
      <c r="J595" s="101">
        <v>2391</v>
      </c>
      <c r="K595" s="102">
        <v>0.1</v>
      </c>
      <c r="L595" s="102">
        <v>72.63</v>
      </c>
      <c r="M595" s="102">
        <v>79.3</v>
      </c>
      <c r="N595" s="102">
        <v>671</v>
      </c>
      <c r="O595" s="102">
        <v>170</v>
      </c>
    </row>
    <row r="596" spans="1:15" s="98" customFormat="1" ht="20" hidden="1" customHeight="1" x14ac:dyDescent="0.15">
      <c r="A596" s="99" t="s">
        <v>5277</v>
      </c>
      <c r="B596" s="106" t="s">
        <v>4657</v>
      </c>
      <c r="C596" s="101">
        <v>5742</v>
      </c>
      <c r="D596" s="101">
        <v>5236</v>
      </c>
      <c r="E596" s="102">
        <v>9.6999999999999993</v>
      </c>
      <c r="F596" s="101">
        <v>2506</v>
      </c>
      <c r="G596" s="101">
        <v>2247</v>
      </c>
      <c r="H596" s="102">
        <v>11.5</v>
      </c>
      <c r="I596" s="101">
        <v>2414</v>
      </c>
      <c r="J596" s="101">
        <v>2160</v>
      </c>
      <c r="K596" s="102">
        <v>11.8</v>
      </c>
      <c r="L596" s="102">
        <v>30.96</v>
      </c>
      <c r="M596" s="102">
        <v>185.4</v>
      </c>
      <c r="N596" s="102">
        <v>673</v>
      </c>
      <c r="O596" s="102">
        <v>172</v>
      </c>
    </row>
    <row r="597" spans="1:15" s="98" customFormat="1" ht="20" hidden="1" customHeight="1" x14ac:dyDescent="0.15">
      <c r="A597" s="99" t="s">
        <v>5297</v>
      </c>
      <c r="B597" s="106" t="s">
        <v>4658</v>
      </c>
      <c r="C597" s="101">
        <v>5643</v>
      </c>
      <c r="D597" s="101">
        <v>5368</v>
      </c>
      <c r="E597" s="102">
        <v>5.0999999999999996</v>
      </c>
      <c r="F597" s="101">
        <v>2453</v>
      </c>
      <c r="G597" s="101">
        <v>2285</v>
      </c>
      <c r="H597" s="102">
        <v>7.4</v>
      </c>
      <c r="I597" s="101">
        <v>2411</v>
      </c>
      <c r="J597" s="101">
        <v>2200</v>
      </c>
      <c r="K597" s="102">
        <v>9.6</v>
      </c>
      <c r="L597" s="102">
        <v>11.64</v>
      </c>
      <c r="M597" s="102">
        <v>485</v>
      </c>
      <c r="N597" s="102">
        <v>683</v>
      </c>
      <c r="O597" s="102">
        <v>174</v>
      </c>
    </row>
    <row r="598" spans="1:15" s="98" customFormat="1" ht="20" hidden="1" customHeight="1" x14ac:dyDescent="0.15">
      <c r="A598" s="99" t="s">
        <v>5368</v>
      </c>
      <c r="B598" s="106" t="s">
        <v>4544</v>
      </c>
      <c r="C598" s="101">
        <v>5581</v>
      </c>
      <c r="D598" s="101">
        <v>5600</v>
      </c>
      <c r="E598" s="102">
        <v>-0.3</v>
      </c>
      <c r="F598" s="101">
        <v>2276</v>
      </c>
      <c r="G598" s="101">
        <v>2232</v>
      </c>
      <c r="H598" s="102">
        <v>2</v>
      </c>
      <c r="I598" s="101">
        <v>2186</v>
      </c>
      <c r="J598" s="101">
        <v>2159</v>
      </c>
      <c r="K598" s="102">
        <v>1.3</v>
      </c>
      <c r="L598" s="102">
        <v>16.149999999999999</v>
      </c>
      <c r="M598" s="102">
        <v>345.5</v>
      </c>
      <c r="N598" s="102">
        <v>688</v>
      </c>
      <c r="O598" s="102">
        <v>85</v>
      </c>
    </row>
    <row r="599" spans="1:15" s="98" customFormat="1" ht="20" hidden="1" customHeight="1" x14ac:dyDescent="0.15">
      <c r="A599" s="99" t="s">
        <v>4947</v>
      </c>
      <c r="B599" s="106" t="s">
        <v>4546</v>
      </c>
      <c r="C599" s="101">
        <v>5558</v>
      </c>
      <c r="D599" s="101">
        <v>4917</v>
      </c>
      <c r="E599" s="102">
        <v>13</v>
      </c>
      <c r="F599" s="101">
        <v>3227</v>
      </c>
      <c r="G599" s="101">
        <v>3083</v>
      </c>
      <c r="H599" s="102">
        <v>4.7</v>
      </c>
      <c r="I599" s="101">
        <v>2668</v>
      </c>
      <c r="J599" s="101">
        <v>2403</v>
      </c>
      <c r="K599" s="102">
        <v>11</v>
      </c>
      <c r="L599" s="102">
        <v>42.66</v>
      </c>
      <c r="M599" s="102">
        <v>130.30000000000001</v>
      </c>
      <c r="N599" s="102">
        <v>689</v>
      </c>
      <c r="O599" s="102">
        <v>175</v>
      </c>
    </row>
    <row r="600" spans="1:15" s="98" customFormat="1" ht="20" hidden="1" customHeight="1" x14ac:dyDescent="0.15">
      <c r="A600" s="99" t="s">
        <v>5254</v>
      </c>
      <c r="B600" s="106" t="s">
        <v>4658</v>
      </c>
      <c r="C600" s="101">
        <v>5453</v>
      </c>
      <c r="D600" s="101">
        <v>5147</v>
      </c>
      <c r="E600" s="102">
        <v>5.9</v>
      </c>
      <c r="F600" s="101">
        <v>2226</v>
      </c>
      <c r="G600" s="101">
        <v>2099</v>
      </c>
      <c r="H600" s="102">
        <v>6.1</v>
      </c>
      <c r="I600" s="101">
        <v>2165</v>
      </c>
      <c r="J600" s="101">
        <v>2032</v>
      </c>
      <c r="K600" s="102">
        <v>6.5</v>
      </c>
      <c r="L600" s="102">
        <v>80.06</v>
      </c>
      <c r="M600" s="102">
        <v>68.099999999999994</v>
      </c>
      <c r="N600" s="102">
        <v>692</v>
      </c>
      <c r="O600" s="102">
        <v>176</v>
      </c>
    </row>
    <row r="601" spans="1:15" s="98" customFormat="1" ht="20" hidden="1" customHeight="1" x14ac:dyDescent="0.15">
      <c r="A601" s="99" t="s">
        <v>5313</v>
      </c>
      <c r="B601" s="106" t="s">
        <v>4657</v>
      </c>
      <c r="C601" s="101">
        <v>5411</v>
      </c>
      <c r="D601" s="103" t="s">
        <v>5312</v>
      </c>
      <c r="E601" s="102">
        <v>4.9000000000000004</v>
      </c>
      <c r="F601" s="101">
        <v>2447</v>
      </c>
      <c r="G601" s="103" t="s">
        <v>5311</v>
      </c>
      <c r="H601" s="102">
        <v>3.1</v>
      </c>
      <c r="I601" s="101">
        <v>2338</v>
      </c>
      <c r="J601" s="103" t="s">
        <v>5310</v>
      </c>
      <c r="K601" s="102">
        <v>4.9000000000000004</v>
      </c>
      <c r="L601" s="102">
        <v>21.79</v>
      </c>
      <c r="M601" s="102">
        <v>248.4</v>
      </c>
      <c r="N601" s="102">
        <v>694</v>
      </c>
      <c r="O601" s="102">
        <v>177</v>
      </c>
    </row>
    <row r="602" spans="1:15" s="98" customFormat="1" ht="20" hidden="1" customHeight="1" x14ac:dyDescent="0.15">
      <c r="A602" s="99" t="s">
        <v>4679</v>
      </c>
      <c r="B602" s="106" t="s">
        <v>4631</v>
      </c>
      <c r="C602" s="101">
        <v>5132</v>
      </c>
      <c r="D602" s="103" t="s">
        <v>4678</v>
      </c>
      <c r="E602" s="102">
        <v>9.9</v>
      </c>
      <c r="F602" s="101">
        <v>2459</v>
      </c>
      <c r="G602" s="103" t="s">
        <v>4677</v>
      </c>
      <c r="H602" s="102">
        <v>5.2</v>
      </c>
      <c r="I602" s="101">
        <v>2202</v>
      </c>
      <c r="J602" s="103" t="s">
        <v>4676</v>
      </c>
      <c r="K602" s="102">
        <v>10.5</v>
      </c>
      <c r="L602" s="102">
        <v>221.48</v>
      </c>
      <c r="M602" s="102">
        <v>23.2</v>
      </c>
      <c r="N602" s="102">
        <v>718</v>
      </c>
      <c r="O602" s="102">
        <v>97</v>
      </c>
    </row>
    <row r="603" spans="1:15" s="98" customFormat="1" ht="20" hidden="1" customHeight="1" x14ac:dyDescent="0.15">
      <c r="A603" s="99" t="s">
        <v>5284</v>
      </c>
      <c r="B603" s="106" t="s">
        <v>4657</v>
      </c>
      <c r="C603" s="101">
        <v>5115</v>
      </c>
      <c r="D603" s="101">
        <v>5050</v>
      </c>
      <c r="E603" s="102">
        <v>1.3</v>
      </c>
      <c r="F603" s="101">
        <v>2031</v>
      </c>
      <c r="G603" s="101">
        <v>1956</v>
      </c>
      <c r="H603" s="102">
        <v>3.8</v>
      </c>
      <c r="I603" s="101">
        <v>1943</v>
      </c>
      <c r="J603" s="101">
        <v>1850</v>
      </c>
      <c r="K603" s="102">
        <v>5</v>
      </c>
      <c r="L603" s="102">
        <v>1.37</v>
      </c>
      <c r="M603" s="105">
        <v>3737.9</v>
      </c>
      <c r="N603" s="102">
        <v>719</v>
      </c>
      <c r="O603" s="102">
        <v>183</v>
      </c>
    </row>
    <row r="604" spans="1:15" s="98" customFormat="1" ht="20" hidden="1" customHeight="1" x14ac:dyDescent="0.15">
      <c r="A604" s="99" t="s">
        <v>5520</v>
      </c>
      <c r="B604" s="106" t="s">
        <v>4963</v>
      </c>
      <c r="C604" s="101">
        <v>5084</v>
      </c>
      <c r="D604" s="101">
        <v>4837</v>
      </c>
      <c r="E604" s="102">
        <v>5.0999999999999996</v>
      </c>
      <c r="F604" s="101">
        <v>2030</v>
      </c>
      <c r="G604" s="101">
        <v>1944</v>
      </c>
      <c r="H604" s="102">
        <v>4.4000000000000004</v>
      </c>
      <c r="I604" s="101">
        <v>1954</v>
      </c>
      <c r="J604" s="101">
        <v>1866</v>
      </c>
      <c r="K604" s="102">
        <v>4.7</v>
      </c>
      <c r="L604" s="102">
        <v>751.9</v>
      </c>
      <c r="M604" s="102">
        <v>6.8</v>
      </c>
      <c r="N604" s="102">
        <v>721</v>
      </c>
      <c r="O604" s="102">
        <v>25</v>
      </c>
    </row>
    <row r="605" spans="1:15" s="98" customFormat="1" ht="20" hidden="1" customHeight="1" x14ac:dyDescent="0.15">
      <c r="A605" s="99" t="s">
        <v>4674</v>
      </c>
      <c r="B605" s="106" t="s">
        <v>4669</v>
      </c>
      <c r="C605" s="101">
        <v>5067</v>
      </c>
      <c r="D605" s="101">
        <v>4708</v>
      </c>
      <c r="E605" s="102">
        <v>7.6</v>
      </c>
      <c r="F605" s="101">
        <v>1938</v>
      </c>
      <c r="G605" s="101">
        <v>1932</v>
      </c>
      <c r="H605" s="102">
        <v>0.3</v>
      </c>
      <c r="I605" s="101">
        <v>1856</v>
      </c>
      <c r="J605" s="101">
        <v>1818</v>
      </c>
      <c r="K605" s="102">
        <v>2.1</v>
      </c>
      <c r="L605" s="102">
        <v>69.569999999999993</v>
      </c>
      <c r="M605" s="102">
        <v>72.8</v>
      </c>
      <c r="N605" s="102">
        <v>724</v>
      </c>
      <c r="O605" s="102">
        <v>99</v>
      </c>
    </row>
    <row r="606" spans="1:15" s="98" customFormat="1" ht="20" hidden="1" customHeight="1" x14ac:dyDescent="0.15">
      <c r="A606" s="99" t="s">
        <v>609</v>
      </c>
      <c r="B606" s="106" t="s">
        <v>4540</v>
      </c>
      <c r="C606" s="101">
        <v>5047</v>
      </c>
      <c r="D606" s="101">
        <v>4944</v>
      </c>
      <c r="E606" s="102">
        <v>2.1</v>
      </c>
      <c r="F606" s="101">
        <v>2620</v>
      </c>
      <c r="G606" s="101">
        <v>2523</v>
      </c>
      <c r="H606" s="102">
        <v>3.8</v>
      </c>
      <c r="I606" s="101">
        <v>2454</v>
      </c>
      <c r="J606" s="101">
        <v>2381</v>
      </c>
      <c r="K606" s="102">
        <v>3.1</v>
      </c>
      <c r="L606" s="102">
        <v>2.06</v>
      </c>
      <c r="M606" s="105">
        <v>2444.5</v>
      </c>
      <c r="N606" s="102">
        <v>729</v>
      </c>
      <c r="O606" s="102">
        <v>100</v>
      </c>
    </row>
    <row r="607" spans="1:15" s="98" customFormat="1" ht="20" hidden="1" customHeight="1" x14ac:dyDescent="0.15">
      <c r="A607" s="99" t="s">
        <v>5336</v>
      </c>
      <c r="B607" s="106" t="s">
        <v>4546</v>
      </c>
      <c r="C607" s="101">
        <v>5029</v>
      </c>
      <c r="D607" s="101">
        <v>4778</v>
      </c>
      <c r="E607" s="102">
        <v>5.3</v>
      </c>
      <c r="F607" s="101">
        <v>2147</v>
      </c>
      <c r="G607" s="101">
        <v>2119</v>
      </c>
      <c r="H607" s="102">
        <v>1.3</v>
      </c>
      <c r="I607" s="101">
        <v>2081</v>
      </c>
      <c r="J607" s="101">
        <v>1979</v>
      </c>
      <c r="K607" s="102">
        <v>5.2</v>
      </c>
      <c r="L607" s="102">
        <v>186.64</v>
      </c>
      <c r="M607" s="102">
        <v>26.9</v>
      </c>
      <c r="N607" s="102">
        <v>733</v>
      </c>
      <c r="O607" s="102">
        <v>26</v>
      </c>
    </row>
    <row r="608" spans="1:15" s="98" customFormat="1" ht="20" hidden="1" customHeight="1" x14ac:dyDescent="0.15">
      <c r="A608" s="99" t="s">
        <v>5252</v>
      </c>
      <c r="B608" s="106" t="s">
        <v>4657</v>
      </c>
      <c r="C608" s="101">
        <v>5027</v>
      </c>
      <c r="D608" s="101">
        <v>4958</v>
      </c>
      <c r="E608" s="102">
        <v>1.4</v>
      </c>
      <c r="F608" s="101">
        <v>2304</v>
      </c>
      <c r="G608" s="101">
        <v>2195</v>
      </c>
      <c r="H608" s="102">
        <v>5</v>
      </c>
      <c r="I608" s="101">
        <v>2108</v>
      </c>
      <c r="J608" s="101">
        <v>1960</v>
      </c>
      <c r="K608" s="102">
        <v>7.6</v>
      </c>
      <c r="L608" s="102">
        <v>10.46</v>
      </c>
      <c r="M608" s="102">
        <v>480.8</v>
      </c>
      <c r="N608" s="102">
        <v>734</v>
      </c>
      <c r="O608" s="102">
        <v>185</v>
      </c>
    </row>
    <row r="609" spans="1:15" s="98" customFormat="1" ht="20" hidden="1" customHeight="1" x14ac:dyDescent="0.15">
      <c r="A609" s="99" t="s">
        <v>5902</v>
      </c>
      <c r="B609" s="106" t="s">
        <v>4759</v>
      </c>
      <c r="C609" s="101">
        <v>5015</v>
      </c>
      <c r="D609" s="101">
        <v>4882</v>
      </c>
      <c r="E609" s="102">
        <v>2.7</v>
      </c>
      <c r="F609" s="101">
        <v>2074</v>
      </c>
      <c r="G609" s="101">
        <v>2029</v>
      </c>
      <c r="H609" s="102">
        <v>2.2000000000000002</v>
      </c>
      <c r="I609" s="101">
        <v>1971</v>
      </c>
      <c r="J609" s="101">
        <v>1896</v>
      </c>
      <c r="K609" s="102">
        <v>4</v>
      </c>
      <c r="L609" s="102">
        <v>282.48</v>
      </c>
      <c r="M609" s="102">
        <v>17.8</v>
      </c>
      <c r="N609" s="102">
        <v>735</v>
      </c>
      <c r="O609" s="102">
        <v>231</v>
      </c>
    </row>
    <row r="610" spans="1:15" s="98" customFormat="1" ht="20" hidden="1" customHeight="1" x14ac:dyDescent="0.15">
      <c r="A610" s="99" t="s">
        <v>4882</v>
      </c>
      <c r="B610" s="106" t="s">
        <v>4881</v>
      </c>
      <c r="C610" s="101">
        <v>5007</v>
      </c>
      <c r="D610" s="101">
        <v>4337</v>
      </c>
      <c r="E610" s="102">
        <v>15.4</v>
      </c>
      <c r="F610" s="101">
        <v>3099</v>
      </c>
      <c r="G610" s="101">
        <v>2791</v>
      </c>
      <c r="H610" s="102">
        <v>11</v>
      </c>
      <c r="I610" s="101">
        <v>2244</v>
      </c>
      <c r="J610" s="101">
        <v>1906</v>
      </c>
      <c r="K610" s="102">
        <v>17.7</v>
      </c>
      <c r="L610" s="102">
        <v>136.13999999999999</v>
      </c>
      <c r="M610" s="102">
        <v>36.799999999999997</v>
      </c>
      <c r="N610" s="102">
        <v>737</v>
      </c>
      <c r="O610" s="102">
        <v>187</v>
      </c>
    </row>
    <row r="611" spans="1:15" s="98" customFormat="1" ht="20" hidden="1" customHeight="1" x14ac:dyDescent="0.15">
      <c r="A611" s="99" t="s">
        <v>4975</v>
      </c>
      <c r="B611" s="106" t="s">
        <v>4969</v>
      </c>
      <c r="C611" s="101">
        <v>4967</v>
      </c>
      <c r="D611" s="101">
        <v>4964</v>
      </c>
      <c r="E611" s="102">
        <v>0.1</v>
      </c>
      <c r="F611" s="101">
        <v>2031</v>
      </c>
      <c r="G611" s="101">
        <v>2029</v>
      </c>
      <c r="H611" s="102">
        <v>0.1</v>
      </c>
      <c r="I611" s="101">
        <v>1965</v>
      </c>
      <c r="J611" s="101">
        <v>1933</v>
      </c>
      <c r="K611" s="102">
        <v>1.7</v>
      </c>
      <c r="L611" s="102">
        <v>59.82</v>
      </c>
      <c r="M611" s="102">
        <v>83</v>
      </c>
      <c r="N611" s="102">
        <v>741</v>
      </c>
      <c r="O611" s="102">
        <v>27</v>
      </c>
    </row>
    <row r="612" spans="1:15" s="98" customFormat="1" ht="20" hidden="1" customHeight="1" x14ac:dyDescent="0.15">
      <c r="A612" s="99" t="s">
        <v>5199</v>
      </c>
      <c r="B612" s="106" t="s">
        <v>4612</v>
      </c>
      <c r="C612" s="101">
        <v>4946</v>
      </c>
      <c r="D612" s="103" t="s">
        <v>5198</v>
      </c>
      <c r="E612" s="102">
        <v>1.7</v>
      </c>
      <c r="F612" s="101">
        <v>2172</v>
      </c>
      <c r="G612" s="103" t="s">
        <v>5197</v>
      </c>
      <c r="H612" s="102">
        <v>0.7</v>
      </c>
      <c r="I612" s="101">
        <v>1890</v>
      </c>
      <c r="J612" s="103" t="s">
        <v>5196</v>
      </c>
      <c r="K612" s="102">
        <v>3.5</v>
      </c>
      <c r="L612" s="102">
        <v>151.94</v>
      </c>
      <c r="M612" s="102">
        <v>32.6</v>
      </c>
      <c r="N612" s="102">
        <v>743</v>
      </c>
      <c r="O612" s="102">
        <v>232</v>
      </c>
    </row>
    <row r="613" spans="1:15" s="98" customFormat="1" ht="20" hidden="1" customHeight="1" x14ac:dyDescent="0.15">
      <c r="A613" s="99" t="s">
        <v>5659</v>
      </c>
      <c r="B613" s="106" t="s">
        <v>4658</v>
      </c>
      <c r="C613" s="101">
        <v>4922</v>
      </c>
      <c r="D613" s="101">
        <v>4917</v>
      </c>
      <c r="E613" s="102">
        <v>0.1</v>
      </c>
      <c r="F613" s="101">
        <v>2062</v>
      </c>
      <c r="G613" s="101">
        <v>1978</v>
      </c>
      <c r="H613" s="102">
        <v>4.2</v>
      </c>
      <c r="I613" s="101">
        <v>2016</v>
      </c>
      <c r="J613" s="101">
        <v>1935</v>
      </c>
      <c r="K613" s="102">
        <v>4.2</v>
      </c>
      <c r="L613" s="102">
        <v>87.47</v>
      </c>
      <c r="M613" s="102">
        <v>56.3</v>
      </c>
      <c r="N613" s="102">
        <v>745</v>
      </c>
      <c r="O613" s="102">
        <v>189</v>
      </c>
    </row>
    <row r="614" spans="1:15" s="98" customFormat="1" ht="20" hidden="1" customHeight="1" x14ac:dyDescent="0.15">
      <c r="A614" s="99" t="s">
        <v>5661</v>
      </c>
      <c r="B614" s="106" t="s">
        <v>4658</v>
      </c>
      <c r="C614" s="101">
        <v>4920</v>
      </c>
      <c r="D614" s="101">
        <v>4723</v>
      </c>
      <c r="E614" s="102">
        <v>4.2</v>
      </c>
      <c r="F614" s="101">
        <v>1937</v>
      </c>
      <c r="G614" s="101">
        <v>1838</v>
      </c>
      <c r="H614" s="102">
        <v>5.4</v>
      </c>
      <c r="I614" s="101">
        <v>1871</v>
      </c>
      <c r="J614" s="101">
        <v>1805</v>
      </c>
      <c r="K614" s="102">
        <v>3.7</v>
      </c>
      <c r="L614" s="102">
        <v>110.2</v>
      </c>
      <c r="M614" s="102">
        <v>44.6</v>
      </c>
      <c r="N614" s="102">
        <v>747</v>
      </c>
      <c r="O614" s="102">
        <v>190</v>
      </c>
    </row>
    <row r="615" spans="1:15" s="98" customFormat="1" ht="20" hidden="1" customHeight="1" x14ac:dyDescent="0.15">
      <c r="A615" s="99" t="s">
        <v>5390</v>
      </c>
      <c r="B615" s="106" t="s">
        <v>4759</v>
      </c>
      <c r="C615" s="101">
        <v>4851</v>
      </c>
      <c r="D615" s="101">
        <v>4421</v>
      </c>
      <c r="E615" s="102">
        <v>9.6999999999999993</v>
      </c>
      <c r="F615" s="101">
        <v>1760</v>
      </c>
      <c r="G615" s="101">
        <v>1655</v>
      </c>
      <c r="H615" s="102">
        <v>6.3</v>
      </c>
      <c r="I615" s="101">
        <v>1713</v>
      </c>
      <c r="J615" s="101">
        <v>1607</v>
      </c>
      <c r="K615" s="102">
        <v>6.6</v>
      </c>
      <c r="L615" s="102">
        <v>301.38</v>
      </c>
      <c r="M615" s="102">
        <v>16.100000000000001</v>
      </c>
      <c r="N615" s="102">
        <v>754</v>
      </c>
      <c r="O615" s="102">
        <v>234</v>
      </c>
    </row>
    <row r="616" spans="1:15" s="98" customFormat="1" ht="20" hidden="1" customHeight="1" x14ac:dyDescent="0.15">
      <c r="A616" s="99" t="s">
        <v>5680</v>
      </c>
      <c r="B616" s="106" t="s">
        <v>4631</v>
      </c>
      <c r="C616" s="101">
        <v>4793</v>
      </c>
      <c r="D616" s="101">
        <v>5920</v>
      </c>
      <c r="E616" s="102">
        <v>-19</v>
      </c>
      <c r="F616" s="101">
        <v>2044</v>
      </c>
      <c r="G616" s="101">
        <v>2450</v>
      </c>
      <c r="H616" s="102">
        <v>-16.600000000000001</v>
      </c>
      <c r="I616" s="101">
        <v>1820</v>
      </c>
      <c r="J616" s="101">
        <v>2241</v>
      </c>
      <c r="K616" s="102">
        <v>-18.8</v>
      </c>
      <c r="L616" s="104">
        <v>11688.01</v>
      </c>
      <c r="M616" s="102">
        <v>0.4</v>
      </c>
      <c r="N616" s="102">
        <v>759</v>
      </c>
      <c r="O616" s="102">
        <v>105</v>
      </c>
    </row>
    <row r="617" spans="1:15" s="98" customFormat="1" ht="20" hidden="1" customHeight="1" x14ac:dyDescent="0.15">
      <c r="A617" s="99" t="s">
        <v>4632</v>
      </c>
      <c r="B617" s="106" t="s">
        <v>4631</v>
      </c>
      <c r="C617" s="101">
        <v>4792</v>
      </c>
      <c r="D617" s="101">
        <v>4554</v>
      </c>
      <c r="E617" s="102">
        <v>5.2</v>
      </c>
      <c r="F617" s="101">
        <v>2491</v>
      </c>
      <c r="G617" s="101">
        <v>2371</v>
      </c>
      <c r="H617" s="102">
        <v>5.0999999999999996</v>
      </c>
      <c r="I617" s="101">
        <v>2034</v>
      </c>
      <c r="J617" s="101">
        <v>1943</v>
      </c>
      <c r="K617" s="102">
        <v>4.7</v>
      </c>
      <c r="L617" s="104">
        <v>9740.2000000000007</v>
      </c>
      <c r="M617" s="102">
        <v>0.5</v>
      </c>
      <c r="N617" s="102">
        <v>760</v>
      </c>
      <c r="O617" s="102">
        <v>106</v>
      </c>
    </row>
    <row r="618" spans="1:15" s="98" customFormat="1" ht="20" hidden="1" customHeight="1" x14ac:dyDescent="0.15">
      <c r="A618" s="99" t="s">
        <v>5342</v>
      </c>
      <c r="B618" s="106" t="s">
        <v>4963</v>
      </c>
      <c r="C618" s="101">
        <v>4766</v>
      </c>
      <c r="D618" s="101">
        <v>4466</v>
      </c>
      <c r="E618" s="102">
        <v>6.7</v>
      </c>
      <c r="F618" s="101">
        <v>1919</v>
      </c>
      <c r="G618" s="101">
        <v>1806</v>
      </c>
      <c r="H618" s="102">
        <v>6.3</v>
      </c>
      <c r="I618" s="101">
        <v>1868</v>
      </c>
      <c r="J618" s="101">
        <v>1757</v>
      </c>
      <c r="K618" s="102">
        <v>6.3</v>
      </c>
      <c r="L618" s="102">
        <v>236</v>
      </c>
      <c r="M618" s="102">
        <v>20.2</v>
      </c>
      <c r="N618" s="102">
        <v>763</v>
      </c>
      <c r="O618" s="102">
        <v>29</v>
      </c>
    </row>
    <row r="619" spans="1:15" s="98" customFormat="1" ht="20" hidden="1" customHeight="1" x14ac:dyDescent="0.15">
      <c r="A619" s="99" t="s">
        <v>1662</v>
      </c>
      <c r="B619" s="106" t="s">
        <v>4963</v>
      </c>
      <c r="C619" s="101">
        <v>4761</v>
      </c>
      <c r="D619" s="101">
        <v>4797</v>
      </c>
      <c r="E619" s="102">
        <v>-0.8</v>
      </c>
      <c r="F619" s="101">
        <v>2293</v>
      </c>
      <c r="G619" s="101">
        <v>2292</v>
      </c>
      <c r="H619" s="102">
        <v>0</v>
      </c>
      <c r="I619" s="101">
        <v>2103</v>
      </c>
      <c r="J619" s="101">
        <v>2056</v>
      </c>
      <c r="K619" s="102">
        <v>2.2999999999999998</v>
      </c>
      <c r="L619" s="104">
        <v>1502.74</v>
      </c>
      <c r="M619" s="102">
        <v>3.2</v>
      </c>
      <c r="N619" s="102">
        <v>764</v>
      </c>
      <c r="O619" s="102">
        <v>30</v>
      </c>
    </row>
    <row r="620" spans="1:15" s="98" customFormat="1" ht="20" hidden="1" customHeight="1" x14ac:dyDescent="0.15">
      <c r="A620" s="99" t="s">
        <v>5532</v>
      </c>
      <c r="B620" s="106" t="s">
        <v>5531</v>
      </c>
      <c r="C620" s="101">
        <v>4743</v>
      </c>
      <c r="D620" s="103" t="s">
        <v>5530</v>
      </c>
      <c r="E620" s="102">
        <v>0.9</v>
      </c>
      <c r="F620" s="101">
        <v>1887</v>
      </c>
      <c r="G620" s="103" t="s">
        <v>5529</v>
      </c>
      <c r="H620" s="102">
        <v>2.9</v>
      </c>
      <c r="I620" s="101">
        <v>1799</v>
      </c>
      <c r="J620" s="103" t="s">
        <v>5528</v>
      </c>
      <c r="K620" s="102">
        <v>4.5999999999999996</v>
      </c>
      <c r="L620" s="102">
        <v>152.06</v>
      </c>
      <c r="M620" s="102">
        <v>31.2</v>
      </c>
      <c r="N620" s="102">
        <v>766</v>
      </c>
      <c r="O620" s="102">
        <v>31</v>
      </c>
    </row>
    <row r="621" spans="1:15" s="98" customFormat="1" ht="20" hidden="1" customHeight="1" x14ac:dyDescent="0.15">
      <c r="A621" s="99" t="s">
        <v>4880</v>
      </c>
      <c r="B621" s="106" t="s">
        <v>4658</v>
      </c>
      <c r="C621" s="101">
        <v>4594</v>
      </c>
      <c r="D621" s="101">
        <v>4054</v>
      </c>
      <c r="E621" s="102">
        <v>13.3</v>
      </c>
      <c r="F621" s="101">
        <v>2095</v>
      </c>
      <c r="G621" s="101">
        <v>1881</v>
      </c>
      <c r="H621" s="102">
        <v>11.4</v>
      </c>
      <c r="I621" s="101">
        <v>1838</v>
      </c>
      <c r="J621" s="101">
        <v>1598</v>
      </c>
      <c r="K621" s="102">
        <v>15</v>
      </c>
      <c r="L621" s="102">
        <v>70.290000000000006</v>
      </c>
      <c r="M621" s="102">
        <v>65.400000000000006</v>
      </c>
      <c r="N621" s="102">
        <v>774</v>
      </c>
      <c r="O621" s="102">
        <v>196</v>
      </c>
    </row>
    <row r="622" spans="1:15" s="98" customFormat="1" ht="20" hidden="1" customHeight="1" x14ac:dyDescent="0.15">
      <c r="A622" s="99" t="s">
        <v>5259</v>
      </c>
      <c r="B622" s="106" t="s">
        <v>4658</v>
      </c>
      <c r="C622" s="101">
        <v>4544</v>
      </c>
      <c r="D622" s="101">
        <v>4531</v>
      </c>
      <c r="E622" s="102">
        <v>0.3</v>
      </c>
      <c r="F622" s="101">
        <v>2022</v>
      </c>
      <c r="G622" s="101">
        <v>1959</v>
      </c>
      <c r="H622" s="102">
        <v>3.2</v>
      </c>
      <c r="I622" s="101">
        <v>1974</v>
      </c>
      <c r="J622" s="101">
        <v>1910</v>
      </c>
      <c r="K622" s="102">
        <v>3.4</v>
      </c>
      <c r="L622" s="102">
        <v>47.02</v>
      </c>
      <c r="M622" s="102">
        <v>96.6</v>
      </c>
      <c r="N622" s="102">
        <v>784</v>
      </c>
      <c r="O622" s="102">
        <v>199</v>
      </c>
    </row>
    <row r="623" spans="1:15" s="98" customFormat="1" ht="20" hidden="1" customHeight="1" x14ac:dyDescent="0.15">
      <c r="A623" s="99" t="s">
        <v>5901</v>
      </c>
      <c r="B623" s="106" t="s">
        <v>4759</v>
      </c>
      <c r="C623" s="101">
        <v>4538</v>
      </c>
      <c r="D623" s="103" t="s">
        <v>5900</v>
      </c>
      <c r="E623" s="102">
        <v>7.4</v>
      </c>
      <c r="F623" s="101">
        <v>1730</v>
      </c>
      <c r="G623" s="103" t="s">
        <v>5899</v>
      </c>
      <c r="H623" s="102">
        <v>7.9</v>
      </c>
      <c r="I623" s="101">
        <v>1650</v>
      </c>
      <c r="J623" s="103" t="s">
        <v>5898</v>
      </c>
      <c r="K623" s="102">
        <v>8.3000000000000007</v>
      </c>
      <c r="L623" s="102">
        <v>312.42</v>
      </c>
      <c r="M623" s="102">
        <v>14.5</v>
      </c>
      <c r="N623" s="102">
        <v>786</v>
      </c>
      <c r="O623" s="102">
        <v>238</v>
      </c>
    </row>
    <row r="624" spans="1:15" s="98" customFormat="1" ht="20" hidden="1" customHeight="1" x14ac:dyDescent="0.15">
      <c r="A624" s="99" t="s">
        <v>4699</v>
      </c>
      <c r="B624" s="106" t="s">
        <v>4631</v>
      </c>
      <c r="C624" s="101">
        <v>4511</v>
      </c>
      <c r="D624" s="103" t="s">
        <v>4698</v>
      </c>
      <c r="E624" s="102">
        <v>16.600000000000001</v>
      </c>
      <c r="F624" s="101">
        <v>2317</v>
      </c>
      <c r="G624" s="103" t="s">
        <v>4697</v>
      </c>
      <c r="H624" s="102">
        <v>3.3</v>
      </c>
      <c r="I624" s="101">
        <v>1717</v>
      </c>
      <c r="J624" s="103" t="s">
        <v>4696</v>
      </c>
      <c r="K624" s="102">
        <v>14.8</v>
      </c>
      <c r="L624" s="102">
        <v>300.14</v>
      </c>
      <c r="M624" s="102">
        <v>15</v>
      </c>
      <c r="N624" s="102">
        <v>788</v>
      </c>
      <c r="O624" s="102">
        <v>109</v>
      </c>
    </row>
    <row r="625" spans="1:15" s="98" customFormat="1" ht="20" hidden="1" customHeight="1" x14ac:dyDescent="0.15">
      <c r="A625" s="99" t="s">
        <v>5053</v>
      </c>
      <c r="B625" s="106" t="s">
        <v>4657</v>
      </c>
      <c r="C625" s="101">
        <v>4475</v>
      </c>
      <c r="D625" s="101">
        <v>4392</v>
      </c>
      <c r="E625" s="102">
        <v>1.9</v>
      </c>
      <c r="F625" s="101">
        <v>1967</v>
      </c>
      <c r="G625" s="101">
        <v>1898</v>
      </c>
      <c r="H625" s="102">
        <v>3.6</v>
      </c>
      <c r="I625" s="101">
        <v>1889</v>
      </c>
      <c r="J625" s="101">
        <v>1817</v>
      </c>
      <c r="K625" s="102">
        <v>4</v>
      </c>
      <c r="L625" s="102">
        <v>71.92</v>
      </c>
      <c r="M625" s="102">
        <v>62.2</v>
      </c>
      <c r="N625" s="102">
        <v>792</v>
      </c>
      <c r="O625" s="102">
        <v>202</v>
      </c>
    </row>
    <row r="626" spans="1:15" s="98" customFormat="1" ht="20" hidden="1" customHeight="1" x14ac:dyDescent="0.15">
      <c r="A626" s="99" t="s">
        <v>5024</v>
      </c>
      <c r="B626" s="106" t="s">
        <v>4542</v>
      </c>
      <c r="C626" s="101">
        <v>4466</v>
      </c>
      <c r="D626" s="101">
        <v>4490</v>
      </c>
      <c r="E626" s="102">
        <v>-0.5</v>
      </c>
      <c r="F626" s="101">
        <v>1576</v>
      </c>
      <c r="G626" s="101">
        <v>1546</v>
      </c>
      <c r="H626" s="102">
        <v>1.9</v>
      </c>
      <c r="I626" s="101">
        <v>1515</v>
      </c>
      <c r="J626" s="101">
        <v>1509</v>
      </c>
      <c r="K626" s="102">
        <v>0.4</v>
      </c>
      <c r="L626" s="102">
        <v>848.84</v>
      </c>
      <c r="M626" s="102">
        <v>5.3</v>
      </c>
      <c r="N626" s="102">
        <v>793</v>
      </c>
      <c r="O626" s="102">
        <v>20</v>
      </c>
    </row>
    <row r="627" spans="1:15" s="98" customFormat="1" ht="20" hidden="1" customHeight="1" x14ac:dyDescent="0.15">
      <c r="A627" s="99" t="s">
        <v>1930</v>
      </c>
      <c r="B627" s="106" t="s">
        <v>4546</v>
      </c>
      <c r="C627" s="101">
        <v>4447</v>
      </c>
      <c r="D627" s="101">
        <v>3753</v>
      </c>
      <c r="E627" s="102">
        <v>18.5</v>
      </c>
      <c r="F627" s="101">
        <v>1918</v>
      </c>
      <c r="G627" s="101">
        <v>1612</v>
      </c>
      <c r="H627" s="102">
        <v>19</v>
      </c>
      <c r="I627" s="101">
        <v>1840</v>
      </c>
      <c r="J627" s="101">
        <v>1565</v>
      </c>
      <c r="K627" s="102">
        <v>17.600000000000001</v>
      </c>
      <c r="L627" s="102">
        <v>29.04</v>
      </c>
      <c r="M627" s="102">
        <v>153.1</v>
      </c>
      <c r="N627" s="102">
        <v>794</v>
      </c>
      <c r="O627" s="102">
        <v>111</v>
      </c>
    </row>
    <row r="628" spans="1:15" s="98" customFormat="1" ht="20" hidden="1" customHeight="1" x14ac:dyDescent="0.15">
      <c r="A628" s="99" t="s">
        <v>5061</v>
      </c>
      <c r="B628" s="106" t="s">
        <v>4657</v>
      </c>
      <c r="C628" s="101">
        <v>4425</v>
      </c>
      <c r="D628" s="101">
        <v>4126</v>
      </c>
      <c r="E628" s="102">
        <v>7.2</v>
      </c>
      <c r="F628" s="101">
        <v>2064</v>
      </c>
      <c r="G628" s="101">
        <v>1905</v>
      </c>
      <c r="H628" s="102">
        <v>8.3000000000000007</v>
      </c>
      <c r="I628" s="101">
        <v>1918</v>
      </c>
      <c r="J628" s="101">
        <v>1778</v>
      </c>
      <c r="K628" s="102">
        <v>7.9</v>
      </c>
      <c r="L628" s="102">
        <v>228.84</v>
      </c>
      <c r="M628" s="102">
        <v>19.3</v>
      </c>
      <c r="N628" s="102">
        <v>796</v>
      </c>
      <c r="O628" s="102">
        <v>203</v>
      </c>
    </row>
    <row r="629" spans="1:15" s="98" customFormat="1" ht="20" hidden="1" customHeight="1" x14ac:dyDescent="0.15">
      <c r="A629" s="99" t="s">
        <v>2460</v>
      </c>
      <c r="B629" s="106" t="s">
        <v>4544</v>
      </c>
      <c r="C629" s="101">
        <v>4400</v>
      </c>
      <c r="D629" s="101">
        <v>4429</v>
      </c>
      <c r="E629" s="102">
        <v>-0.7</v>
      </c>
      <c r="F629" s="101">
        <v>1877</v>
      </c>
      <c r="G629" s="101">
        <v>1816</v>
      </c>
      <c r="H629" s="102">
        <v>3.4</v>
      </c>
      <c r="I629" s="101">
        <v>1758</v>
      </c>
      <c r="J629" s="101">
        <v>1755</v>
      </c>
      <c r="K629" s="102">
        <v>0.2</v>
      </c>
      <c r="L629" s="102">
        <v>23.26</v>
      </c>
      <c r="M629" s="102">
        <v>189.2</v>
      </c>
      <c r="N629" s="102">
        <v>799</v>
      </c>
      <c r="O629" s="102">
        <v>21</v>
      </c>
    </row>
    <row r="630" spans="1:15" s="98" customFormat="1" ht="20" hidden="1" customHeight="1" x14ac:dyDescent="0.15">
      <c r="A630" s="99" t="s">
        <v>1950</v>
      </c>
      <c r="B630" s="106" t="s">
        <v>4969</v>
      </c>
      <c r="C630" s="101">
        <v>4395</v>
      </c>
      <c r="D630" s="101">
        <v>4289</v>
      </c>
      <c r="E630" s="102">
        <v>2.5</v>
      </c>
      <c r="F630" s="101">
        <v>1804</v>
      </c>
      <c r="G630" s="101">
        <v>1709</v>
      </c>
      <c r="H630" s="102">
        <v>5.6</v>
      </c>
      <c r="I630" s="101">
        <v>1740</v>
      </c>
      <c r="J630" s="101">
        <v>1639</v>
      </c>
      <c r="K630" s="102">
        <v>6.2</v>
      </c>
      <c r="L630" s="102">
        <v>20.97</v>
      </c>
      <c r="M630" s="102">
        <v>209.6</v>
      </c>
      <c r="N630" s="102">
        <v>801</v>
      </c>
      <c r="O630" s="102">
        <v>34</v>
      </c>
    </row>
    <row r="631" spans="1:15" s="98" customFormat="1" ht="20" hidden="1" customHeight="1" x14ac:dyDescent="0.15">
      <c r="A631" s="99" t="s">
        <v>5285</v>
      </c>
      <c r="B631" s="106" t="s">
        <v>4657</v>
      </c>
      <c r="C631" s="101">
        <v>4394</v>
      </c>
      <c r="D631" s="101">
        <v>3850</v>
      </c>
      <c r="E631" s="102">
        <v>14.1</v>
      </c>
      <c r="F631" s="101">
        <v>2124</v>
      </c>
      <c r="G631" s="101">
        <v>1856</v>
      </c>
      <c r="H631" s="102">
        <v>14.4</v>
      </c>
      <c r="I631" s="101">
        <v>2018</v>
      </c>
      <c r="J631" s="101">
        <v>1734</v>
      </c>
      <c r="K631" s="102">
        <v>16.399999999999999</v>
      </c>
      <c r="L631" s="102">
        <v>12.15</v>
      </c>
      <c r="M631" s="102">
        <v>361.6</v>
      </c>
      <c r="N631" s="102">
        <v>802</v>
      </c>
      <c r="O631" s="102">
        <v>204</v>
      </c>
    </row>
    <row r="632" spans="1:15" s="98" customFormat="1" ht="20" hidden="1" customHeight="1" x14ac:dyDescent="0.15">
      <c r="A632" s="99" t="s">
        <v>5104</v>
      </c>
      <c r="B632" s="106" t="s">
        <v>4631</v>
      </c>
      <c r="C632" s="101">
        <v>4375</v>
      </c>
      <c r="D632" s="101">
        <v>4278</v>
      </c>
      <c r="E632" s="102">
        <v>2.2999999999999998</v>
      </c>
      <c r="F632" s="101">
        <v>1802</v>
      </c>
      <c r="G632" s="101">
        <v>1785</v>
      </c>
      <c r="H632" s="102">
        <v>1</v>
      </c>
      <c r="I632" s="101">
        <v>1723</v>
      </c>
      <c r="J632" s="101">
        <v>1678</v>
      </c>
      <c r="K632" s="102">
        <v>2.7</v>
      </c>
      <c r="L632" s="102">
        <v>667.61</v>
      </c>
      <c r="M632" s="102">
        <v>6.6</v>
      </c>
      <c r="N632" s="102">
        <v>805</v>
      </c>
      <c r="O632" s="102">
        <v>113</v>
      </c>
    </row>
    <row r="633" spans="1:15" s="98" customFormat="1" ht="20" hidden="1" customHeight="1" x14ac:dyDescent="0.15">
      <c r="A633" s="99" t="s">
        <v>4990</v>
      </c>
      <c r="B633" s="106" t="s">
        <v>4658</v>
      </c>
      <c r="C633" s="101">
        <v>4338</v>
      </c>
      <c r="D633" s="101">
        <v>4049</v>
      </c>
      <c r="E633" s="102">
        <v>7.1</v>
      </c>
      <c r="F633" s="101">
        <v>1990</v>
      </c>
      <c r="G633" s="101">
        <v>1681</v>
      </c>
      <c r="H633" s="102">
        <v>18.399999999999999</v>
      </c>
      <c r="I633" s="101">
        <v>1889</v>
      </c>
      <c r="J633" s="101">
        <v>1618</v>
      </c>
      <c r="K633" s="102">
        <v>16.7</v>
      </c>
      <c r="L633" s="102">
        <v>175.93</v>
      </c>
      <c r="M633" s="102">
        <v>24.7</v>
      </c>
      <c r="N633" s="102">
        <v>808</v>
      </c>
      <c r="O633" s="102">
        <v>206</v>
      </c>
    </row>
    <row r="634" spans="1:15" s="98" customFormat="1" ht="20" hidden="1" customHeight="1" x14ac:dyDescent="0.15">
      <c r="A634" s="99" t="s">
        <v>4594</v>
      </c>
      <c r="B634" s="106" t="s">
        <v>4542</v>
      </c>
      <c r="C634" s="101">
        <v>4331</v>
      </c>
      <c r="D634" s="101">
        <v>3579</v>
      </c>
      <c r="E634" s="102">
        <v>21</v>
      </c>
      <c r="F634" s="101">
        <v>1342</v>
      </c>
      <c r="G634" s="101">
        <v>1098</v>
      </c>
      <c r="H634" s="102">
        <v>22.2</v>
      </c>
      <c r="I634" s="101">
        <v>1307</v>
      </c>
      <c r="J634" s="101">
        <v>1070</v>
      </c>
      <c r="K634" s="102">
        <v>22.1</v>
      </c>
      <c r="L634" s="102">
        <v>107.53</v>
      </c>
      <c r="M634" s="102">
        <v>40.299999999999997</v>
      </c>
      <c r="N634" s="102">
        <v>811</v>
      </c>
      <c r="O634" s="102">
        <v>34</v>
      </c>
    </row>
    <row r="635" spans="1:15" s="98" customFormat="1" ht="20" hidden="1" customHeight="1" x14ac:dyDescent="0.15">
      <c r="A635" s="99" t="s">
        <v>5912</v>
      </c>
      <c r="B635" s="106" t="s">
        <v>4969</v>
      </c>
      <c r="C635" s="101">
        <v>4294</v>
      </c>
      <c r="D635" s="101">
        <v>4288</v>
      </c>
      <c r="E635" s="102">
        <v>0.1</v>
      </c>
      <c r="F635" s="101">
        <v>2225</v>
      </c>
      <c r="G635" s="101">
        <v>2150</v>
      </c>
      <c r="H635" s="102">
        <v>3.5</v>
      </c>
      <c r="I635" s="101">
        <v>2013</v>
      </c>
      <c r="J635" s="101">
        <v>1938</v>
      </c>
      <c r="K635" s="102">
        <v>3.9</v>
      </c>
      <c r="L635" s="102">
        <v>19.239999999999998</v>
      </c>
      <c r="M635" s="102">
        <v>223.2</v>
      </c>
      <c r="N635" s="102">
        <v>816</v>
      </c>
      <c r="O635" s="102">
        <v>36</v>
      </c>
    </row>
    <row r="636" spans="1:15" s="98" customFormat="1" ht="20" hidden="1" customHeight="1" x14ac:dyDescent="0.15">
      <c r="A636" s="99" t="s">
        <v>5771</v>
      </c>
      <c r="B636" s="106" t="s">
        <v>4816</v>
      </c>
      <c r="C636" s="101">
        <v>4277</v>
      </c>
      <c r="D636" s="103" t="s">
        <v>5770</v>
      </c>
      <c r="E636" s="102">
        <v>10.9</v>
      </c>
      <c r="F636" s="101">
        <v>2107</v>
      </c>
      <c r="G636" s="103" t="s">
        <v>5769</v>
      </c>
      <c r="H636" s="102">
        <v>6.1</v>
      </c>
      <c r="I636" s="101">
        <v>1710</v>
      </c>
      <c r="J636" s="103" t="s">
        <v>5768</v>
      </c>
      <c r="K636" s="102">
        <v>13.1</v>
      </c>
      <c r="L636" s="102">
        <v>256.13</v>
      </c>
      <c r="M636" s="102">
        <v>16.7</v>
      </c>
      <c r="N636" s="102">
        <v>821</v>
      </c>
      <c r="O636" s="102">
        <v>6</v>
      </c>
    </row>
    <row r="637" spans="1:15" s="98" customFormat="1" ht="20" hidden="1" customHeight="1" x14ac:dyDescent="0.15">
      <c r="A637" s="99" t="s">
        <v>5461</v>
      </c>
      <c r="B637" s="106" t="s">
        <v>4631</v>
      </c>
      <c r="C637" s="101">
        <v>4258</v>
      </c>
      <c r="D637" s="103" t="s">
        <v>5460</v>
      </c>
      <c r="E637" s="102">
        <v>11.6</v>
      </c>
      <c r="F637" s="101">
        <v>1775</v>
      </c>
      <c r="G637" s="103" t="s">
        <v>5459</v>
      </c>
      <c r="H637" s="102">
        <v>8</v>
      </c>
      <c r="I637" s="101">
        <v>1694</v>
      </c>
      <c r="J637" s="103" t="s">
        <v>5458</v>
      </c>
      <c r="K637" s="102">
        <v>11.8</v>
      </c>
      <c r="L637" s="104">
        <v>1245.08</v>
      </c>
      <c r="M637" s="102">
        <v>3.4</v>
      </c>
      <c r="N637" s="102">
        <v>825</v>
      </c>
      <c r="O637" s="102">
        <v>117</v>
      </c>
    </row>
    <row r="638" spans="1:15" s="98" customFormat="1" ht="20" hidden="1" customHeight="1" x14ac:dyDescent="0.15">
      <c r="A638" s="99" t="s">
        <v>4734</v>
      </c>
      <c r="B638" s="106" t="s">
        <v>4733</v>
      </c>
      <c r="C638" s="101">
        <v>4256</v>
      </c>
      <c r="D638" s="101">
        <v>3680</v>
      </c>
      <c r="E638" s="102">
        <v>15.7</v>
      </c>
      <c r="F638" s="101">
        <v>2036</v>
      </c>
      <c r="G638" s="101">
        <v>1915</v>
      </c>
      <c r="H638" s="102">
        <v>6.3</v>
      </c>
      <c r="I638" s="101">
        <v>1724</v>
      </c>
      <c r="J638" s="101">
        <v>1495</v>
      </c>
      <c r="K638" s="102">
        <v>15.3</v>
      </c>
      <c r="L638" s="102">
        <v>50.12</v>
      </c>
      <c r="M638" s="102">
        <v>84.9</v>
      </c>
      <c r="N638" s="102">
        <v>826</v>
      </c>
      <c r="O638" s="102">
        <v>118</v>
      </c>
    </row>
    <row r="639" spans="1:15" s="98" customFormat="1" ht="20" hidden="1" customHeight="1" x14ac:dyDescent="0.15">
      <c r="A639" s="99" t="s">
        <v>5650</v>
      </c>
      <c r="B639" s="106" t="s">
        <v>4631</v>
      </c>
      <c r="C639" s="101">
        <v>4253</v>
      </c>
      <c r="D639" s="101">
        <v>4121</v>
      </c>
      <c r="E639" s="102">
        <v>3.2</v>
      </c>
      <c r="F639" s="101">
        <v>1713</v>
      </c>
      <c r="G639" s="101">
        <v>1720</v>
      </c>
      <c r="H639" s="102">
        <v>-0.4</v>
      </c>
      <c r="I639" s="101">
        <v>1645</v>
      </c>
      <c r="J639" s="101">
        <v>1630</v>
      </c>
      <c r="K639" s="102">
        <v>0.9</v>
      </c>
      <c r="L639" s="102">
        <v>134.78</v>
      </c>
      <c r="M639" s="102">
        <v>31.6</v>
      </c>
      <c r="N639" s="102">
        <v>827</v>
      </c>
      <c r="O639" s="102">
        <v>119</v>
      </c>
    </row>
    <row r="640" spans="1:15" s="98" customFormat="1" ht="20" hidden="1" customHeight="1" x14ac:dyDescent="0.15">
      <c r="A640" s="99" t="s">
        <v>5512</v>
      </c>
      <c r="B640" s="106" t="s">
        <v>4658</v>
      </c>
      <c r="C640" s="101">
        <v>4224</v>
      </c>
      <c r="D640" s="101">
        <v>3809</v>
      </c>
      <c r="E640" s="102">
        <v>10.9</v>
      </c>
      <c r="F640" s="101">
        <v>1840</v>
      </c>
      <c r="G640" s="101">
        <v>1701</v>
      </c>
      <c r="H640" s="102">
        <v>8.1999999999999993</v>
      </c>
      <c r="I640" s="101">
        <v>1743</v>
      </c>
      <c r="J640" s="101">
        <v>1576</v>
      </c>
      <c r="K640" s="102">
        <v>10.6</v>
      </c>
      <c r="L640" s="102">
        <v>97.64</v>
      </c>
      <c r="M640" s="102">
        <v>43.3</v>
      </c>
      <c r="N640" s="102">
        <v>829</v>
      </c>
      <c r="O640" s="102">
        <v>208</v>
      </c>
    </row>
    <row r="641" spans="1:15" s="98" customFormat="1" ht="20" hidden="1" customHeight="1" x14ac:dyDescent="0.15">
      <c r="A641" s="99" t="s">
        <v>5833</v>
      </c>
      <c r="B641" s="106" t="s">
        <v>4631</v>
      </c>
      <c r="C641" s="101">
        <v>4153</v>
      </c>
      <c r="D641" s="103" t="s">
        <v>5832</v>
      </c>
      <c r="E641" s="102">
        <v>4.4000000000000004</v>
      </c>
      <c r="F641" s="101">
        <v>1853</v>
      </c>
      <c r="G641" s="103" t="s">
        <v>5831</v>
      </c>
      <c r="H641" s="102">
        <v>-1.4</v>
      </c>
      <c r="I641" s="101">
        <v>1722</v>
      </c>
      <c r="J641" s="103" t="s">
        <v>5830</v>
      </c>
      <c r="K641" s="102">
        <v>0.9</v>
      </c>
      <c r="L641" s="104">
        <v>1584.07</v>
      </c>
      <c r="M641" s="102">
        <v>2.6</v>
      </c>
      <c r="N641" s="102">
        <v>833</v>
      </c>
      <c r="O641" s="102">
        <v>120</v>
      </c>
    </row>
    <row r="642" spans="1:15" s="98" customFormat="1" ht="20" hidden="1" customHeight="1" x14ac:dyDescent="0.15">
      <c r="A642" s="99" t="s">
        <v>5523</v>
      </c>
      <c r="B642" s="106" t="s">
        <v>4546</v>
      </c>
      <c r="C642" s="101">
        <v>4153</v>
      </c>
      <c r="D642" s="101">
        <v>4174</v>
      </c>
      <c r="E642" s="102">
        <v>-0.5</v>
      </c>
      <c r="F642" s="101">
        <v>1550</v>
      </c>
      <c r="G642" s="101">
        <v>1513</v>
      </c>
      <c r="H642" s="102">
        <v>2.4</v>
      </c>
      <c r="I642" s="101">
        <v>1529</v>
      </c>
      <c r="J642" s="101">
        <v>1499</v>
      </c>
      <c r="K642" s="102">
        <v>2</v>
      </c>
      <c r="L642" s="102">
        <v>21.25</v>
      </c>
      <c r="M642" s="102">
        <v>195.4</v>
      </c>
      <c r="N642" s="102">
        <v>833</v>
      </c>
      <c r="O642" s="102">
        <v>38</v>
      </c>
    </row>
    <row r="643" spans="1:15" s="98" customFormat="1" ht="20" hidden="1" customHeight="1" x14ac:dyDescent="0.15">
      <c r="A643" s="99" t="s">
        <v>5226</v>
      </c>
      <c r="B643" s="106" t="s">
        <v>4631</v>
      </c>
      <c r="C643" s="101">
        <v>4116</v>
      </c>
      <c r="D643" s="101">
        <v>3963</v>
      </c>
      <c r="E643" s="102">
        <v>3.9</v>
      </c>
      <c r="F643" s="101">
        <v>1962</v>
      </c>
      <c r="G643" s="101">
        <v>1925</v>
      </c>
      <c r="H643" s="102">
        <v>1.9</v>
      </c>
      <c r="I643" s="101">
        <v>1761</v>
      </c>
      <c r="J643" s="101">
        <v>1707</v>
      </c>
      <c r="K643" s="102">
        <v>3.2</v>
      </c>
      <c r="L643" s="102">
        <v>404.38</v>
      </c>
      <c r="M643" s="102">
        <v>10.199999999999999</v>
      </c>
      <c r="N643" s="102">
        <v>841</v>
      </c>
      <c r="O643" s="102">
        <v>123</v>
      </c>
    </row>
    <row r="644" spans="1:15" s="98" customFormat="1" ht="20" hidden="1" customHeight="1" x14ac:dyDescent="0.15">
      <c r="A644" s="99" t="s">
        <v>4633</v>
      </c>
      <c r="B644" s="106" t="s">
        <v>4631</v>
      </c>
      <c r="C644" s="101">
        <v>4112</v>
      </c>
      <c r="D644" s="101">
        <v>4064</v>
      </c>
      <c r="E644" s="102">
        <v>1.2</v>
      </c>
      <c r="F644" s="101">
        <v>1867</v>
      </c>
      <c r="G644" s="101">
        <v>1821</v>
      </c>
      <c r="H644" s="102">
        <v>2.5</v>
      </c>
      <c r="I644" s="101">
        <v>1723</v>
      </c>
      <c r="J644" s="101">
        <v>1693</v>
      </c>
      <c r="K644" s="102">
        <v>1.8</v>
      </c>
      <c r="L644" s="104">
        <v>1745.18</v>
      </c>
      <c r="M644" s="102">
        <v>2.4</v>
      </c>
      <c r="N644" s="102">
        <v>842</v>
      </c>
      <c r="O644" s="102">
        <v>124</v>
      </c>
    </row>
    <row r="645" spans="1:15" s="98" customFormat="1" ht="20" hidden="1" customHeight="1" x14ac:dyDescent="0.15">
      <c r="A645" s="99" t="s">
        <v>5467</v>
      </c>
      <c r="B645" s="106" t="s">
        <v>4631</v>
      </c>
      <c r="C645" s="101">
        <v>4098</v>
      </c>
      <c r="D645" s="101">
        <v>3672</v>
      </c>
      <c r="E645" s="102">
        <v>11.6</v>
      </c>
      <c r="F645" s="101">
        <v>1931</v>
      </c>
      <c r="G645" s="101">
        <v>1738</v>
      </c>
      <c r="H645" s="102">
        <v>11.1</v>
      </c>
      <c r="I645" s="101">
        <v>1724</v>
      </c>
      <c r="J645" s="101">
        <v>1534</v>
      </c>
      <c r="K645" s="102">
        <v>12.4</v>
      </c>
      <c r="L645" s="104">
        <v>1546.56</v>
      </c>
      <c r="M645" s="102">
        <v>2.6</v>
      </c>
      <c r="N645" s="102">
        <v>844</v>
      </c>
      <c r="O645" s="102">
        <v>126</v>
      </c>
    </row>
    <row r="646" spans="1:15" s="98" customFormat="1" ht="20" hidden="1" customHeight="1" x14ac:dyDescent="0.15">
      <c r="A646" s="99" t="s">
        <v>5150</v>
      </c>
      <c r="B646" s="106" t="s">
        <v>4631</v>
      </c>
      <c r="C646" s="101">
        <v>4016</v>
      </c>
      <c r="D646" s="103" t="s">
        <v>5149</v>
      </c>
      <c r="E646" s="102">
        <v>6.9</v>
      </c>
      <c r="F646" s="101">
        <v>2098</v>
      </c>
      <c r="G646" s="103" t="s">
        <v>5148</v>
      </c>
      <c r="H646" s="102">
        <v>4.8</v>
      </c>
      <c r="I646" s="101">
        <v>1845</v>
      </c>
      <c r="J646" s="103" t="s">
        <v>5147</v>
      </c>
      <c r="K646" s="102">
        <v>7</v>
      </c>
      <c r="L646" s="102">
        <v>583.92999999999995</v>
      </c>
      <c r="M646" s="102">
        <v>6.9</v>
      </c>
      <c r="N646" s="102">
        <v>857</v>
      </c>
      <c r="O646" s="102">
        <v>127</v>
      </c>
    </row>
    <row r="647" spans="1:15" s="98" customFormat="1" ht="20" hidden="1" customHeight="1" x14ac:dyDescent="0.15">
      <c r="A647" s="99" t="s">
        <v>5220</v>
      </c>
      <c r="B647" s="106" t="s">
        <v>4544</v>
      </c>
      <c r="C647" s="101">
        <v>4007</v>
      </c>
      <c r="D647" s="101">
        <v>4208</v>
      </c>
      <c r="E647" s="102">
        <v>-4.8</v>
      </c>
      <c r="F647" s="101">
        <v>2017</v>
      </c>
      <c r="G647" s="101">
        <v>2018</v>
      </c>
      <c r="H647" s="102">
        <v>0</v>
      </c>
      <c r="I647" s="101">
        <v>1881</v>
      </c>
      <c r="J647" s="101">
        <v>1880</v>
      </c>
      <c r="K647" s="102">
        <v>0.1</v>
      </c>
      <c r="L647" s="102">
        <v>8.99</v>
      </c>
      <c r="M647" s="102">
        <v>445.6</v>
      </c>
      <c r="N647" s="102">
        <v>858</v>
      </c>
      <c r="O647" s="102">
        <v>43</v>
      </c>
    </row>
    <row r="648" spans="1:15" s="98" customFormat="1" ht="20" hidden="1" customHeight="1" x14ac:dyDescent="0.15">
      <c r="A648" s="99" t="s">
        <v>5282</v>
      </c>
      <c r="B648" s="106" t="s">
        <v>4658</v>
      </c>
      <c r="C648" s="101">
        <v>3968</v>
      </c>
      <c r="D648" s="101">
        <v>3824</v>
      </c>
      <c r="E648" s="102">
        <v>3.8</v>
      </c>
      <c r="F648" s="101">
        <v>1683</v>
      </c>
      <c r="G648" s="101">
        <v>1636</v>
      </c>
      <c r="H648" s="102">
        <v>2.9</v>
      </c>
      <c r="I648" s="101">
        <v>1616</v>
      </c>
      <c r="J648" s="101">
        <v>1563</v>
      </c>
      <c r="K648" s="102">
        <v>3.4</v>
      </c>
      <c r="L648" s="102">
        <v>56.99</v>
      </c>
      <c r="M648" s="102">
        <v>69.599999999999994</v>
      </c>
      <c r="N648" s="102">
        <v>861</v>
      </c>
      <c r="O648" s="102">
        <v>218</v>
      </c>
    </row>
    <row r="649" spans="1:15" s="98" customFormat="1" ht="20" hidden="1" customHeight="1" x14ac:dyDescent="0.15">
      <c r="A649" s="99" t="s">
        <v>5201</v>
      </c>
      <c r="B649" s="106" t="s">
        <v>4612</v>
      </c>
      <c r="C649" s="101">
        <v>3964</v>
      </c>
      <c r="D649" s="101">
        <v>3863</v>
      </c>
      <c r="E649" s="102">
        <v>2.6</v>
      </c>
      <c r="F649" s="101">
        <v>1758</v>
      </c>
      <c r="G649" s="101">
        <v>1710</v>
      </c>
      <c r="H649" s="102">
        <v>2.8</v>
      </c>
      <c r="I649" s="101">
        <v>1636</v>
      </c>
      <c r="J649" s="101">
        <v>1576</v>
      </c>
      <c r="K649" s="102">
        <v>3.8</v>
      </c>
      <c r="L649" s="102">
        <v>102.98</v>
      </c>
      <c r="M649" s="102">
        <v>38.5</v>
      </c>
      <c r="N649" s="102">
        <v>862</v>
      </c>
      <c r="O649" s="102">
        <v>251</v>
      </c>
    </row>
    <row r="650" spans="1:15" s="98" customFormat="1" ht="20" hidden="1" customHeight="1" x14ac:dyDescent="0.15">
      <c r="A650" s="99" t="s">
        <v>4800</v>
      </c>
      <c r="B650" s="106" t="s">
        <v>4631</v>
      </c>
      <c r="C650" s="101">
        <v>3932</v>
      </c>
      <c r="D650" s="101">
        <v>3993</v>
      </c>
      <c r="E650" s="102">
        <v>-1.5</v>
      </c>
      <c r="F650" s="101">
        <v>1808</v>
      </c>
      <c r="G650" s="101">
        <v>1818</v>
      </c>
      <c r="H650" s="102">
        <v>-0.6</v>
      </c>
      <c r="I650" s="101">
        <v>1713</v>
      </c>
      <c r="J650" s="101">
        <v>1710</v>
      </c>
      <c r="K650" s="102">
        <v>0.2</v>
      </c>
      <c r="L650" s="102">
        <v>16.489999999999998</v>
      </c>
      <c r="M650" s="102">
        <v>238.5</v>
      </c>
      <c r="N650" s="102">
        <v>866</v>
      </c>
      <c r="O650" s="102">
        <v>131</v>
      </c>
    </row>
    <row r="651" spans="1:15" s="98" customFormat="1" ht="20" hidden="1" customHeight="1" x14ac:dyDescent="0.15">
      <c r="A651" s="99" t="s">
        <v>5472</v>
      </c>
      <c r="B651" s="106" t="s">
        <v>4564</v>
      </c>
      <c r="C651" s="101">
        <v>3915</v>
      </c>
      <c r="D651" s="101">
        <v>3021</v>
      </c>
      <c r="E651" s="102">
        <v>29.6</v>
      </c>
      <c r="F651" s="101">
        <v>1789</v>
      </c>
      <c r="G651" s="101">
        <v>1518</v>
      </c>
      <c r="H651" s="102">
        <v>17.899999999999999</v>
      </c>
      <c r="I651" s="101">
        <v>1707</v>
      </c>
      <c r="J651" s="101">
        <v>1382</v>
      </c>
      <c r="K651" s="102">
        <v>23.5</v>
      </c>
      <c r="L651" s="102">
        <v>136.72999999999999</v>
      </c>
      <c r="M651" s="102">
        <v>28.6</v>
      </c>
      <c r="N651" s="102">
        <v>872</v>
      </c>
      <c r="O651" s="102">
        <v>133</v>
      </c>
    </row>
    <row r="652" spans="1:15" s="98" customFormat="1" ht="20" hidden="1" customHeight="1" x14ac:dyDescent="0.15">
      <c r="A652" s="99" t="s">
        <v>4967</v>
      </c>
      <c r="B652" s="106" t="s">
        <v>4963</v>
      </c>
      <c r="C652" s="101">
        <v>3913</v>
      </c>
      <c r="D652" s="101">
        <v>3843</v>
      </c>
      <c r="E652" s="102">
        <v>1.8</v>
      </c>
      <c r="F652" s="101">
        <v>1671</v>
      </c>
      <c r="G652" s="101">
        <v>1617</v>
      </c>
      <c r="H652" s="102">
        <v>3.3</v>
      </c>
      <c r="I652" s="101">
        <v>1588</v>
      </c>
      <c r="J652" s="101">
        <v>1516</v>
      </c>
      <c r="K652" s="102">
        <v>4.7</v>
      </c>
      <c r="L652" s="102">
        <v>281.06</v>
      </c>
      <c r="M652" s="102">
        <v>13.9</v>
      </c>
      <c r="N652" s="102">
        <v>875</v>
      </c>
      <c r="O652" s="102">
        <v>39</v>
      </c>
    </row>
    <row r="653" spans="1:15" s="98" customFormat="1" ht="20" hidden="1" customHeight="1" x14ac:dyDescent="0.15">
      <c r="A653" s="99" t="s">
        <v>5227</v>
      </c>
      <c r="B653" s="106" t="s">
        <v>4631</v>
      </c>
      <c r="C653" s="101">
        <v>3897</v>
      </c>
      <c r="D653" s="101">
        <v>3772</v>
      </c>
      <c r="E653" s="102">
        <v>3.3</v>
      </c>
      <c r="F653" s="101">
        <v>2150</v>
      </c>
      <c r="G653" s="101">
        <v>2177</v>
      </c>
      <c r="H653" s="102">
        <v>-1.2</v>
      </c>
      <c r="I653" s="101">
        <v>1798</v>
      </c>
      <c r="J653" s="101">
        <v>1736</v>
      </c>
      <c r="K653" s="102">
        <v>3.6</v>
      </c>
      <c r="L653" s="102">
        <v>807.99</v>
      </c>
      <c r="M653" s="102">
        <v>4.8</v>
      </c>
      <c r="N653" s="102">
        <v>878</v>
      </c>
      <c r="O653" s="102">
        <v>135</v>
      </c>
    </row>
    <row r="654" spans="1:15" s="98" customFormat="1" ht="20" hidden="1" customHeight="1" x14ac:dyDescent="0.15">
      <c r="A654" s="99" t="s">
        <v>5084</v>
      </c>
      <c r="B654" s="106" t="s">
        <v>4631</v>
      </c>
      <c r="C654" s="101">
        <v>3864</v>
      </c>
      <c r="D654" s="101">
        <v>3842</v>
      </c>
      <c r="E654" s="102">
        <v>0.6</v>
      </c>
      <c r="F654" s="101">
        <v>1781</v>
      </c>
      <c r="G654" s="101">
        <v>1754</v>
      </c>
      <c r="H654" s="102">
        <v>1.5</v>
      </c>
      <c r="I654" s="101">
        <v>1629</v>
      </c>
      <c r="J654" s="101">
        <v>1634</v>
      </c>
      <c r="K654" s="102">
        <v>-0.3</v>
      </c>
      <c r="L654" s="104">
        <v>1413.47</v>
      </c>
      <c r="M654" s="102">
        <v>2.7</v>
      </c>
      <c r="N654" s="102">
        <v>883</v>
      </c>
      <c r="O654" s="102">
        <v>137</v>
      </c>
    </row>
    <row r="655" spans="1:15" s="98" customFormat="1" ht="20" hidden="1" customHeight="1" x14ac:dyDescent="0.15">
      <c r="A655" s="99" t="s">
        <v>5058</v>
      </c>
      <c r="B655" s="106" t="s">
        <v>4658</v>
      </c>
      <c r="C655" s="101">
        <v>3842</v>
      </c>
      <c r="D655" s="101">
        <v>3695</v>
      </c>
      <c r="E655" s="102">
        <v>4</v>
      </c>
      <c r="F655" s="101">
        <v>1717</v>
      </c>
      <c r="G655" s="101">
        <v>1625</v>
      </c>
      <c r="H655" s="102">
        <v>5.7</v>
      </c>
      <c r="I655" s="101">
        <v>1632</v>
      </c>
      <c r="J655" s="101">
        <v>1550</v>
      </c>
      <c r="K655" s="102">
        <v>5.3</v>
      </c>
      <c r="L655" s="102">
        <v>53.61</v>
      </c>
      <c r="M655" s="102">
        <v>71.7</v>
      </c>
      <c r="N655" s="102">
        <v>887</v>
      </c>
      <c r="O655" s="102">
        <v>223</v>
      </c>
    </row>
    <row r="656" spans="1:15" s="98" customFormat="1" ht="20" hidden="1" customHeight="1" x14ac:dyDescent="0.15">
      <c r="A656" s="99" t="s">
        <v>1798</v>
      </c>
      <c r="B656" s="106" t="s">
        <v>4669</v>
      </c>
      <c r="C656" s="101">
        <v>3817</v>
      </c>
      <c r="D656" s="101">
        <v>3605</v>
      </c>
      <c r="E656" s="102">
        <v>5.9</v>
      </c>
      <c r="F656" s="101">
        <v>1568</v>
      </c>
      <c r="G656" s="101">
        <v>1517</v>
      </c>
      <c r="H656" s="102">
        <v>3.4</v>
      </c>
      <c r="I656" s="101">
        <v>1520</v>
      </c>
      <c r="J656" s="101">
        <v>1452</v>
      </c>
      <c r="K656" s="102">
        <v>4.7</v>
      </c>
      <c r="L656" s="102">
        <v>27.68</v>
      </c>
      <c r="M656" s="102">
        <v>137.9</v>
      </c>
      <c r="N656" s="102">
        <v>891</v>
      </c>
      <c r="O656" s="102">
        <v>138</v>
      </c>
    </row>
    <row r="657" spans="1:15" s="98" customFormat="1" ht="20" hidden="1" customHeight="1" x14ac:dyDescent="0.15">
      <c r="A657" s="99" t="s">
        <v>5330</v>
      </c>
      <c r="B657" s="106" t="s">
        <v>4657</v>
      </c>
      <c r="C657" s="101">
        <v>3764</v>
      </c>
      <c r="D657" s="101">
        <v>3823</v>
      </c>
      <c r="E657" s="102">
        <v>-1.5</v>
      </c>
      <c r="F657" s="101">
        <v>1375</v>
      </c>
      <c r="G657" s="101">
        <v>1381</v>
      </c>
      <c r="H657" s="102">
        <v>-0.4</v>
      </c>
      <c r="I657" s="101">
        <v>1325</v>
      </c>
      <c r="J657" s="101">
        <v>1334</v>
      </c>
      <c r="K657" s="102">
        <v>-0.7</v>
      </c>
      <c r="L657" s="102">
        <v>6.03</v>
      </c>
      <c r="M657" s="102">
        <v>623.9</v>
      </c>
      <c r="N657" s="102">
        <v>898</v>
      </c>
      <c r="O657" s="102">
        <v>229</v>
      </c>
    </row>
    <row r="658" spans="1:15" s="98" customFormat="1" ht="20" hidden="1" customHeight="1" x14ac:dyDescent="0.15">
      <c r="A658" s="99" t="s">
        <v>5010</v>
      </c>
      <c r="B658" s="106" t="s">
        <v>4544</v>
      </c>
      <c r="C658" s="101">
        <v>3702</v>
      </c>
      <c r="D658" s="101">
        <v>3099</v>
      </c>
      <c r="E658" s="102">
        <v>19.5</v>
      </c>
      <c r="F658" s="101">
        <v>1200</v>
      </c>
      <c r="G658" s="101">
        <v>1036</v>
      </c>
      <c r="H658" s="102">
        <v>15.8</v>
      </c>
      <c r="I658" s="101">
        <v>1176</v>
      </c>
      <c r="J658" s="102">
        <v>998</v>
      </c>
      <c r="K658" s="102">
        <v>17.8</v>
      </c>
      <c r="L658" s="102">
        <v>7.56</v>
      </c>
      <c r="M658" s="102">
        <v>489.7</v>
      </c>
      <c r="N658" s="102">
        <v>907</v>
      </c>
      <c r="O658" s="102">
        <v>22</v>
      </c>
    </row>
    <row r="659" spans="1:15" s="98" customFormat="1" ht="20" hidden="1" customHeight="1" x14ac:dyDescent="0.15">
      <c r="A659" s="99" t="s">
        <v>5105</v>
      </c>
      <c r="B659" s="106" t="s">
        <v>4631</v>
      </c>
      <c r="C659" s="101">
        <v>3603</v>
      </c>
      <c r="D659" s="101">
        <v>3527</v>
      </c>
      <c r="E659" s="102">
        <v>2.2000000000000002</v>
      </c>
      <c r="F659" s="101">
        <v>1586</v>
      </c>
      <c r="G659" s="101">
        <v>1354</v>
      </c>
      <c r="H659" s="102">
        <v>17.100000000000001</v>
      </c>
      <c r="I659" s="101">
        <v>1356</v>
      </c>
      <c r="J659" s="101">
        <v>1284</v>
      </c>
      <c r="K659" s="102">
        <v>5.6</v>
      </c>
      <c r="L659" s="104">
        <v>2802.33</v>
      </c>
      <c r="M659" s="102">
        <v>1.3</v>
      </c>
      <c r="N659" s="102">
        <v>914</v>
      </c>
      <c r="O659" s="102">
        <v>139</v>
      </c>
    </row>
    <row r="660" spans="1:15" s="98" customFormat="1" ht="20" hidden="1" customHeight="1" x14ac:dyDescent="0.15">
      <c r="A660" s="99" t="s">
        <v>5852</v>
      </c>
      <c r="B660" s="106" t="s">
        <v>4544</v>
      </c>
      <c r="C660" s="101">
        <v>3599</v>
      </c>
      <c r="D660" s="101">
        <v>2983</v>
      </c>
      <c r="E660" s="102">
        <v>20.7</v>
      </c>
      <c r="F660" s="101">
        <v>1381</v>
      </c>
      <c r="G660" s="101">
        <v>1168</v>
      </c>
      <c r="H660" s="102">
        <v>18.2</v>
      </c>
      <c r="I660" s="101">
        <v>1326</v>
      </c>
      <c r="J660" s="101">
        <v>1101</v>
      </c>
      <c r="K660" s="102">
        <v>20.399999999999999</v>
      </c>
      <c r="L660" s="102">
        <v>11.89</v>
      </c>
      <c r="M660" s="102">
        <v>302.7</v>
      </c>
      <c r="N660" s="102">
        <v>915</v>
      </c>
      <c r="O660" s="102">
        <v>109</v>
      </c>
    </row>
    <row r="661" spans="1:15" s="98" customFormat="1" ht="20" hidden="1" customHeight="1" x14ac:dyDescent="0.15">
      <c r="A661" s="99" t="s">
        <v>5219</v>
      </c>
      <c r="B661" s="106" t="s">
        <v>4544</v>
      </c>
      <c r="C661" s="101">
        <v>3540</v>
      </c>
      <c r="D661" s="101">
        <v>3628</v>
      </c>
      <c r="E661" s="102">
        <v>-2.4</v>
      </c>
      <c r="F661" s="101">
        <v>1660</v>
      </c>
      <c r="G661" s="101">
        <v>1698</v>
      </c>
      <c r="H661" s="102">
        <v>-2.2000000000000002</v>
      </c>
      <c r="I661" s="101">
        <v>1567</v>
      </c>
      <c r="J661" s="101">
        <v>1586</v>
      </c>
      <c r="K661" s="102">
        <v>-1.2</v>
      </c>
      <c r="L661" s="102">
        <v>14.24</v>
      </c>
      <c r="M661" s="102">
        <v>248.6</v>
      </c>
      <c r="N661" s="102">
        <v>925</v>
      </c>
      <c r="O661" s="102">
        <v>46</v>
      </c>
    </row>
    <row r="662" spans="1:15" s="98" customFormat="1" ht="20" hidden="1" customHeight="1" x14ac:dyDescent="0.15">
      <c r="A662" s="99" t="s">
        <v>5651</v>
      </c>
      <c r="B662" s="106" t="s">
        <v>4631</v>
      </c>
      <c r="C662" s="101">
        <v>3530</v>
      </c>
      <c r="D662" s="101">
        <v>3243</v>
      </c>
      <c r="E662" s="102">
        <v>8.8000000000000007</v>
      </c>
      <c r="F662" s="101">
        <v>1585</v>
      </c>
      <c r="G662" s="101">
        <v>1465</v>
      </c>
      <c r="H662" s="102">
        <v>8.1999999999999993</v>
      </c>
      <c r="I662" s="101">
        <v>1488</v>
      </c>
      <c r="J662" s="101">
        <v>1393</v>
      </c>
      <c r="K662" s="102">
        <v>6.8</v>
      </c>
      <c r="L662" s="102">
        <v>15.53</v>
      </c>
      <c r="M662" s="102">
        <v>227.3</v>
      </c>
      <c r="N662" s="102">
        <v>926</v>
      </c>
      <c r="O662" s="102">
        <v>140</v>
      </c>
    </row>
    <row r="663" spans="1:15" s="98" customFormat="1" ht="20" hidden="1" customHeight="1" x14ac:dyDescent="0.15">
      <c r="A663" s="99" t="s">
        <v>5706</v>
      </c>
      <c r="B663" s="106" t="s">
        <v>4544</v>
      </c>
      <c r="C663" s="101">
        <v>3524</v>
      </c>
      <c r="D663" s="101">
        <v>3620</v>
      </c>
      <c r="E663" s="102">
        <v>-2.7</v>
      </c>
      <c r="F663" s="101">
        <v>1598</v>
      </c>
      <c r="G663" s="101">
        <v>1582</v>
      </c>
      <c r="H663" s="102">
        <v>1</v>
      </c>
      <c r="I663" s="101">
        <v>1494</v>
      </c>
      <c r="J663" s="101">
        <v>1480</v>
      </c>
      <c r="K663" s="102">
        <v>0.9</v>
      </c>
      <c r="L663" s="102">
        <v>49.17</v>
      </c>
      <c r="M663" s="102">
        <v>71.7</v>
      </c>
      <c r="N663" s="102">
        <v>930</v>
      </c>
      <c r="O663" s="102">
        <v>19</v>
      </c>
    </row>
    <row r="664" spans="1:15" s="98" customFormat="1" ht="20" hidden="1" customHeight="1" x14ac:dyDescent="0.15">
      <c r="A664" s="99" t="s">
        <v>5808</v>
      </c>
      <c r="B664" s="106" t="s">
        <v>4564</v>
      </c>
      <c r="C664" s="101">
        <v>3521</v>
      </c>
      <c r="D664" s="101">
        <v>3422</v>
      </c>
      <c r="E664" s="102">
        <v>2.9</v>
      </c>
      <c r="F664" s="101">
        <v>1138</v>
      </c>
      <c r="G664" s="101">
        <v>1114</v>
      </c>
      <c r="H664" s="102">
        <v>2.2000000000000002</v>
      </c>
      <c r="I664" s="101">
        <v>1081</v>
      </c>
      <c r="J664" s="101">
        <v>1059</v>
      </c>
      <c r="K664" s="102">
        <v>2.1</v>
      </c>
      <c r="L664" s="102">
        <v>36.03</v>
      </c>
      <c r="M664" s="102">
        <v>97.7</v>
      </c>
      <c r="N664" s="102">
        <v>932</v>
      </c>
      <c r="O664" s="102">
        <v>47</v>
      </c>
    </row>
    <row r="665" spans="1:15" s="98" customFormat="1" ht="20" hidden="1" customHeight="1" x14ac:dyDescent="0.15">
      <c r="A665" s="99" t="s">
        <v>5750</v>
      </c>
      <c r="B665" s="106" t="s">
        <v>4542</v>
      </c>
      <c r="C665" s="101">
        <v>3473</v>
      </c>
      <c r="D665" s="103" t="s">
        <v>5749</v>
      </c>
      <c r="E665" s="102">
        <v>11.7</v>
      </c>
      <c r="F665" s="101">
        <v>1774</v>
      </c>
      <c r="G665" s="103" t="s">
        <v>5748</v>
      </c>
      <c r="H665" s="102">
        <v>2.7</v>
      </c>
      <c r="I665" s="101">
        <v>1351</v>
      </c>
      <c r="J665" s="103" t="s">
        <v>5747</v>
      </c>
      <c r="K665" s="102">
        <v>12.7</v>
      </c>
      <c r="L665" s="102">
        <v>121.62</v>
      </c>
      <c r="M665" s="102">
        <v>28.6</v>
      </c>
      <c r="N665" s="102">
        <v>941</v>
      </c>
      <c r="O665" s="102">
        <v>7</v>
      </c>
    </row>
    <row r="666" spans="1:15" s="98" customFormat="1" ht="20" hidden="1" customHeight="1" x14ac:dyDescent="0.15">
      <c r="A666" s="99" t="s">
        <v>5106</v>
      </c>
      <c r="B666" s="106" t="s">
        <v>4631</v>
      </c>
      <c r="C666" s="101">
        <v>3471</v>
      </c>
      <c r="D666" s="101">
        <v>3463</v>
      </c>
      <c r="E666" s="102">
        <v>0.2</v>
      </c>
      <c r="F666" s="101">
        <v>1506</v>
      </c>
      <c r="G666" s="101">
        <v>1536</v>
      </c>
      <c r="H666" s="102">
        <v>-2</v>
      </c>
      <c r="I666" s="101">
        <v>1345</v>
      </c>
      <c r="J666" s="101">
        <v>1324</v>
      </c>
      <c r="K666" s="102">
        <v>1.6</v>
      </c>
      <c r="L666" s="104">
        <v>1371.79</v>
      </c>
      <c r="M666" s="102">
        <v>2.5</v>
      </c>
      <c r="N666" s="102">
        <v>942</v>
      </c>
      <c r="O666" s="102">
        <v>145</v>
      </c>
    </row>
    <row r="667" spans="1:15" s="98" customFormat="1" ht="20" hidden="1" customHeight="1" x14ac:dyDescent="0.15">
      <c r="A667" s="99" t="s">
        <v>5109</v>
      </c>
      <c r="B667" s="106" t="s">
        <v>4542</v>
      </c>
      <c r="C667" s="101">
        <v>3438</v>
      </c>
      <c r="D667" s="101">
        <v>3562</v>
      </c>
      <c r="E667" s="102">
        <v>-3.5</v>
      </c>
      <c r="F667" s="101">
        <v>1111</v>
      </c>
      <c r="G667" s="101">
        <v>1122</v>
      </c>
      <c r="H667" s="102">
        <v>-1</v>
      </c>
      <c r="I667" s="101">
        <v>1055</v>
      </c>
      <c r="J667" s="101">
        <v>1054</v>
      </c>
      <c r="K667" s="102">
        <v>0.1</v>
      </c>
      <c r="L667" s="104">
        <v>1010.1</v>
      </c>
      <c r="M667" s="102">
        <v>3.4</v>
      </c>
      <c r="N667" s="102">
        <v>945</v>
      </c>
      <c r="O667" s="102">
        <v>23</v>
      </c>
    </row>
    <row r="668" spans="1:15" s="98" customFormat="1" ht="20" hidden="1" customHeight="1" x14ac:dyDescent="0.15">
      <c r="A668" s="99" t="s">
        <v>4747</v>
      </c>
      <c r="B668" s="106" t="s">
        <v>1401</v>
      </c>
      <c r="C668" s="101">
        <v>3432</v>
      </c>
      <c r="D668" s="101">
        <v>3286</v>
      </c>
      <c r="E668" s="102">
        <v>4.4000000000000004</v>
      </c>
      <c r="F668" s="101">
        <v>1409</v>
      </c>
      <c r="G668" s="101">
        <v>1345</v>
      </c>
      <c r="H668" s="102">
        <v>4.8</v>
      </c>
      <c r="I668" s="101">
        <v>1360</v>
      </c>
      <c r="J668" s="101">
        <v>1306</v>
      </c>
      <c r="K668" s="102">
        <v>4.0999999999999996</v>
      </c>
      <c r="L668" s="102">
        <v>91.36</v>
      </c>
      <c r="M668" s="102">
        <v>37.6</v>
      </c>
      <c r="N668" s="102">
        <v>946</v>
      </c>
      <c r="O668" s="102">
        <v>243</v>
      </c>
    </row>
    <row r="669" spans="1:15" s="98" customFormat="1" ht="20" hidden="1" customHeight="1" x14ac:dyDescent="0.15">
      <c r="A669" s="99" t="s">
        <v>4885</v>
      </c>
      <c r="B669" s="106" t="s">
        <v>4658</v>
      </c>
      <c r="C669" s="101">
        <v>3368</v>
      </c>
      <c r="D669" s="101">
        <v>3158</v>
      </c>
      <c r="E669" s="102">
        <v>6.6</v>
      </c>
      <c r="F669" s="101">
        <v>1364</v>
      </c>
      <c r="G669" s="101">
        <v>1235</v>
      </c>
      <c r="H669" s="102">
        <v>10.4</v>
      </c>
      <c r="I669" s="101">
        <v>1310</v>
      </c>
      <c r="J669" s="101">
        <v>1201</v>
      </c>
      <c r="K669" s="102">
        <v>9.1</v>
      </c>
      <c r="L669" s="102">
        <v>81.64</v>
      </c>
      <c r="M669" s="102">
        <v>41.3</v>
      </c>
      <c r="N669" s="102">
        <v>955</v>
      </c>
      <c r="O669" s="102">
        <v>245</v>
      </c>
    </row>
    <row r="670" spans="1:15" s="98" customFormat="1" ht="20" hidden="1" customHeight="1" x14ac:dyDescent="0.15">
      <c r="A670" s="99" t="s">
        <v>5253</v>
      </c>
      <c r="B670" s="106" t="s">
        <v>1401</v>
      </c>
      <c r="C670" s="101">
        <v>3360</v>
      </c>
      <c r="D670" s="101">
        <v>3439</v>
      </c>
      <c r="E670" s="102">
        <v>-2.2999999999999998</v>
      </c>
      <c r="F670" s="101">
        <v>1517</v>
      </c>
      <c r="G670" s="101">
        <v>1494</v>
      </c>
      <c r="H670" s="102">
        <v>1.5</v>
      </c>
      <c r="I670" s="101">
        <v>1466</v>
      </c>
      <c r="J670" s="101">
        <v>1435</v>
      </c>
      <c r="K670" s="102">
        <v>2.2000000000000002</v>
      </c>
      <c r="L670" s="102">
        <v>36.17</v>
      </c>
      <c r="M670" s="102">
        <v>92.9</v>
      </c>
      <c r="N670" s="102">
        <v>957</v>
      </c>
      <c r="O670" s="102">
        <v>247</v>
      </c>
    </row>
    <row r="671" spans="1:15" s="98" customFormat="1" ht="20" hidden="1" customHeight="1" x14ac:dyDescent="0.15">
      <c r="A671" s="99" t="s">
        <v>5193</v>
      </c>
      <c r="B671" s="106" t="s">
        <v>4612</v>
      </c>
      <c r="C671" s="101">
        <v>3346</v>
      </c>
      <c r="D671" s="101">
        <v>3455</v>
      </c>
      <c r="E671" s="102">
        <v>-3.2</v>
      </c>
      <c r="F671" s="101">
        <v>1381</v>
      </c>
      <c r="G671" s="101">
        <v>1381</v>
      </c>
      <c r="H671" s="102">
        <v>0</v>
      </c>
      <c r="I671" s="101">
        <v>1317</v>
      </c>
      <c r="J671" s="101">
        <v>1326</v>
      </c>
      <c r="K671" s="102">
        <v>-0.7</v>
      </c>
      <c r="L671" s="102">
        <v>223.26</v>
      </c>
      <c r="M671" s="102">
        <v>15</v>
      </c>
      <c r="N671" s="102">
        <v>959</v>
      </c>
      <c r="O671" s="102">
        <v>266</v>
      </c>
    </row>
    <row r="672" spans="1:15" s="98" customFormat="1" ht="20" hidden="1" customHeight="1" x14ac:dyDescent="0.15">
      <c r="A672" s="99" t="s">
        <v>5231</v>
      </c>
      <c r="B672" s="106" t="s">
        <v>4631</v>
      </c>
      <c r="C672" s="101">
        <v>3344</v>
      </c>
      <c r="D672" s="101">
        <v>2808</v>
      </c>
      <c r="E672" s="102">
        <v>19.100000000000001</v>
      </c>
      <c r="F672" s="101">
        <v>1288</v>
      </c>
      <c r="G672" s="101">
        <v>1097</v>
      </c>
      <c r="H672" s="102">
        <v>17.399999999999999</v>
      </c>
      <c r="I672" s="101">
        <v>1236</v>
      </c>
      <c r="J672" s="101">
        <v>1058</v>
      </c>
      <c r="K672" s="102">
        <v>16.8</v>
      </c>
      <c r="L672" s="104">
        <v>1097.77</v>
      </c>
      <c r="M672" s="102">
        <v>3</v>
      </c>
      <c r="N672" s="102">
        <v>960</v>
      </c>
      <c r="O672" s="102">
        <v>147</v>
      </c>
    </row>
    <row r="673" spans="1:15" s="98" customFormat="1" ht="20" hidden="1" customHeight="1" x14ac:dyDescent="0.15">
      <c r="A673" s="99" t="s">
        <v>5511</v>
      </c>
      <c r="B673" s="106" t="s">
        <v>4658</v>
      </c>
      <c r="C673" s="101">
        <v>3341</v>
      </c>
      <c r="D673" s="101">
        <v>3094</v>
      </c>
      <c r="E673" s="102">
        <v>8</v>
      </c>
      <c r="F673" s="101">
        <v>1289</v>
      </c>
      <c r="G673" s="101">
        <v>1160</v>
      </c>
      <c r="H673" s="102">
        <v>11.1</v>
      </c>
      <c r="I673" s="101">
        <v>1261</v>
      </c>
      <c r="J673" s="101">
        <v>1142</v>
      </c>
      <c r="K673" s="102">
        <v>10.4</v>
      </c>
      <c r="L673" s="102">
        <v>50.12</v>
      </c>
      <c r="M673" s="102">
        <v>66.7</v>
      </c>
      <c r="N673" s="102">
        <v>962</v>
      </c>
      <c r="O673" s="102">
        <v>249</v>
      </c>
    </row>
    <row r="674" spans="1:15" s="98" customFormat="1" ht="20" hidden="1" customHeight="1" x14ac:dyDescent="0.15">
      <c r="A674" s="99" t="s">
        <v>5543</v>
      </c>
      <c r="B674" s="106" t="s">
        <v>4963</v>
      </c>
      <c r="C674" s="101">
        <v>3317</v>
      </c>
      <c r="D674" s="101">
        <v>3289</v>
      </c>
      <c r="E674" s="102">
        <v>0.9</v>
      </c>
      <c r="F674" s="101">
        <v>1477</v>
      </c>
      <c r="G674" s="101">
        <v>1440</v>
      </c>
      <c r="H674" s="102">
        <v>2.6</v>
      </c>
      <c r="I674" s="101">
        <v>1348</v>
      </c>
      <c r="J674" s="101">
        <v>1292</v>
      </c>
      <c r="K674" s="102">
        <v>4.3</v>
      </c>
      <c r="L674" s="102">
        <v>403.73</v>
      </c>
      <c r="M674" s="102">
        <v>8.1999999999999993</v>
      </c>
      <c r="N674" s="102">
        <v>971</v>
      </c>
      <c r="O674" s="102">
        <v>44</v>
      </c>
    </row>
    <row r="675" spans="1:15" s="98" customFormat="1" ht="20" hidden="1" customHeight="1" x14ac:dyDescent="0.15">
      <c r="A675" s="99" t="s">
        <v>5824</v>
      </c>
      <c r="B675" s="106" t="s">
        <v>4546</v>
      </c>
      <c r="C675" s="101">
        <v>3290</v>
      </c>
      <c r="D675" s="101">
        <v>3570</v>
      </c>
      <c r="E675" s="102">
        <v>-7.8</v>
      </c>
      <c r="F675" s="101">
        <v>1550</v>
      </c>
      <c r="G675" s="101">
        <v>1584</v>
      </c>
      <c r="H675" s="102">
        <v>-2.1</v>
      </c>
      <c r="I675" s="101">
        <v>1490</v>
      </c>
      <c r="J675" s="101">
        <v>1539</v>
      </c>
      <c r="K675" s="102">
        <v>-3.2</v>
      </c>
      <c r="L675" s="102">
        <v>119.58</v>
      </c>
      <c r="M675" s="102">
        <v>27.5</v>
      </c>
      <c r="N675" s="102">
        <v>975</v>
      </c>
      <c r="O675" s="102">
        <v>46</v>
      </c>
    </row>
    <row r="676" spans="1:15" s="98" customFormat="1" ht="20" hidden="1" customHeight="1" x14ac:dyDescent="0.15">
      <c r="A676" s="99" t="s">
        <v>5115</v>
      </c>
      <c r="B676" s="106" t="s">
        <v>4542</v>
      </c>
      <c r="C676" s="101">
        <v>3277</v>
      </c>
      <c r="D676" s="101">
        <v>3375</v>
      </c>
      <c r="E676" s="102">
        <v>-2.9</v>
      </c>
      <c r="F676" s="101">
        <v>1317</v>
      </c>
      <c r="G676" s="101">
        <v>1311</v>
      </c>
      <c r="H676" s="102">
        <v>0.5</v>
      </c>
      <c r="I676" s="101">
        <v>1237</v>
      </c>
      <c r="J676" s="101">
        <v>1237</v>
      </c>
      <c r="K676" s="102">
        <v>0</v>
      </c>
      <c r="L676" s="102">
        <v>787.35</v>
      </c>
      <c r="M676" s="102">
        <v>4.2</v>
      </c>
      <c r="N676" s="102">
        <v>981</v>
      </c>
      <c r="O676" s="102">
        <v>24</v>
      </c>
    </row>
    <row r="677" spans="1:15" s="98" customFormat="1" ht="20" hidden="1" customHeight="1" x14ac:dyDescent="0.15">
      <c r="A677" s="99" t="s">
        <v>4700</v>
      </c>
      <c r="B677" s="106" t="s">
        <v>4631</v>
      </c>
      <c r="C677" s="101">
        <v>3274</v>
      </c>
      <c r="D677" s="101">
        <v>3203</v>
      </c>
      <c r="E677" s="102">
        <v>2.2000000000000002</v>
      </c>
      <c r="F677" s="101">
        <v>1480</v>
      </c>
      <c r="G677" s="101">
        <v>1533</v>
      </c>
      <c r="H677" s="102">
        <v>-3.5</v>
      </c>
      <c r="I677" s="101">
        <v>1286</v>
      </c>
      <c r="J677" s="101">
        <v>1284</v>
      </c>
      <c r="K677" s="102">
        <v>0.2</v>
      </c>
      <c r="L677" s="102">
        <v>487.8</v>
      </c>
      <c r="M677" s="102">
        <v>6.7</v>
      </c>
      <c r="N677" s="102">
        <v>982</v>
      </c>
      <c r="O677" s="102">
        <v>152</v>
      </c>
    </row>
    <row r="678" spans="1:15" s="98" customFormat="1" ht="20" hidden="1" customHeight="1" x14ac:dyDescent="0.15">
      <c r="A678" s="99" t="s">
        <v>4884</v>
      </c>
      <c r="B678" s="106" t="s">
        <v>4658</v>
      </c>
      <c r="C678" s="101">
        <v>3270</v>
      </c>
      <c r="D678" s="101">
        <v>3131</v>
      </c>
      <c r="E678" s="102">
        <v>4.4000000000000004</v>
      </c>
      <c r="F678" s="101">
        <v>1379</v>
      </c>
      <c r="G678" s="101">
        <v>1342</v>
      </c>
      <c r="H678" s="102">
        <v>2.8</v>
      </c>
      <c r="I678" s="101">
        <v>1304</v>
      </c>
      <c r="J678" s="101">
        <v>1260</v>
      </c>
      <c r="K678" s="102">
        <v>3.5</v>
      </c>
      <c r="L678" s="102">
        <v>206.58</v>
      </c>
      <c r="M678" s="102">
        <v>15.8</v>
      </c>
      <c r="N678" s="102">
        <v>984</v>
      </c>
      <c r="O678" s="102">
        <v>256</v>
      </c>
    </row>
    <row r="679" spans="1:15" s="98" customFormat="1" ht="20" hidden="1" customHeight="1" x14ac:dyDescent="0.15">
      <c r="A679" s="99" t="s">
        <v>4776</v>
      </c>
      <c r="B679" s="106" t="s">
        <v>4612</v>
      </c>
      <c r="C679" s="101">
        <v>3247</v>
      </c>
      <c r="D679" s="101">
        <v>2798</v>
      </c>
      <c r="E679" s="102">
        <v>16</v>
      </c>
      <c r="F679" s="101">
        <v>2088</v>
      </c>
      <c r="G679" s="101">
        <v>2130</v>
      </c>
      <c r="H679" s="102">
        <v>-2</v>
      </c>
      <c r="I679" s="101">
        <v>1425</v>
      </c>
      <c r="J679" s="101">
        <v>1196</v>
      </c>
      <c r="K679" s="102">
        <v>19.100000000000001</v>
      </c>
      <c r="L679" s="102">
        <v>571.34</v>
      </c>
      <c r="M679" s="102">
        <v>5.7</v>
      </c>
      <c r="N679" s="102">
        <v>988</v>
      </c>
      <c r="O679" s="102">
        <v>267</v>
      </c>
    </row>
    <row r="680" spans="1:15" s="98" customFormat="1" ht="20" hidden="1" customHeight="1" x14ac:dyDescent="0.15">
      <c r="A680" s="99" t="s">
        <v>4695</v>
      </c>
      <c r="B680" s="106" t="s">
        <v>4564</v>
      </c>
      <c r="C680" s="101">
        <v>3244</v>
      </c>
      <c r="D680" s="103" t="s">
        <v>4694</v>
      </c>
      <c r="E680" s="102">
        <v>13.5</v>
      </c>
      <c r="F680" s="101">
        <v>2015</v>
      </c>
      <c r="G680" s="103" t="s">
        <v>4693</v>
      </c>
      <c r="H680" s="102">
        <v>6.3</v>
      </c>
      <c r="I680" s="101">
        <v>1616</v>
      </c>
      <c r="J680" s="103" t="s">
        <v>4692</v>
      </c>
      <c r="K680" s="102">
        <v>17.100000000000001</v>
      </c>
      <c r="L680" s="102">
        <v>89.79</v>
      </c>
      <c r="M680" s="102">
        <v>36.1</v>
      </c>
      <c r="N680" s="102">
        <v>989</v>
      </c>
      <c r="O680" s="102">
        <v>153</v>
      </c>
    </row>
    <row r="681" spans="1:15" s="98" customFormat="1" ht="20" hidden="1" customHeight="1" x14ac:dyDescent="0.15">
      <c r="A681" s="99" t="s">
        <v>5047</v>
      </c>
      <c r="B681" s="106" t="s">
        <v>4658</v>
      </c>
      <c r="C681" s="101">
        <v>3223</v>
      </c>
      <c r="D681" s="101">
        <v>3382</v>
      </c>
      <c r="E681" s="102">
        <v>-4.7</v>
      </c>
      <c r="F681" s="101">
        <v>1136</v>
      </c>
      <c r="G681" s="101">
        <v>1204</v>
      </c>
      <c r="H681" s="102">
        <v>-5.6</v>
      </c>
      <c r="I681" s="101">
        <v>1067</v>
      </c>
      <c r="J681" s="101">
        <v>1124</v>
      </c>
      <c r="K681" s="102">
        <v>-5.0999999999999996</v>
      </c>
      <c r="L681" s="102">
        <v>432.62</v>
      </c>
      <c r="M681" s="102">
        <v>7.5</v>
      </c>
      <c r="N681" s="102">
        <v>993</v>
      </c>
      <c r="O681" s="102">
        <v>259</v>
      </c>
    </row>
    <row r="682" spans="1:15" s="98" customFormat="1" ht="20" hidden="1" customHeight="1" x14ac:dyDescent="0.15">
      <c r="A682" s="99" t="s">
        <v>5612</v>
      </c>
      <c r="B682" s="106" t="s">
        <v>4544</v>
      </c>
      <c r="C682" s="101">
        <v>3218</v>
      </c>
      <c r="D682" s="103" t="s">
        <v>5611</v>
      </c>
      <c r="E682" s="102">
        <v>1.9</v>
      </c>
      <c r="F682" s="101">
        <v>1291</v>
      </c>
      <c r="G682" s="103" t="s">
        <v>5610</v>
      </c>
      <c r="H682" s="102">
        <v>5.4</v>
      </c>
      <c r="I682" s="101">
        <v>1199</v>
      </c>
      <c r="J682" s="103" t="s">
        <v>5609</v>
      </c>
      <c r="K682" s="102">
        <v>5.5</v>
      </c>
      <c r="L682" s="102">
        <v>9.4600000000000009</v>
      </c>
      <c r="M682" s="102">
        <v>340.1</v>
      </c>
      <c r="N682" s="102">
        <v>995</v>
      </c>
      <c r="O682" s="102">
        <v>118</v>
      </c>
    </row>
    <row r="683" spans="1:15" s="98" customFormat="1" ht="20" hidden="1" customHeight="1" x14ac:dyDescent="0.15">
      <c r="A683" s="99" t="s">
        <v>1443</v>
      </c>
      <c r="B683" s="106" t="s">
        <v>4963</v>
      </c>
      <c r="C683" s="101">
        <v>3202</v>
      </c>
      <c r="D683" s="101">
        <v>2913</v>
      </c>
      <c r="E683" s="102">
        <v>9.9</v>
      </c>
      <c r="F683" s="101">
        <v>1631</v>
      </c>
      <c r="G683" s="101">
        <v>1671</v>
      </c>
      <c r="H683" s="102">
        <v>-2.4</v>
      </c>
      <c r="I683" s="101">
        <v>1354</v>
      </c>
      <c r="J683" s="101">
        <v>1227</v>
      </c>
      <c r="K683" s="102">
        <v>10.4</v>
      </c>
      <c r="L683" s="102">
        <v>200.41</v>
      </c>
      <c r="M683" s="102">
        <v>16</v>
      </c>
      <c r="N683" s="102">
        <v>998</v>
      </c>
      <c r="O683" s="102">
        <v>48</v>
      </c>
    </row>
    <row r="684" spans="1:15" s="98" customFormat="1" ht="20" hidden="1" customHeight="1" x14ac:dyDescent="0.15">
      <c r="A684" s="99" t="s">
        <v>4946</v>
      </c>
      <c r="B684" s="106" t="s">
        <v>4658</v>
      </c>
      <c r="C684" s="101">
        <v>3123</v>
      </c>
      <c r="D684" s="101">
        <v>2870</v>
      </c>
      <c r="E684" s="102">
        <v>8.8000000000000007</v>
      </c>
      <c r="F684" s="101">
        <v>2077</v>
      </c>
      <c r="G684" s="101">
        <v>2048</v>
      </c>
      <c r="H684" s="102">
        <v>1.4</v>
      </c>
      <c r="I684" s="101">
        <v>1487</v>
      </c>
      <c r="J684" s="101">
        <v>1369</v>
      </c>
      <c r="K684" s="102">
        <v>8.6</v>
      </c>
      <c r="L684" s="102">
        <v>39.200000000000003</v>
      </c>
      <c r="M684" s="102">
        <v>79.7</v>
      </c>
      <c r="N684" s="101">
        <v>1013</v>
      </c>
      <c r="O684" s="102">
        <v>263</v>
      </c>
    </row>
    <row r="685" spans="1:15" s="98" customFormat="1" ht="20" hidden="1" customHeight="1" x14ac:dyDescent="0.15">
      <c r="A685" s="99" t="s">
        <v>4660</v>
      </c>
      <c r="B685" s="106" t="s">
        <v>1401</v>
      </c>
      <c r="C685" s="101">
        <v>3111</v>
      </c>
      <c r="D685" s="101">
        <v>3021</v>
      </c>
      <c r="E685" s="102">
        <v>3</v>
      </c>
      <c r="F685" s="101">
        <v>1222</v>
      </c>
      <c r="G685" s="101">
        <v>1173</v>
      </c>
      <c r="H685" s="102">
        <v>4.2</v>
      </c>
      <c r="I685" s="101">
        <v>1178</v>
      </c>
      <c r="J685" s="101">
        <v>1124</v>
      </c>
      <c r="K685" s="102">
        <v>4.8</v>
      </c>
      <c r="L685" s="102">
        <v>68.959999999999994</v>
      </c>
      <c r="M685" s="102">
        <v>45.1</v>
      </c>
      <c r="N685" s="101">
        <v>1017</v>
      </c>
      <c r="O685" s="102">
        <v>265</v>
      </c>
    </row>
    <row r="686" spans="1:15" s="98" customFormat="1" ht="20" hidden="1" customHeight="1" x14ac:dyDescent="0.15">
      <c r="A686" s="99" t="s">
        <v>5718</v>
      </c>
      <c r="B686" s="106" t="s">
        <v>4564</v>
      </c>
      <c r="C686" s="101">
        <v>3089</v>
      </c>
      <c r="D686" s="101">
        <v>2358</v>
      </c>
      <c r="E686" s="102">
        <v>31</v>
      </c>
      <c r="F686" s="101">
        <v>1680</v>
      </c>
      <c r="G686" s="101">
        <v>1205</v>
      </c>
      <c r="H686" s="102">
        <v>39.4</v>
      </c>
      <c r="I686" s="101">
        <v>1613</v>
      </c>
      <c r="J686" s="101">
        <v>1183</v>
      </c>
      <c r="K686" s="102">
        <v>36.299999999999997</v>
      </c>
      <c r="L686" s="102">
        <v>2.64</v>
      </c>
      <c r="M686" s="105">
        <v>1168.5999999999999</v>
      </c>
      <c r="N686" s="101">
        <v>1023</v>
      </c>
      <c r="O686" s="102">
        <v>156</v>
      </c>
    </row>
    <row r="687" spans="1:15" s="98" customFormat="1" ht="20" hidden="1" customHeight="1" x14ac:dyDescent="0.15">
      <c r="A687" s="99" t="s">
        <v>5166</v>
      </c>
      <c r="B687" s="106" t="s">
        <v>4657</v>
      </c>
      <c r="C687" s="101">
        <v>3084</v>
      </c>
      <c r="D687" s="101">
        <v>2818</v>
      </c>
      <c r="E687" s="102">
        <v>9.4</v>
      </c>
      <c r="F687" s="101">
        <v>1510</v>
      </c>
      <c r="G687" s="101">
        <v>1308</v>
      </c>
      <c r="H687" s="102">
        <v>15.4</v>
      </c>
      <c r="I687" s="101">
        <v>1421</v>
      </c>
      <c r="J687" s="101">
        <v>1228</v>
      </c>
      <c r="K687" s="102">
        <v>15.7</v>
      </c>
      <c r="L687" s="102">
        <v>6.65</v>
      </c>
      <c r="M687" s="102">
        <v>463.8</v>
      </c>
      <c r="N687" s="101">
        <v>1025</v>
      </c>
      <c r="O687" s="102">
        <v>268</v>
      </c>
    </row>
    <row r="688" spans="1:15" s="98" customFormat="1" ht="20" hidden="1" customHeight="1" x14ac:dyDescent="0.15">
      <c r="A688" s="99" t="s">
        <v>5002</v>
      </c>
      <c r="B688" s="106" t="s">
        <v>1401</v>
      </c>
      <c r="C688" s="101">
        <v>3019</v>
      </c>
      <c r="D688" s="101">
        <v>3071</v>
      </c>
      <c r="E688" s="102">
        <v>-1.7</v>
      </c>
      <c r="F688" s="101">
        <v>1324</v>
      </c>
      <c r="G688" s="101">
        <v>1324</v>
      </c>
      <c r="H688" s="102">
        <v>0</v>
      </c>
      <c r="I688" s="101">
        <v>1275</v>
      </c>
      <c r="J688" s="101">
        <v>1256</v>
      </c>
      <c r="K688" s="102">
        <v>1.5</v>
      </c>
      <c r="L688" s="102">
        <v>126.37</v>
      </c>
      <c r="M688" s="102">
        <v>23.9</v>
      </c>
      <c r="N688" s="101">
        <v>1041</v>
      </c>
      <c r="O688" s="102">
        <v>273</v>
      </c>
    </row>
    <row r="689" spans="1:15" s="98" customFormat="1" ht="20" hidden="1" customHeight="1" x14ac:dyDescent="0.15">
      <c r="A689" s="99" t="s">
        <v>4879</v>
      </c>
      <c r="B689" s="106" t="s">
        <v>4658</v>
      </c>
      <c r="C689" s="101">
        <v>3014</v>
      </c>
      <c r="D689" s="101">
        <v>2955</v>
      </c>
      <c r="E689" s="102">
        <v>2</v>
      </c>
      <c r="F689" s="101">
        <v>1283</v>
      </c>
      <c r="G689" s="101">
        <v>1258</v>
      </c>
      <c r="H689" s="102">
        <v>2</v>
      </c>
      <c r="I689" s="101">
        <v>1221</v>
      </c>
      <c r="J689" s="101">
        <v>1185</v>
      </c>
      <c r="K689" s="102">
        <v>3</v>
      </c>
      <c r="L689" s="102">
        <v>255.12</v>
      </c>
      <c r="M689" s="102">
        <v>11.8</v>
      </c>
      <c r="N689" s="101">
        <v>1042</v>
      </c>
      <c r="O689" s="102">
        <v>274</v>
      </c>
    </row>
    <row r="690" spans="1:15" s="98" customFormat="1" ht="20" hidden="1" customHeight="1" x14ac:dyDescent="0.15">
      <c r="A690" s="99" t="s">
        <v>5393</v>
      </c>
      <c r="B690" s="106" t="s">
        <v>4759</v>
      </c>
      <c r="C690" s="101">
        <v>3011</v>
      </c>
      <c r="D690" s="101">
        <v>2990</v>
      </c>
      <c r="E690" s="102">
        <v>0.7</v>
      </c>
      <c r="F690" s="101">
        <v>1056</v>
      </c>
      <c r="G690" s="101">
        <v>1045</v>
      </c>
      <c r="H690" s="102">
        <v>1.1000000000000001</v>
      </c>
      <c r="I690" s="101">
        <v>1013</v>
      </c>
      <c r="J690" s="102">
        <v>992</v>
      </c>
      <c r="K690" s="102">
        <v>2.1</v>
      </c>
      <c r="L690" s="102">
        <v>331.11</v>
      </c>
      <c r="M690" s="102">
        <v>9.1</v>
      </c>
      <c r="N690" s="101">
        <v>1044</v>
      </c>
      <c r="O690" s="102">
        <v>276</v>
      </c>
    </row>
    <row r="691" spans="1:15" s="98" customFormat="1" ht="20" hidden="1" customHeight="1" x14ac:dyDescent="0.15">
      <c r="A691" s="99" t="s">
        <v>4980</v>
      </c>
      <c r="B691" s="106" t="s">
        <v>4658</v>
      </c>
      <c r="C691" s="101">
        <v>2996</v>
      </c>
      <c r="D691" s="101">
        <v>2768</v>
      </c>
      <c r="E691" s="102">
        <v>8.1999999999999993</v>
      </c>
      <c r="F691" s="101">
        <v>2250</v>
      </c>
      <c r="G691" s="101">
        <v>2102</v>
      </c>
      <c r="H691" s="102">
        <v>7</v>
      </c>
      <c r="I691" s="101">
        <v>1381</v>
      </c>
      <c r="J691" s="101">
        <v>1200</v>
      </c>
      <c r="K691" s="102">
        <v>15.1</v>
      </c>
      <c r="L691" s="102">
        <v>398.25</v>
      </c>
      <c r="M691" s="102">
        <v>7.5</v>
      </c>
      <c r="N691" s="101">
        <v>1049</v>
      </c>
      <c r="O691" s="102">
        <v>276</v>
      </c>
    </row>
    <row r="692" spans="1:15" s="98" customFormat="1" ht="20" hidden="1" customHeight="1" x14ac:dyDescent="0.15">
      <c r="A692" s="99" t="s">
        <v>4801</v>
      </c>
      <c r="B692" s="106" t="s">
        <v>4631</v>
      </c>
      <c r="C692" s="101">
        <v>2978</v>
      </c>
      <c r="D692" s="101">
        <v>2834</v>
      </c>
      <c r="E692" s="102">
        <v>5.0999999999999996</v>
      </c>
      <c r="F692" s="101">
        <v>1431</v>
      </c>
      <c r="G692" s="101">
        <v>1411</v>
      </c>
      <c r="H692" s="102">
        <v>1.4</v>
      </c>
      <c r="I692" s="101">
        <v>1205</v>
      </c>
      <c r="J692" s="101">
        <v>1136</v>
      </c>
      <c r="K692" s="102">
        <v>6.1</v>
      </c>
      <c r="L692" s="104">
        <v>9635.77</v>
      </c>
      <c r="M692" s="102">
        <v>0.3</v>
      </c>
      <c r="N692" s="101">
        <v>1052</v>
      </c>
      <c r="O692" s="102">
        <v>161</v>
      </c>
    </row>
    <row r="693" spans="1:15" s="98" customFormat="1" ht="20" hidden="1" customHeight="1" x14ac:dyDescent="0.15">
      <c r="A693" s="99" t="s">
        <v>1950</v>
      </c>
      <c r="B693" s="106" t="s">
        <v>4963</v>
      </c>
      <c r="C693" s="101">
        <v>2969</v>
      </c>
      <c r="D693" s="101">
        <v>2809</v>
      </c>
      <c r="E693" s="102">
        <v>5.7</v>
      </c>
      <c r="F693" s="101">
        <v>1216</v>
      </c>
      <c r="G693" s="101">
        <v>1157</v>
      </c>
      <c r="H693" s="102">
        <v>5.0999999999999996</v>
      </c>
      <c r="I693" s="101">
        <v>1165</v>
      </c>
      <c r="J693" s="101">
        <v>1089</v>
      </c>
      <c r="K693" s="102">
        <v>7</v>
      </c>
      <c r="L693" s="102">
        <v>121.24</v>
      </c>
      <c r="M693" s="102">
        <v>24.5</v>
      </c>
      <c r="N693" s="101">
        <v>1054</v>
      </c>
      <c r="O693" s="102">
        <v>49</v>
      </c>
    </row>
    <row r="694" spans="1:15" s="98" customFormat="1" ht="20" hidden="1" customHeight="1" x14ac:dyDescent="0.15">
      <c r="A694" s="99" t="s">
        <v>5063</v>
      </c>
      <c r="B694" s="106" t="s">
        <v>4658</v>
      </c>
      <c r="C694" s="101">
        <v>2968</v>
      </c>
      <c r="D694" s="101">
        <v>2942</v>
      </c>
      <c r="E694" s="102">
        <v>0.9</v>
      </c>
      <c r="F694" s="101">
        <v>1171</v>
      </c>
      <c r="G694" s="101">
        <v>1328</v>
      </c>
      <c r="H694" s="102">
        <v>-11.8</v>
      </c>
      <c r="I694" s="101">
        <v>1120</v>
      </c>
      <c r="J694" s="101">
        <v>1135</v>
      </c>
      <c r="K694" s="102">
        <v>-1.3</v>
      </c>
      <c r="L694" s="102">
        <v>44.57</v>
      </c>
      <c r="M694" s="102">
        <v>66.599999999999994</v>
      </c>
      <c r="N694" s="101">
        <v>1056</v>
      </c>
      <c r="O694" s="102">
        <v>278</v>
      </c>
    </row>
    <row r="695" spans="1:15" s="98" customFormat="1" ht="20" hidden="1" customHeight="1" x14ac:dyDescent="0.15">
      <c r="A695" s="99" t="s">
        <v>5257</v>
      </c>
      <c r="B695" s="106" t="s">
        <v>4658</v>
      </c>
      <c r="C695" s="101">
        <v>2952</v>
      </c>
      <c r="D695" s="101">
        <v>2619</v>
      </c>
      <c r="E695" s="102">
        <v>12.7</v>
      </c>
      <c r="F695" s="101">
        <v>1197</v>
      </c>
      <c r="G695" s="102">
        <v>997</v>
      </c>
      <c r="H695" s="102">
        <v>20.100000000000001</v>
      </c>
      <c r="I695" s="101">
        <v>1169</v>
      </c>
      <c r="J695" s="102">
        <v>972</v>
      </c>
      <c r="K695" s="102">
        <v>20.3</v>
      </c>
      <c r="L695" s="102">
        <v>39.39</v>
      </c>
      <c r="M695" s="102">
        <v>74.900000000000006</v>
      </c>
      <c r="N695" s="101">
        <v>1059</v>
      </c>
      <c r="O695" s="102">
        <v>279</v>
      </c>
    </row>
    <row r="696" spans="1:15" s="98" customFormat="1" ht="20" hidden="1" customHeight="1" x14ac:dyDescent="0.15">
      <c r="A696" s="99" t="s">
        <v>5128</v>
      </c>
      <c r="B696" s="106" t="s">
        <v>4631</v>
      </c>
      <c r="C696" s="101">
        <v>2946</v>
      </c>
      <c r="D696" s="101">
        <v>2754</v>
      </c>
      <c r="E696" s="102">
        <v>7</v>
      </c>
      <c r="F696" s="101">
        <v>1330</v>
      </c>
      <c r="G696" s="101">
        <v>1257</v>
      </c>
      <c r="H696" s="102">
        <v>5.8</v>
      </c>
      <c r="I696" s="101">
        <v>1263</v>
      </c>
      <c r="J696" s="101">
        <v>1189</v>
      </c>
      <c r="K696" s="102">
        <v>6.2</v>
      </c>
      <c r="L696" s="102">
        <v>21.91</v>
      </c>
      <c r="M696" s="102">
        <v>134.4</v>
      </c>
      <c r="N696" s="101">
        <v>1060</v>
      </c>
      <c r="O696" s="102">
        <v>163</v>
      </c>
    </row>
    <row r="697" spans="1:15" s="98" customFormat="1" ht="20" hidden="1" customHeight="1" x14ac:dyDescent="0.15">
      <c r="A697" s="99" t="s">
        <v>4728</v>
      </c>
      <c r="B697" s="106" t="s">
        <v>4564</v>
      </c>
      <c r="C697" s="101">
        <v>2899</v>
      </c>
      <c r="D697" s="101">
        <v>2931</v>
      </c>
      <c r="E697" s="102">
        <v>-1.1000000000000001</v>
      </c>
      <c r="F697" s="101">
        <v>1464</v>
      </c>
      <c r="G697" s="101">
        <v>1433</v>
      </c>
      <c r="H697" s="102">
        <v>2.2000000000000002</v>
      </c>
      <c r="I697" s="101">
        <v>1334</v>
      </c>
      <c r="J697" s="101">
        <v>1309</v>
      </c>
      <c r="K697" s="102">
        <v>1.9</v>
      </c>
      <c r="L697" s="102">
        <v>1.72</v>
      </c>
      <c r="M697" s="105">
        <v>1689.1</v>
      </c>
      <c r="N697" s="101">
        <v>1068</v>
      </c>
      <c r="O697" s="102">
        <v>165</v>
      </c>
    </row>
    <row r="698" spans="1:15" s="98" customFormat="1" ht="20" hidden="1" customHeight="1" x14ac:dyDescent="0.15">
      <c r="A698" s="99" t="s">
        <v>5457</v>
      </c>
      <c r="B698" s="106" t="s">
        <v>4631</v>
      </c>
      <c r="C698" s="101">
        <v>2897</v>
      </c>
      <c r="D698" s="103" t="s">
        <v>5456</v>
      </c>
      <c r="E698" s="102">
        <v>45.5</v>
      </c>
      <c r="F698" s="101">
        <v>1852</v>
      </c>
      <c r="G698" s="103" t="s">
        <v>5455</v>
      </c>
      <c r="H698" s="102">
        <v>13.9</v>
      </c>
      <c r="I698" s="101">
        <v>1290</v>
      </c>
      <c r="J698" s="103" t="s">
        <v>5454</v>
      </c>
      <c r="K698" s="102">
        <v>42.7</v>
      </c>
      <c r="L698" s="104">
        <v>1173.0999999999999</v>
      </c>
      <c r="M698" s="102">
        <v>2.5</v>
      </c>
      <c r="N698" s="101">
        <v>1069</v>
      </c>
      <c r="O698" s="102">
        <v>166</v>
      </c>
    </row>
    <row r="699" spans="1:15" s="98" customFormat="1" ht="20" hidden="1" customHeight="1" x14ac:dyDescent="0.15">
      <c r="A699" s="99" t="s">
        <v>5510</v>
      </c>
      <c r="B699" s="106" t="s">
        <v>4658</v>
      </c>
      <c r="C699" s="101">
        <v>2886</v>
      </c>
      <c r="D699" s="101">
        <v>2890</v>
      </c>
      <c r="E699" s="102">
        <v>-0.1</v>
      </c>
      <c r="F699" s="101">
        <v>1216</v>
      </c>
      <c r="G699" s="101">
        <v>1192</v>
      </c>
      <c r="H699" s="102">
        <v>2</v>
      </c>
      <c r="I699" s="101">
        <v>1181</v>
      </c>
      <c r="J699" s="101">
        <v>1154</v>
      </c>
      <c r="K699" s="102">
        <v>2.2999999999999998</v>
      </c>
      <c r="L699" s="102">
        <v>79.599999999999994</v>
      </c>
      <c r="M699" s="102">
        <v>36.299999999999997</v>
      </c>
      <c r="N699" s="101">
        <v>1075</v>
      </c>
      <c r="O699" s="102">
        <v>287</v>
      </c>
    </row>
    <row r="700" spans="1:15" s="98" customFormat="1" ht="20" hidden="1" customHeight="1" x14ac:dyDescent="0.15">
      <c r="A700" s="99" t="s">
        <v>4634</v>
      </c>
      <c r="B700" s="106" t="s">
        <v>4631</v>
      </c>
      <c r="C700" s="101">
        <v>2870</v>
      </c>
      <c r="D700" s="101">
        <v>2929</v>
      </c>
      <c r="E700" s="102">
        <v>-2</v>
      </c>
      <c r="F700" s="101">
        <v>1408</v>
      </c>
      <c r="G700" s="101">
        <v>1350</v>
      </c>
      <c r="H700" s="102">
        <v>4.3</v>
      </c>
      <c r="I700" s="101">
        <v>1223</v>
      </c>
      <c r="J700" s="101">
        <v>1233</v>
      </c>
      <c r="K700" s="102">
        <v>-0.8</v>
      </c>
      <c r="L700" s="102">
        <v>849.54</v>
      </c>
      <c r="M700" s="102">
        <v>3.4</v>
      </c>
      <c r="N700" s="101">
        <v>1082</v>
      </c>
      <c r="O700" s="102">
        <v>168</v>
      </c>
    </row>
    <row r="701" spans="1:15" s="98" customFormat="1" ht="20" hidden="1" customHeight="1" x14ac:dyDescent="0.15">
      <c r="A701" s="99" t="s">
        <v>5411</v>
      </c>
      <c r="B701" s="106" t="s">
        <v>4544</v>
      </c>
      <c r="C701" s="101">
        <v>2869</v>
      </c>
      <c r="D701" s="101">
        <v>2668</v>
      </c>
      <c r="E701" s="102">
        <v>7.5</v>
      </c>
      <c r="F701" s="101">
        <v>1055</v>
      </c>
      <c r="G701" s="102">
        <v>970</v>
      </c>
      <c r="H701" s="102">
        <v>8.8000000000000007</v>
      </c>
      <c r="I701" s="101">
        <v>1025</v>
      </c>
      <c r="J701" s="102">
        <v>938</v>
      </c>
      <c r="K701" s="102">
        <v>9.3000000000000007</v>
      </c>
      <c r="L701" s="102">
        <v>3.08</v>
      </c>
      <c r="M701" s="102">
        <v>931.3</v>
      </c>
      <c r="N701" s="101">
        <v>1083</v>
      </c>
      <c r="O701" s="102">
        <v>123</v>
      </c>
    </row>
    <row r="702" spans="1:15" s="98" customFormat="1" ht="20" hidden="1" customHeight="1" x14ac:dyDescent="0.15">
      <c r="A702" s="99" t="s">
        <v>5527</v>
      </c>
      <c r="B702" s="106" t="s">
        <v>4963</v>
      </c>
      <c r="C702" s="101">
        <v>2839</v>
      </c>
      <c r="D702" s="101">
        <v>2822</v>
      </c>
      <c r="E702" s="102">
        <v>0.6</v>
      </c>
      <c r="F702" s="101">
        <v>1104</v>
      </c>
      <c r="G702" s="101">
        <v>1069</v>
      </c>
      <c r="H702" s="102">
        <v>3.3</v>
      </c>
      <c r="I702" s="101">
        <v>1086</v>
      </c>
      <c r="J702" s="101">
        <v>1043</v>
      </c>
      <c r="K702" s="102">
        <v>4.0999999999999996</v>
      </c>
      <c r="L702" s="102">
        <v>150.11000000000001</v>
      </c>
      <c r="M702" s="102">
        <v>18.899999999999999</v>
      </c>
      <c r="N702" s="101">
        <v>1088</v>
      </c>
      <c r="O702" s="102">
        <v>50</v>
      </c>
    </row>
    <row r="703" spans="1:15" s="98" customFormat="1" ht="20" hidden="1" customHeight="1" x14ac:dyDescent="0.15">
      <c r="A703" s="99" t="s">
        <v>4745</v>
      </c>
      <c r="B703" s="106" t="s">
        <v>4658</v>
      </c>
      <c r="C703" s="101">
        <v>2813</v>
      </c>
      <c r="D703" s="101">
        <v>2830</v>
      </c>
      <c r="E703" s="102">
        <v>-0.6</v>
      </c>
      <c r="F703" s="101">
        <v>1273</v>
      </c>
      <c r="G703" s="101">
        <v>1285</v>
      </c>
      <c r="H703" s="102">
        <v>-0.9</v>
      </c>
      <c r="I703" s="101">
        <v>1208</v>
      </c>
      <c r="J703" s="101">
        <v>1191</v>
      </c>
      <c r="K703" s="102">
        <v>1.4</v>
      </c>
      <c r="L703" s="102">
        <v>106.39</v>
      </c>
      <c r="M703" s="102">
        <v>26.4</v>
      </c>
      <c r="N703" s="101">
        <v>1095</v>
      </c>
      <c r="O703" s="102">
        <v>294</v>
      </c>
    </row>
    <row r="704" spans="1:15" s="98" customFormat="1" ht="20" hidden="1" customHeight="1" x14ac:dyDescent="0.15">
      <c r="A704" s="99" t="s">
        <v>5523</v>
      </c>
      <c r="B704" s="106" t="s">
        <v>4963</v>
      </c>
      <c r="C704" s="101">
        <v>2806</v>
      </c>
      <c r="D704" s="101">
        <v>2606</v>
      </c>
      <c r="E704" s="102">
        <v>7.7</v>
      </c>
      <c r="F704" s="101">
        <v>1057</v>
      </c>
      <c r="G704" s="102">
        <v>998</v>
      </c>
      <c r="H704" s="102">
        <v>5.9</v>
      </c>
      <c r="I704" s="101">
        <v>1042</v>
      </c>
      <c r="J704" s="102">
        <v>975</v>
      </c>
      <c r="K704" s="102">
        <v>6.9</v>
      </c>
      <c r="L704" s="102">
        <v>375.02</v>
      </c>
      <c r="M704" s="102">
        <v>7.5</v>
      </c>
      <c r="N704" s="101">
        <v>1096</v>
      </c>
      <c r="O704" s="102">
        <v>51</v>
      </c>
    </row>
    <row r="705" spans="1:15" s="98" customFormat="1" ht="20" hidden="1" customHeight="1" x14ac:dyDescent="0.15">
      <c r="A705" s="99" t="s">
        <v>4900</v>
      </c>
      <c r="B705" s="106" t="s">
        <v>4542</v>
      </c>
      <c r="C705" s="101">
        <v>2799</v>
      </c>
      <c r="D705" s="101">
        <v>2840</v>
      </c>
      <c r="E705" s="102">
        <v>-1.4</v>
      </c>
      <c r="F705" s="101">
        <v>1259</v>
      </c>
      <c r="G705" s="101">
        <v>1221</v>
      </c>
      <c r="H705" s="102">
        <v>3.1</v>
      </c>
      <c r="I705" s="101">
        <v>1120</v>
      </c>
      <c r="J705" s="101">
        <v>1094</v>
      </c>
      <c r="K705" s="102">
        <v>2.4</v>
      </c>
      <c r="L705" s="102">
        <v>861.1</v>
      </c>
      <c r="M705" s="102">
        <v>3.3</v>
      </c>
      <c r="N705" s="101">
        <v>1098</v>
      </c>
      <c r="O705" s="102">
        <v>26</v>
      </c>
    </row>
    <row r="706" spans="1:15" s="98" customFormat="1" ht="20" hidden="1" customHeight="1" x14ac:dyDescent="0.15">
      <c r="A706" s="99" t="s">
        <v>5267</v>
      </c>
      <c r="B706" s="106" t="s">
        <v>1401</v>
      </c>
      <c r="C706" s="101">
        <v>2769</v>
      </c>
      <c r="D706" s="101">
        <v>2608</v>
      </c>
      <c r="E706" s="102">
        <v>6.2</v>
      </c>
      <c r="F706" s="101">
        <v>1094</v>
      </c>
      <c r="G706" s="101">
        <v>1047</v>
      </c>
      <c r="H706" s="102">
        <v>4.5</v>
      </c>
      <c r="I706" s="101">
        <v>1072</v>
      </c>
      <c r="J706" s="101">
        <v>1026</v>
      </c>
      <c r="K706" s="102">
        <v>4.5</v>
      </c>
      <c r="L706" s="102">
        <v>52.29</v>
      </c>
      <c r="M706" s="102">
        <v>53</v>
      </c>
      <c r="N706" s="101">
        <v>1104</v>
      </c>
      <c r="O706" s="102">
        <v>297</v>
      </c>
    </row>
    <row r="707" spans="1:15" s="98" customFormat="1" ht="20" hidden="1" customHeight="1" x14ac:dyDescent="0.15">
      <c r="A707" s="99" t="s">
        <v>4952</v>
      </c>
      <c r="B707" s="106" t="s">
        <v>4658</v>
      </c>
      <c r="C707" s="101">
        <v>2741</v>
      </c>
      <c r="D707" s="101">
        <v>2553</v>
      </c>
      <c r="E707" s="102">
        <v>7.4</v>
      </c>
      <c r="F707" s="101">
        <v>1119</v>
      </c>
      <c r="G707" s="101">
        <v>1009</v>
      </c>
      <c r="H707" s="102">
        <v>10.9</v>
      </c>
      <c r="I707" s="101">
        <v>1090</v>
      </c>
      <c r="J707" s="102">
        <v>989</v>
      </c>
      <c r="K707" s="102">
        <v>10.199999999999999</v>
      </c>
      <c r="L707" s="102">
        <v>70.53</v>
      </c>
      <c r="M707" s="102">
        <v>38.9</v>
      </c>
      <c r="N707" s="101">
        <v>1116</v>
      </c>
      <c r="O707" s="102">
        <v>303</v>
      </c>
    </row>
    <row r="708" spans="1:15" s="98" customFormat="1" ht="20" hidden="1" customHeight="1" x14ac:dyDescent="0.15">
      <c r="A708" s="99" t="s">
        <v>5486</v>
      </c>
      <c r="B708" s="106" t="s">
        <v>4564</v>
      </c>
      <c r="C708" s="101">
        <v>2739</v>
      </c>
      <c r="D708" s="101">
        <v>1089</v>
      </c>
      <c r="E708" s="102">
        <v>151.5</v>
      </c>
      <c r="F708" s="101">
        <v>1124</v>
      </c>
      <c r="G708" s="102">
        <v>382</v>
      </c>
      <c r="H708" s="102">
        <v>194.2</v>
      </c>
      <c r="I708" s="101">
        <v>1101</v>
      </c>
      <c r="J708" s="102">
        <v>370</v>
      </c>
      <c r="K708" s="102">
        <v>197.6</v>
      </c>
      <c r="L708" s="102">
        <v>12.15</v>
      </c>
      <c r="M708" s="102">
        <v>225.5</v>
      </c>
      <c r="N708" s="101">
        <v>1119</v>
      </c>
      <c r="O708" s="102">
        <v>54</v>
      </c>
    </row>
    <row r="709" spans="1:15" s="98" customFormat="1" ht="20" hidden="1" customHeight="1" x14ac:dyDescent="0.15">
      <c r="A709" s="99" t="s">
        <v>4875</v>
      </c>
      <c r="B709" s="106" t="s">
        <v>4658</v>
      </c>
      <c r="C709" s="101">
        <v>2731</v>
      </c>
      <c r="D709" s="101">
        <v>2771</v>
      </c>
      <c r="E709" s="102">
        <v>-1.4</v>
      </c>
      <c r="F709" s="101">
        <v>1350</v>
      </c>
      <c r="G709" s="101">
        <v>1430</v>
      </c>
      <c r="H709" s="102">
        <v>-5.6</v>
      </c>
      <c r="I709" s="101">
        <v>1267</v>
      </c>
      <c r="J709" s="101">
        <v>1206</v>
      </c>
      <c r="K709" s="102">
        <v>5.0999999999999996</v>
      </c>
      <c r="L709" s="102">
        <v>36.409999999999997</v>
      </c>
      <c r="M709" s="102">
        <v>75</v>
      </c>
      <c r="N709" s="101">
        <v>1122</v>
      </c>
      <c r="O709" s="102">
        <v>306</v>
      </c>
    </row>
    <row r="710" spans="1:15" s="98" customFormat="1" ht="20" hidden="1" customHeight="1" x14ac:dyDescent="0.15">
      <c r="A710" s="99" t="s">
        <v>5499</v>
      </c>
      <c r="B710" s="106" t="s">
        <v>4612</v>
      </c>
      <c r="C710" s="101">
        <v>2708</v>
      </c>
      <c r="D710" s="101">
        <v>2656</v>
      </c>
      <c r="E710" s="102">
        <v>2</v>
      </c>
      <c r="F710" s="101">
        <v>1199</v>
      </c>
      <c r="G710" s="101">
        <v>1276</v>
      </c>
      <c r="H710" s="102">
        <v>-6</v>
      </c>
      <c r="I710" s="101">
        <v>1109</v>
      </c>
      <c r="J710" s="101">
        <v>1111</v>
      </c>
      <c r="K710" s="102">
        <v>-0.2</v>
      </c>
      <c r="L710" s="102">
        <v>505.92</v>
      </c>
      <c r="M710" s="102">
        <v>5.4</v>
      </c>
      <c r="N710" s="101">
        <v>1128</v>
      </c>
      <c r="O710" s="102">
        <v>287</v>
      </c>
    </row>
    <row r="711" spans="1:15" s="98" customFormat="1" ht="20" hidden="1" customHeight="1" x14ac:dyDescent="0.15">
      <c r="A711" s="99" t="s">
        <v>5013</v>
      </c>
      <c r="B711" s="106" t="s">
        <v>4544</v>
      </c>
      <c r="C711" s="101">
        <v>2638</v>
      </c>
      <c r="D711" s="101">
        <v>2137</v>
      </c>
      <c r="E711" s="102">
        <v>23.4</v>
      </c>
      <c r="F711" s="102">
        <v>999</v>
      </c>
      <c r="G711" s="102">
        <v>791</v>
      </c>
      <c r="H711" s="102">
        <v>26.3</v>
      </c>
      <c r="I711" s="102">
        <v>966</v>
      </c>
      <c r="J711" s="102">
        <v>760</v>
      </c>
      <c r="K711" s="102">
        <v>27.1</v>
      </c>
      <c r="L711" s="102">
        <v>5.71</v>
      </c>
      <c r="M711" s="102">
        <v>462.3</v>
      </c>
      <c r="N711" s="101">
        <v>1146</v>
      </c>
      <c r="O711" s="102">
        <v>28</v>
      </c>
    </row>
    <row r="712" spans="1:15" s="98" customFormat="1" ht="20" hidden="1" customHeight="1" x14ac:dyDescent="0.15">
      <c r="A712" s="99" t="s">
        <v>5423</v>
      </c>
      <c r="B712" s="106" t="s">
        <v>4631</v>
      </c>
      <c r="C712" s="101">
        <v>2603</v>
      </c>
      <c r="D712" s="101">
        <v>2446</v>
      </c>
      <c r="E712" s="102">
        <v>6.4</v>
      </c>
      <c r="F712" s="101">
        <v>1238</v>
      </c>
      <c r="G712" s="101">
        <v>1196</v>
      </c>
      <c r="H712" s="102">
        <v>3.5</v>
      </c>
      <c r="I712" s="101">
        <v>1137</v>
      </c>
      <c r="J712" s="101">
        <v>1082</v>
      </c>
      <c r="K712" s="102">
        <v>5.0999999999999996</v>
      </c>
      <c r="L712" s="102">
        <v>83.02</v>
      </c>
      <c r="M712" s="102">
        <v>31.4</v>
      </c>
      <c r="N712" s="101">
        <v>1154</v>
      </c>
      <c r="O712" s="102">
        <v>174</v>
      </c>
    </row>
    <row r="713" spans="1:15" s="98" customFormat="1" ht="20" hidden="1" customHeight="1" x14ac:dyDescent="0.15">
      <c r="A713" s="99" t="s">
        <v>5656</v>
      </c>
      <c r="B713" s="106" t="s">
        <v>4658</v>
      </c>
      <c r="C713" s="101">
        <v>2587</v>
      </c>
      <c r="D713" s="101">
        <v>2541</v>
      </c>
      <c r="E713" s="102">
        <v>1.8</v>
      </c>
      <c r="F713" s="101">
        <v>1074</v>
      </c>
      <c r="G713" s="101">
        <v>1030</v>
      </c>
      <c r="H713" s="102">
        <v>4.3</v>
      </c>
      <c r="I713" s="101">
        <v>1038</v>
      </c>
      <c r="J713" s="102">
        <v>999</v>
      </c>
      <c r="K713" s="102">
        <v>3.9</v>
      </c>
      <c r="L713" s="102">
        <v>98.63</v>
      </c>
      <c r="M713" s="102">
        <v>26.2</v>
      </c>
      <c r="N713" s="101">
        <v>1162</v>
      </c>
      <c r="O713" s="102">
        <v>321</v>
      </c>
    </row>
    <row r="714" spans="1:15" s="98" customFormat="1" ht="20" hidden="1" customHeight="1" x14ac:dyDescent="0.15">
      <c r="A714" s="99" t="s">
        <v>5764</v>
      </c>
      <c r="B714" s="106" t="s">
        <v>4542</v>
      </c>
      <c r="C714" s="101">
        <v>2500</v>
      </c>
      <c r="D714" s="103" t="s">
        <v>5767</v>
      </c>
      <c r="E714" s="102">
        <v>16.2</v>
      </c>
      <c r="F714" s="101">
        <v>1358</v>
      </c>
      <c r="G714" s="103" t="s">
        <v>5766</v>
      </c>
      <c r="H714" s="102">
        <v>5.6</v>
      </c>
      <c r="I714" s="102">
        <v>981</v>
      </c>
      <c r="J714" s="103" t="s">
        <v>5765</v>
      </c>
      <c r="K714" s="102">
        <v>13.4</v>
      </c>
      <c r="L714" s="102">
        <v>71.13</v>
      </c>
      <c r="M714" s="102">
        <v>35.1</v>
      </c>
      <c r="N714" s="101">
        <v>1192</v>
      </c>
      <c r="O714" s="102">
        <v>10</v>
      </c>
    </row>
    <row r="715" spans="1:15" s="98" customFormat="1" ht="20" hidden="1" customHeight="1" x14ac:dyDescent="0.15">
      <c r="A715" s="99" t="s">
        <v>4680</v>
      </c>
      <c r="B715" s="106" t="s">
        <v>4669</v>
      </c>
      <c r="C715" s="101">
        <v>2482</v>
      </c>
      <c r="D715" s="101">
        <v>2225</v>
      </c>
      <c r="E715" s="102">
        <v>11.6</v>
      </c>
      <c r="F715" s="102">
        <v>927</v>
      </c>
      <c r="G715" s="102">
        <v>862</v>
      </c>
      <c r="H715" s="102">
        <v>7.5</v>
      </c>
      <c r="I715" s="102">
        <v>906</v>
      </c>
      <c r="J715" s="102">
        <v>831</v>
      </c>
      <c r="K715" s="102">
        <v>9</v>
      </c>
      <c r="L715" s="102">
        <v>38.01</v>
      </c>
      <c r="M715" s="102">
        <v>65.3</v>
      </c>
      <c r="N715" s="101">
        <v>1201</v>
      </c>
      <c r="O715" s="102">
        <v>176</v>
      </c>
    </row>
    <row r="716" spans="1:15" s="98" customFormat="1" ht="20" hidden="1" customHeight="1" x14ac:dyDescent="0.15">
      <c r="A716" s="99" t="s">
        <v>4849</v>
      </c>
      <c r="B716" s="106" t="s">
        <v>4544</v>
      </c>
      <c r="C716" s="101">
        <v>2471</v>
      </c>
      <c r="D716" s="101">
        <v>2463</v>
      </c>
      <c r="E716" s="102">
        <v>0.3</v>
      </c>
      <c r="F716" s="101">
        <v>1089</v>
      </c>
      <c r="G716" s="101">
        <v>1106</v>
      </c>
      <c r="H716" s="102">
        <v>-1.5</v>
      </c>
      <c r="I716" s="102">
        <v>993</v>
      </c>
      <c r="J716" s="102">
        <v>975</v>
      </c>
      <c r="K716" s="102">
        <v>1.8</v>
      </c>
      <c r="L716" s="102">
        <v>126.02</v>
      </c>
      <c r="M716" s="102">
        <v>19.600000000000001</v>
      </c>
      <c r="N716" s="101">
        <v>1205</v>
      </c>
      <c r="O716" s="102">
        <v>31</v>
      </c>
    </row>
    <row r="717" spans="1:15" s="98" customFormat="1" ht="20" hidden="1" customHeight="1" x14ac:dyDescent="0.15">
      <c r="A717" s="99" t="s">
        <v>5733</v>
      </c>
      <c r="B717" s="106" t="s">
        <v>4631</v>
      </c>
      <c r="C717" s="101">
        <v>2459</v>
      </c>
      <c r="D717" s="101">
        <v>1847</v>
      </c>
      <c r="E717" s="102">
        <v>33.1</v>
      </c>
      <c r="F717" s="101">
        <v>1575</v>
      </c>
      <c r="G717" s="101">
        <v>1391</v>
      </c>
      <c r="H717" s="102">
        <v>13.2</v>
      </c>
      <c r="I717" s="101">
        <v>1153</v>
      </c>
      <c r="J717" s="102">
        <v>862</v>
      </c>
      <c r="K717" s="102">
        <v>33.799999999999997</v>
      </c>
      <c r="L717" s="102">
        <v>109.01</v>
      </c>
      <c r="M717" s="102">
        <v>22.6</v>
      </c>
      <c r="N717" s="101">
        <v>1209</v>
      </c>
      <c r="O717" s="102">
        <v>177</v>
      </c>
    </row>
    <row r="718" spans="1:15" s="98" customFormat="1" ht="20" hidden="1" customHeight="1" x14ac:dyDescent="0.15">
      <c r="A718" s="99" t="s">
        <v>4874</v>
      </c>
      <c r="B718" s="106" t="s">
        <v>4658</v>
      </c>
      <c r="C718" s="101">
        <v>2457</v>
      </c>
      <c r="D718" s="101">
        <v>2461</v>
      </c>
      <c r="E718" s="102">
        <v>-0.2</v>
      </c>
      <c r="F718" s="101">
        <v>1157</v>
      </c>
      <c r="G718" s="101">
        <v>1127</v>
      </c>
      <c r="H718" s="102">
        <v>2.7</v>
      </c>
      <c r="I718" s="101">
        <v>1112</v>
      </c>
      <c r="J718" s="101">
        <v>1066</v>
      </c>
      <c r="K718" s="102">
        <v>4.3</v>
      </c>
      <c r="L718" s="102">
        <v>75.260000000000005</v>
      </c>
      <c r="M718" s="102">
        <v>32.6</v>
      </c>
      <c r="N718" s="101">
        <v>1211</v>
      </c>
      <c r="O718" s="102">
        <v>342</v>
      </c>
    </row>
    <row r="719" spans="1:15" s="98" customFormat="1" ht="20" hidden="1" customHeight="1" x14ac:dyDescent="0.15">
      <c r="A719" s="99" t="s">
        <v>5427</v>
      </c>
      <c r="B719" s="106" t="s">
        <v>4631</v>
      </c>
      <c r="C719" s="101">
        <v>2442</v>
      </c>
      <c r="D719" s="103" t="s">
        <v>5426</v>
      </c>
      <c r="E719" s="102">
        <v>5.5</v>
      </c>
      <c r="F719" s="101">
        <v>1374</v>
      </c>
      <c r="G719" s="103" t="s">
        <v>5425</v>
      </c>
      <c r="H719" s="102">
        <v>7.8</v>
      </c>
      <c r="I719" s="101">
        <v>1089</v>
      </c>
      <c r="J719" s="103" t="s">
        <v>5424</v>
      </c>
      <c r="K719" s="102">
        <v>4.4000000000000004</v>
      </c>
      <c r="L719" s="102">
        <v>286.89999999999998</v>
      </c>
      <c r="M719" s="102">
        <v>8.5</v>
      </c>
      <c r="N719" s="101">
        <v>1214</v>
      </c>
      <c r="O719" s="102">
        <v>178</v>
      </c>
    </row>
    <row r="720" spans="1:15" s="98" customFormat="1" ht="20" hidden="1" customHeight="1" x14ac:dyDescent="0.15">
      <c r="A720" s="99" t="s">
        <v>5655</v>
      </c>
      <c r="B720" s="106" t="s">
        <v>4564</v>
      </c>
      <c r="C720" s="101">
        <v>2420</v>
      </c>
      <c r="D720" s="103" t="s">
        <v>5654</v>
      </c>
      <c r="E720" s="102">
        <v>17.100000000000001</v>
      </c>
      <c r="F720" s="102">
        <v>617</v>
      </c>
      <c r="G720" s="103" t="s">
        <v>5653</v>
      </c>
      <c r="H720" s="102">
        <v>21.9</v>
      </c>
      <c r="I720" s="102">
        <v>594</v>
      </c>
      <c r="J720" s="103" t="s">
        <v>5652</v>
      </c>
      <c r="K720" s="102">
        <v>24.8</v>
      </c>
      <c r="L720" s="102">
        <v>23.15</v>
      </c>
      <c r="M720" s="102">
        <v>104.5</v>
      </c>
      <c r="N720" s="101">
        <v>1219</v>
      </c>
      <c r="O720" s="102">
        <v>179</v>
      </c>
    </row>
    <row r="721" spans="1:15" s="98" customFormat="1" ht="20" hidden="1" customHeight="1" x14ac:dyDescent="0.15">
      <c r="A721" s="99" t="s">
        <v>2013</v>
      </c>
      <c r="B721" s="106" t="s">
        <v>4544</v>
      </c>
      <c r="C721" s="101">
        <v>2407</v>
      </c>
      <c r="D721" s="101">
        <v>2474</v>
      </c>
      <c r="E721" s="102">
        <v>-2.7</v>
      </c>
      <c r="F721" s="101">
        <v>1167</v>
      </c>
      <c r="G721" s="101">
        <v>1206</v>
      </c>
      <c r="H721" s="102">
        <v>-3.2</v>
      </c>
      <c r="I721" s="101">
        <v>1091</v>
      </c>
      <c r="J721" s="101">
        <v>1071</v>
      </c>
      <c r="K721" s="102">
        <v>1.9</v>
      </c>
      <c r="L721" s="102">
        <v>6.07</v>
      </c>
      <c r="M721" s="102">
        <v>396.7</v>
      </c>
      <c r="N721" s="101">
        <v>1222</v>
      </c>
      <c r="O721" s="102">
        <v>57</v>
      </c>
    </row>
    <row r="722" spans="1:15" s="98" customFormat="1" ht="20" hidden="1" customHeight="1" x14ac:dyDescent="0.15">
      <c r="A722" s="99" t="s">
        <v>5473</v>
      </c>
      <c r="B722" s="106" t="s">
        <v>4546</v>
      </c>
      <c r="C722" s="101">
        <v>2399</v>
      </c>
      <c r="D722" s="101">
        <v>2286</v>
      </c>
      <c r="E722" s="102">
        <v>4.9000000000000004</v>
      </c>
      <c r="F722" s="101">
        <v>1249</v>
      </c>
      <c r="G722" s="101">
        <v>1169</v>
      </c>
      <c r="H722" s="102">
        <v>6.8</v>
      </c>
      <c r="I722" s="101">
        <v>1175</v>
      </c>
      <c r="J722" s="101">
        <v>1089</v>
      </c>
      <c r="K722" s="102">
        <v>7.9</v>
      </c>
      <c r="L722" s="102">
        <v>3.75</v>
      </c>
      <c r="M722" s="102">
        <v>639.29999999999995</v>
      </c>
      <c r="N722" s="101">
        <v>1225</v>
      </c>
      <c r="O722" s="102">
        <v>181</v>
      </c>
    </row>
    <row r="723" spans="1:15" s="98" customFormat="1" ht="20" hidden="1" customHeight="1" x14ac:dyDescent="0.15">
      <c r="A723" s="99" t="s">
        <v>1934</v>
      </c>
      <c r="B723" s="106" t="s">
        <v>4657</v>
      </c>
      <c r="C723" s="101">
        <v>2390</v>
      </c>
      <c r="D723" s="101">
        <v>2318</v>
      </c>
      <c r="E723" s="102">
        <v>3.1</v>
      </c>
      <c r="F723" s="101">
        <v>1034</v>
      </c>
      <c r="G723" s="101">
        <v>1052</v>
      </c>
      <c r="H723" s="102">
        <v>-1.7</v>
      </c>
      <c r="I723" s="102">
        <v>989</v>
      </c>
      <c r="J723" s="102">
        <v>973</v>
      </c>
      <c r="K723" s="102">
        <v>1.6</v>
      </c>
      <c r="L723" s="102">
        <v>10.36</v>
      </c>
      <c r="M723" s="102">
        <v>230.7</v>
      </c>
      <c r="N723" s="101">
        <v>1231</v>
      </c>
      <c r="O723" s="102">
        <v>347</v>
      </c>
    </row>
    <row r="724" spans="1:15" s="98" customFormat="1" ht="20" hidden="1" customHeight="1" x14ac:dyDescent="0.15">
      <c r="A724" s="99" t="s">
        <v>621</v>
      </c>
      <c r="B724" s="106" t="s">
        <v>4546</v>
      </c>
      <c r="C724" s="101">
        <v>2387</v>
      </c>
      <c r="D724" s="101">
        <v>2284</v>
      </c>
      <c r="E724" s="102">
        <v>4.5</v>
      </c>
      <c r="F724" s="102">
        <v>996</v>
      </c>
      <c r="G724" s="102">
        <v>974</v>
      </c>
      <c r="H724" s="102">
        <v>2.2999999999999998</v>
      </c>
      <c r="I724" s="102">
        <v>972</v>
      </c>
      <c r="J724" s="102">
        <v>928</v>
      </c>
      <c r="K724" s="102">
        <v>4.7</v>
      </c>
      <c r="L724" s="102">
        <v>13.56</v>
      </c>
      <c r="M724" s="102">
        <v>176.1</v>
      </c>
      <c r="N724" s="101">
        <v>1233</v>
      </c>
      <c r="O724" s="102">
        <v>60</v>
      </c>
    </row>
    <row r="725" spans="1:15" s="98" customFormat="1" ht="20" hidden="1" customHeight="1" x14ac:dyDescent="0.15">
      <c r="A725" s="99" t="s">
        <v>4732</v>
      </c>
      <c r="B725" s="106" t="s">
        <v>4564</v>
      </c>
      <c r="C725" s="101">
        <v>2373</v>
      </c>
      <c r="D725" s="103" t="s">
        <v>4731</v>
      </c>
      <c r="E725" s="102">
        <v>10.8</v>
      </c>
      <c r="F725" s="101">
        <v>1168</v>
      </c>
      <c r="G725" s="103" t="s">
        <v>4730</v>
      </c>
      <c r="H725" s="102">
        <v>9.4</v>
      </c>
      <c r="I725" s="101">
        <v>1136</v>
      </c>
      <c r="J725" s="103" t="s">
        <v>4729</v>
      </c>
      <c r="K725" s="102">
        <v>8.1</v>
      </c>
      <c r="L725" s="102">
        <v>1.1200000000000001</v>
      </c>
      <c r="M725" s="105">
        <v>2123.3000000000002</v>
      </c>
      <c r="N725" s="101">
        <v>1236</v>
      </c>
      <c r="O725" s="102">
        <v>184</v>
      </c>
    </row>
    <row r="726" spans="1:15" s="98" customFormat="1" ht="20" hidden="1" customHeight="1" x14ac:dyDescent="0.15">
      <c r="A726" s="99" t="s">
        <v>4848</v>
      </c>
      <c r="B726" s="106" t="s">
        <v>4544</v>
      </c>
      <c r="C726" s="101">
        <v>2364</v>
      </c>
      <c r="D726" s="101">
        <v>2221</v>
      </c>
      <c r="E726" s="102">
        <v>6.4</v>
      </c>
      <c r="F726" s="102">
        <v>940</v>
      </c>
      <c r="G726" s="102">
        <v>827</v>
      </c>
      <c r="H726" s="102">
        <v>13.7</v>
      </c>
      <c r="I726" s="102">
        <v>887</v>
      </c>
      <c r="J726" s="102">
        <v>804</v>
      </c>
      <c r="K726" s="102">
        <v>10.3</v>
      </c>
      <c r="L726" s="102">
        <v>16.989999999999998</v>
      </c>
      <c r="M726" s="102">
        <v>139.1</v>
      </c>
      <c r="N726" s="101">
        <v>1240</v>
      </c>
      <c r="O726" s="102">
        <v>32</v>
      </c>
    </row>
    <row r="727" spans="1:15" s="98" customFormat="1" ht="20" hidden="1" customHeight="1" x14ac:dyDescent="0.15">
      <c r="A727" s="99" t="s">
        <v>4737</v>
      </c>
      <c r="B727" s="106" t="s">
        <v>4546</v>
      </c>
      <c r="C727" s="101">
        <v>2356</v>
      </c>
      <c r="D727" s="101">
        <v>2210</v>
      </c>
      <c r="E727" s="102">
        <v>6.6</v>
      </c>
      <c r="F727" s="102">
        <v>768</v>
      </c>
      <c r="G727" s="102">
        <v>723</v>
      </c>
      <c r="H727" s="102">
        <v>6.2</v>
      </c>
      <c r="I727" s="102">
        <v>744</v>
      </c>
      <c r="J727" s="102">
        <v>688</v>
      </c>
      <c r="K727" s="102">
        <v>8.1</v>
      </c>
      <c r="L727" s="102">
        <v>27.53</v>
      </c>
      <c r="M727" s="102">
        <v>85.6</v>
      </c>
      <c r="N727" s="101">
        <v>1245</v>
      </c>
      <c r="O727" s="102">
        <v>185</v>
      </c>
    </row>
    <row r="728" spans="1:15" s="98" customFormat="1" ht="20" hidden="1" customHeight="1" x14ac:dyDescent="0.15">
      <c r="A728" s="99" t="s">
        <v>5258</v>
      </c>
      <c r="B728" s="106" t="s">
        <v>4658</v>
      </c>
      <c r="C728" s="101">
        <v>2339</v>
      </c>
      <c r="D728" s="101">
        <v>2156</v>
      </c>
      <c r="E728" s="102">
        <v>8.5</v>
      </c>
      <c r="F728" s="102">
        <v>951</v>
      </c>
      <c r="G728" s="102">
        <v>895</v>
      </c>
      <c r="H728" s="102">
        <v>6.3</v>
      </c>
      <c r="I728" s="102">
        <v>937</v>
      </c>
      <c r="J728" s="102">
        <v>860</v>
      </c>
      <c r="K728" s="102">
        <v>9</v>
      </c>
      <c r="L728" s="102">
        <v>31.41</v>
      </c>
      <c r="M728" s="102">
        <v>74.5</v>
      </c>
      <c r="N728" s="101">
        <v>1248</v>
      </c>
      <c r="O728" s="102">
        <v>354</v>
      </c>
    </row>
    <row r="729" spans="1:15" s="98" customFormat="1" ht="20" hidden="1" customHeight="1" x14ac:dyDescent="0.15">
      <c r="A729" s="99" t="s">
        <v>5060</v>
      </c>
      <c r="B729" s="106" t="s">
        <v>4657</v>
      </c>
      <c r="C729" s="101">
        <v>2327</v>
      </c>
      <c r="D729" s="101">
        <v>1960</v>
      </c>
      <c r="E729" s="102">
        <v>18.7</v>
      </c>
      <c r="F729" s="101">
        <v>1282</v>
      </c>
      <c r="G729" s="101">
        <v>1283</v>
      </c>
      <c r="H729" s="102">
        <v>-0.1</v>
      </c>
      <c r="I729" s="102">
        <v>994</v>
      </c>
      <c r="J729" s="102">
        <v>852</v>
      </c>
      <c r="K729" s="102">
        <v>16.7</v>
      </c>
      <c r="L729" s="102">
        <v>11.49</v>
      </c>
      <c r="M729" s="102">
        <v>202.6</v>
      </c>
      <c r="N729" s="101">
        <v>1253</v>
      </c>
      <c r="O729" s="102">
        <v>356</v>
      </c>
    </row>
    <row r="730" spans="1:15" s="98" customFormat="1" ht="20" hidden="1" customHeight="1" x14ac:dyDescent="0.15">
      <c r="A730" s="99" t="s">
        <v>5793</v>
      </c>
      <c r="B730" s="106" t="s">
        <v>4816</v>
      </c>
      <c r="C730" s="101">
        <v>2307</v>
      </c>
      <c r="D730" s="103" t="s">
        <v>5792</v>
      </c>
      <c r="E730" s="102">
        <v>10.6</v>
      </c>
      <c r="F730" s="101">
        <v>1170</v>
      </c>
      <c r="G730" s="103" t="s">
        <v>5791</v>
      </c>
      <c r="H730" s="102">
        <v>3.4</v>
      </c>
      <c r="I730" s="102">
        <v>913</v>
      </c>
      <c r="J730" s="103" t="s">
        <v>5790</v>
      </c>
      <c r="K730" s="102">
        <v>12.7</v>
      </c>
      <c r="L730" s="102">
        <v>211.17</v>
      </c>
      <c r="M730" s="102">
        <v>10.9</v>
      </c>
      <c r="N730" s="101">
        <v>1258</v>
      </c>
      <c r="O730" s="102">
        <v>12</v>
      </c>
    </row>
    <row r="731" spans="1:15" s="98" customFormat="1" ht="20" hidden="1" customHeight="1" x14ac:dyDescent="0.15">
      <c r="A731" s="99" t="s">
        <v>5145</v>
      </c>
      <c r="B731" s="106" t="s">
        <v>4631</v>
      </c>
      <c r="C731" s="101">
        <v>2307</v>
      </c>
      <c r="D731" s="103" t="s">
        <v>5144</v>
      </c>
      <c r="E731" s="102">
        <v>4</v>
      </c>
      <c r="F731" s="101">
        <v>1609</v>
      </c>
      <c r="G731" s="103" t="s">
        <v>5143</v>
      </c>
      <c r="H731" s="102">
        <v>5.6</v>
      </c>
      <c r="I731" s="102">
        <v>971</v>
      </c>
      <c r="J731" s="103" t="s">
        <v>5142</v>
      </c>
      <c r="K731" s="102">
        <v>5.5</v>
      </c>
      <c r="L731" s="102">
        <v>344.36</v>
      </c>
      <c r="M731" s="102">
        <v>6.7</v>
      </c>
      <c r="N731" s="101">
        <v>1258</v>
      </c>
      <c r="O731" s="102">
        <v>187</v>
      </c>
    </row>
    <row r="732" spans="1:15" s="98" customFormat="1" ht="20" hidden="1" customHeight="1" x14ac:dyDescent="0.15">
      <c r="A732" s="99" t="s">
        <v>4877</v>
      </c>
      <c r="B732" s="106" t="s">
        <v>4657</v>
      </c>
      <c r="C732" s="101">
        <v>2307</v>
      </c>
      <c r="D732" s="101">
        <v>2121</v>
      </c>
      <c r="E732" s="102">
        <v>8.8000000000000007</v>
      </c>
      <c r="F732" s="102">
        <v>950</v>
      </c>
      <c r="G732" s="102">
        <v>885</v>
      </c>
      <c r="H732" s="102">
        <v>7.3</v>
      </c>
      <c r="I732" s="102">
        <v>909</v>
      </c>
      <c r="J732" s="102">
        <v>859</v>
      </c>
      <c r="K732" s="102">
        <v>5.8</v>
      </c>
      <c r="L732" s="102">
        <v>44.03</v>
      </c>
      <c r="M732" s="102">
        <v>52.4</v>
      </c>
      <c r="N732" s="101">
        <v>1258</v>
      </c>
      <c r="O732" s="102">
        <v>360</v>
      </c>
    </row>
    <row r="733" spans="1:15" s="98" customFormat="1" ht="20" hidden="1" customHeight="1" x14ac:dyDescent="0.15">
      <c r="A733" s="99" t="s">
        <v>5314</v>
      </c>
      <c r="B733" s="106" t="s">
        <v>4881</v>
      </c>
      <c r="C733" s="101">
        <v>2283</v>
      </c>
      <c r="D733" s="101">
        <v>1904</v>
      </c>
      <c r="E733" s="102">
        <v>19.899999999999999</v>
      </c>
      <c r="F733" s="101">
        <v>1615</v>
      </c>
      <c r="G733" s="101">
        <v>1542</v>
      </c>
      <c r="H733" s="102">
        <v>4.7</v>
      </c>
      <c r="I733" s="101">
        <v>1124</v>
      </c>
      <c r="J733" s="102">
        <v>904</v>
      </c>
      <c r="K733" s="102">
        <v>24.3</v>
      </c>
      <c r="L733" s="102">
        <v>90.04</v>
      </c>
      <c r="M733" s="102">
        <v>25.4</v>
      </c>
      <c r="N733" s="101">
        <v>1265</v>
      </c>
      <c r="O733" s="102">
        <v>361</v>
      </c>
    </row>
    <row r="734" spans="1:15" s="98" customFormat="1" ht="20" hidden="1" customHeight="1" x14ac:dyDescent="0.15">
      <c r="A734" s="99" t="s">
        <v>1538</v>
      </c>
      <c r="B734" s="106" t="s">
        <v>4707</v>
      </c>
      <c r="C734" s="101">
        <v>2256</v>
      </c>
      <c r="D734" s="102">
        <v>816</v>
      </c>
      <c r="E734" s="102">
        <v>176.5</v>
      </c>
      <c r="F734" s="101">
        <v>1081</v>
      </c>
      <c r="G734" s="102">
        <v>368</v>
      </c>
      <c r="H734" s="102">
        <v>193.8</v>
      </c>
      <c r="I734" s="102">
        <v>930</v>
      </c>
      <c r="J734" s="102">
        <v>323</v>
      </c>
      <c r="K734" s="102">
        <v>187.9</v>
      </c>
      <c r="L734" s="102">
        <v>6.57</v>
      </c>
      <c r="M734" s="102">
        <v>343.3</v>
      </c>
      <c r="N734" s="101">
        <v>1272</v>
      </c>
      <c r="O734" s="102">
        <v>191</v>
      </c>
    </row>
    <row r="735" spans="1:15" s="98" customFormat="1" ht="20" hidden="1" customHeight="1" x14ac:dyDescent="0.15">
      <c r="A735" s="99" t="s">
        <v>5471</v>
      </c>
      <c r="B735" s="106" t="s">
        <v>4669</v>
      </c>
      <c r="C735" s="101">
        <v>2255</v>
      </c>
      <c r="D735" s="101">
        <v>1993</v>
      </c>
      <c r="E735" s="102">
        <v>13.1</v>
      </c>
      <c r="F735" s="101">
        <v>1135</v>
      </c>
      <c r="G735" s="101">
        <v>1108</v>
      </c>
      <c r="H735" s="102">
        <v>2.4</v>
      </c>
      <c r="I735" s="101">
        <v>1064</v>
      </c>
      <c r="J735" s="102">
        <v>941</v>
      </c>
      <c r="K735" s="102">
        <v>13.1</v>
      </c>
      <c r="L735" s="102">
        <v>324.27999999999997</v>
      </c>
      <c r="M735" s="102">
        <v>7</v>
      </c>
      <c r="N735" s="101">
        <v>1275</v>
      </c>
      <c r="O735" s="102">
        <v>192</v>
      </c>
    </row>
    <row r="736" spans="1:15" s="98" customFormat="1" ht="20" hidden="1" customHeight="1" x14ac:dyDescent="0.15">
      <c r="A736" s="99" t="s">
        <v>4782</v>
      </c>
      <c r="B736" s="106" t="s">
        <v>4612</v>
      </c>
      <c r="C736" s="101">
        <v>2241</v>
      </c>
      <c r="D736" s="103" t="s">
        <v>4781</v>
      </c>
      <c r="E736" s="102">
        <v>9.1</v>
      </c>
      <c r="F736" s="101">
        <v>1205</v>
      </c>
      <c r="G736" s="103" t="s">
        <v>4780</v>
      </c>
      <c r="H736" s="102">
        <v>3.5</v>
      </c>
      <c r="I736" s="102">
        <v>942</v>
      </c>
      <c r="J736" s="103" t="s">
        <v>4779</v>
      </c>
      <c r="K736" s="102">
        <v>12.1</v>
      </c>
      <c r="L736" s="102">
        <v>873.78</v>
      </c>
      <c r="M736" s="102">
        <v>2.6</v>
      </c>
      <c r="N736" s="101">
        <v>1284</v>
      </c>
      <c r="O736" s="102">
        <v>302</v>
      </c>
    </row>
    <row r="737" spans="1:15" s="98" customFormat="1" ht="20" hidden="1" customHeight="1" x14ac:dyDescent="0.15">
      <c r="A737" s="99" t="s">
        <v>1525</v>
      </c>
      <c r="B737" s="106" t="s">
        <v>4881</v>
      </c>
      <c r="C737" s="101">
        <v>2230</v>
      </c>
      <c r="D737" s="101">
        <v>2106</v>
      </c>
      <c r="E737" s="102">
        <v>5.9</v>
      </c>
      <c r="F737" s="102">
        <v>954</v>
      </c>
      <c r="G737" s="102">
        <v>928</v>
      </c>
      <c r="H737" s="102">
        <v>2.8</v>
      </c>
      <c r="I737" s="102">
        <v>895</v>
      </c>
      <c r="J737" s="102">
        <v>817</v>
      </c>
      <c r="K737" s="102">
        <v>9.5</v>
      </c>
      <c r="L737" s="102">
        <v>71.599999999999994</v>
      </c>
      <c r="M737" s="102">
        <v>31.1</v>
      </c>
      <c r="N737" s="101">
        <v>1293</v>
      </c>
      <c r="O737" s="102">
        <v>375</v>
      </c>
    </row>
    <row r="738" spans="1:15" s="98" customFormat="1" ht="20" hidden="1" customHeight="1" x14ac:dyDescent="0.15">
      <c r="A738" s="99" t="s">
        <v>5034</v>
      </c>
      <c r="B738" s="106" t="s">
        <v>4564</v>
      </c>
      <c r="C738" s="101">
        <v>2200</v>
      </c>
      <c r="D738" s="101">
        <v>2134</v>
      </c>
      <c r="E738" s="102">
        <v>3.1</v>
      </c>
      <c r="F738" s="101">
        <v>1059</v>
      </c>
      <c r="G738" s="102">
        <v>973</v>
      </c>
      <c r="H738" s="102">
        <v>8.8000000000000007</v>
      </c>
      <c r="I738" s="101">
        <v>1019</v>
      </c>
      <c r="J738" s="102">
        <v>925</v>
      </c>
      <c r="K738" s="102">
        <v>10.199999999999999</v>
      </c>
      <c r="L738" s="102">
        <v>1.74</v>
      </c>
      <c r="M738" s="105">
        <v>1262</v>
      </c>
      <c r="N738" s="101">
        <v>1301</v>
      </c>
      <c r="O738" s="102">
        <v>376</v>
      </c>
    </row>
    <row r="739" spans="1:15" s="98" customFormat="1" ht="20" hidden="1" customHeight="1" x14ac:dyDescent="0.15">
      <c r="A739" s="99" t="s">
        <v>5120</v>
      </c>
      <c r="B739" s="106" t="s">
        <v>4631</v>
      </c>
      <c r="C739" s="101">
        <v>2197</v>
      </c>
      <c r="D739" s="101">
        <v>2064</v>
      </c>
      <c r="E739" s="102">
        <v>6.4</v>
      </c>
      <c r="F739" s="101">
        <v>1241</v>
      </c>
      <c r="G739" s="101">
        <v>1110</v>
      </c>
      <c r="H739" s="102">
        <v>11.8</v>
      </c>
      <c r="I739" s="101">
        <v>1020</v>
      </c>
      <c r="J739" s="102">
        <v>955</v>
      </c>
      <c r="K739" s="102">
        <v>6.8</v>
      </c>
      <c r="L739" s="102">
        <v>642.04999999999995</v>
      </c>
      <c r="M739" s="102">
        <v>3.4</v>
      </c>
      <c r="N739" s="101">
        <v>1302</v>
      </c>
      <c r="O739" s="102">
        <v>195</v>
      </c>
    </row>
    <row r="740" spans="1:15" s="98" customFormat="1" ht="20" hidden="1" customHeight="1" x14ac:dyDescent="0.15">
      <c r="A740" s="99" t="s">
        <v>5623</v>
      </c>
      <c r="B740" s="106" t="s">
        <v>4544</v>
      </c>
      <c r="C740" s="101">
        <v>2183</v>
      </c>
      <c r="D740" s="101">
        <v>2228</v>
      </c>
      <c r="E740" s="102">
        <v>-2</v>
      </c>
      <c r="F740" s="102">
        <v>937</v>
      </c>
      <c r="G740" s="102">
        <v>861</v>
      </c>
      <c r="H740" s="102">
        <v>8.8000000000000007</v>
      </c>
      <c r="I740" s="102">
        <v>893</v>
      </c>
      <c r="J740" s="102">
        <v>842</v>
      </c>
      <c r="K740" s="102">
        <v>6.1</v>
      </c>
      <c r="L740" s="102">
        <v>4.67</v>
      </c>
      <c r="M740" s="102">
        <v>467.6</v>
      </c>
      <c r="N740" s="101">
        <v>1306</v>
      </c>
      <c r="O740" s="102">
        <v>140</v>
      </c>
    </row>
    <row r="741" spans="1:15" s="98" customFormat="1" ht="20" hidden="1" customHeight="1" x14ac:dyDescent="0.15">
      <c r="A741" s="99" t="s">
        <v>5345</v>
      </c>
      <c r="B741" s="106" t="s">
        <v>4963</v>
      </c>
      <c r="C741" s="101">
        <v>2169</v>
      </c>
      <c r="D741" s="101">
        <v>2263</v>
      </c>
      <c r="E741" s="102">
        <v>-4.2</v>
      </c>
      <c r="F741" s="101">
        <v>1069</v>
      </c>
      <c r="G741" s="101">
        <v>1068</v>
      </c>
      <c r="H741" s="102">
        <v>0.1</v>
      </c>
      <c r="I741" s="102">
        <v>970</v>
      </c>
      <c r="J741" s="102">
        <v>966</v>
      </c>
      <c r="K741" s="102">
        <v>0.4</v>
      </c>
      <c r="L741" s="104">
        <v>3346.76</v>
      </c>
      <c r="M741" s="102">
        <v>0.6</v>
      </c>
      <c r="N741" s="101">
        <v>1314</v>
      </c>
      <c r="O741" s="102">
        <v>68</v>
      </c>
    </row>
    <row r="742" spans="1:15" s="98" customFormat="1" ht="20" hidden="1" customHeight="1" x14ac:dyDescent="0.15">
      <c r="A742" s="99" t="s">
        <v>5204</v>
      </c>
      <c r="B742" s="106" t="s">
        <v>4759</v>
      </c>
      <c r="C742" s="101">
        <v>2146</v>
      </c>
      <c r="D742" s="103" t="s">
        <v>5203</v>
      </c>
      <c r="E742" s="102">
        <v>7.8</v>
      </c>
      <c r="F742" s="101">
        <v>1080</v>
      </c>
      <c r="G742" s="103" t="s">
        <v>4730</v>
      </c>
      <c r="H742" s="102">
        <v>1.1000000000000001</v>
      </c>
      <c r="I742" s="102">
        <v>889</v>
      </c>
      <c r="J742" s="103" t="s">
        <v>5202</v>
      </c>
      <c r="K742" s="102">
        <v>7.8</v>
      </c>
      <c r="L742" s="102">
        <v>206.22</v>
      </c>
      <c r="M742" s="102">
        <v>10.4</v>
      </c>
      <c r="N742" s="101">
        <v>1322</v>
      </c>
      <c r="O742" s="102">
        <v>305</v>
      </c>
    </row>
    <row r="743" spans="1:15" s="98" customFormat="1" ht="20" hidden="1" customHeight="1" x14ac:dyDescent="0.15">
      <c r="A743" s="99" t="s">
        <v>5593</v>
      </c>
      <c r="B743" s="106" t="s">
        <v>4544</v>
      </c>
      <c r="C743" s="101">
        <v>2115</v>
      </c>
      <c r="D743" s="101">
        <v>2053</v>
      </c>
      <c r="E743" s="102">
        <v>3</v>
      </c>
      <c r="F743" s="101">
        <v>1000</v>
      </c>
      <c r="G743" s="102">
        <v>946</v>
      </c>
      <c r="H743" s="102">
        <v>5.7</v>
      </c>
      <c r="I743" s="102">
        <v>910</v>
      </c>
      <c r="J743" s="102">
        <v>862</v>
      </c>
      <c r="K743" s="102">
        <v>5.6</v>
      </c>
      <c r="L743" s="102">
        <v>19.93</v>
      </c>
      <c r="M743" s="102">
        <v>106.1</v>
      </c>
      <c r="N743" s="101">
        <v>1335</v>
      </c>
      <c r="O743" s="102">
        <v>142</v>
      </c>
    </row>
    <row r="744" spans="1:15" s="98" customFormat="1" ht="20" hidden="1" customHeight="1" x14ac:dyDescent="0.15">
      <c r="A744" s="99" t="s">
        <v>4964</v>
      </c>
      <c r="B744" s="106" t="s">
        <v>4963</v>
      </c>
      <c r="C744" s="101">
        <v>2114</v>
      </c>
      <c r="D744" s="101">
        <v>1962</v>
      </c>
      <c r="E744" s="102">
        <v>7.7</v>
      </c>
      <c r="F744" s="102">
        <v>970</v>
      </c>
      <c r="G744" s="102">
        <v>952</v>
      </c>
      <c r="H744" s="102">
        <v>1.9</v>
      </c>
      <c r="I744" s="102">
        <v>878</v>
      </c>
      <c r="J744" s="102">
        <v>811</v>
      </c>
      <c r="K744" s="102">
        <v>8.3000000000000007</v>
      </c>
      <c r="L744" s="102">
        <v>295.33999999999997</v>
      </c>
      <c r="M744" s="102">
        <v>7.2</v>
      </c>
      <c r="N744" s="101">
        <v>1336</v>
      </c>
      <c r="O744" s="102">
        <v>70</v>
      </c>
    </row>
    <row r="745" spans="1:15" s="98" customFormat="1" ht="20" hidden="1" customHeight="1" x14ac:dyDescent="0.15">
      <c r="A745" s="99" t="s">
        <v>4919</v>
      </c>
      <c r="B745" s="106" t="s">
        <v>4542</v>
      </c>
      <c r="C745" s="101">
        <v>2101</v>
      </c>
      <c r="D745" s="101">
        <v>2404</v>
      </c>
      <c r="E745" s="102">
        <v>-12.6</v>
      </c>
      <c r="F745" s="102">
        <v>657</v>
      </c>
      <c r="G745" s="102">
        <v>503</v>
      </c>
      <c r="H745" s="102">
        <v>30.6</v>
      </c>
      <c r="I745" s="102">
        <v>626</v>
      </c>
      <c r="J745" s="102">
        <v>484</v>
      </c>
      <c r="K745" s="102">
        <v>29.3</v>
      </c>
      <c r="L745" s="102">
        <v>799.97</v>
      </c>
      <c r="M745" s="102">
        <v>2.6</v>
      </c>
      <c r="N745" s="101">
        <v>1338</v>
      </c>
      <c r="O745" s="102">
        <v>41</v>
      </c>
    </row>
    <row r="746" spans="1:15" s="98" customFormat="1" ht="20" hidden="1" customHeight="1" x14ac:dyDescent="0.15">
      <c r="A746" s="99" t="s">
        <v>5735</v>
      </c>
      <c r="B746" s="106" t="s">
        <v>4631</v>
      </c>
      <c r="C746" s="101">
        <v>2092</v>
      </c>
      <c r="D746" s="101">
        <v>1529</v>
      </c>
      <c r="E746" s="102">
        <v>36.799999999999997</v>
      </c>
      <c r="F746" s="102">
        <v>735</v>
      </c>
      <c r="G746" s="102">
        <v>596</v>
      </c>
      <c r="H746" s="102">
        <v>23.3</v>
      </c>
      <c r="I746" s="102">
        <v>712</v>
      </c>
      <c r="J746" s="102">
        <v>524</v>
      </c>
      <c r="K746" s="102">
        <v>35.9</v>
      </c>
      <c r="L746" s="102">
        <v>219.38</v>
      </c>
      <c r="M746" s="102">
        <v>9.5</v>
      </c>
      <c r="N746" s="101">
        <v>1342</v>
      </c>
      <c r="O746" s="102">
        <v>197</v>
      </c>
    </row>
    <row r="747" spans="1:15" s="98" customFormat="1" ht="20" hidden="1" customHeight="1" x14ac:dyDescent="0.15">
      <c r="A747" s="99" t="s">
        <v>5146</v>
      </c>
      <c r="B747" s="106" t="s">
        <v>4631</v>
      </c>
      <c r="C747" s="101">
        <v>2092</v>
      </c>
      <c r="D747" s="101">
        <v>2014</v>
      </c>
      <c r="E747" s="102">
        <v>3.9</v>
      </c>
      <c r="F747" s="102">
        <v>852</v>
      </c>
      <c r="G747" s="102">
        <v>835</v>
      </c>
      <c r="H747" s="102">
        <v>2</v>
      </c>
      <c r="I747" s="102">
        <v>797</v>
      </c>
      <c r="J747" s="102">
        <v>760</v>
      </c>
      <c r="K747" s="102">
        <v>4.9000000000000004</v>
      </c>
      <c r="L747" s="102">
        <v>568.86</v>
      </c>
      <c r="M747" s="102">
        <v>3.7</v>
      </c>
      <c r="N747" s="101">
        <v>1342</v>
      </c>
      <c r="O747" s="102">
        <v>197</v>
      </c>
    </row>
    <row r="748" spans="1:15" s="98" customFormat="1" ht="20" hidden="1" customHeight="1" x14ac:dyDescent="0.15">
      <c r="A748" s="99" t="s">
        <v>5141</v>
      </c>
      <c r="B748" s="106" t="s">
        <v>4564</v>
      </c>
      <c r="C748" s="101">
        <v>2080</v>
      </c>
      <c r="D748" s="101">
        <v>1783</v>
      </c>
      <c r="E748" s="102">
        <v>16.7</v>
      </c>
      <c r="F748" s="101">
        <v>1011</v>
      </c>
      <c r="G748" s="102">
        <v>854</v>
      </c>
      <c r="H748" s="102">
        <v>18.399999999999999</v>
      </c>
      <c r="I748" s="102">
        <v>946</v>
      </c>
      <c r="J748" s="102">
        <v>786</v>
      </c>
      <c r="K748" s="102">
        <v>20.399999999999999</v>
      </c>
      <c r="L748" s="102">
        <v>194.55</v>
      </c>
      <c r="M748" s="102">
        <v>10.7</v>
      </c>
      <c r="N748" s="101">
        <v>1350</v>
      </c>
      <c r="O748" s="102">
        <v>199</v>
      </c>
    </row>
    <row r="749" spans="1:15" s="98" customFormat="1" ht="20" hidden="1" customHeight="1" x14ac:dyDescent="0.15">
      <c r="A749" s="99" t="s">
        <v>4841</v>
      </c>
      <c r="B749" s="106" t="s">
        <v>4544</v>
      </c>
      <c r="C749" s="101">
        <v>2063</v>
      </c>
      <c r="D749" s="101">
        <v>2069</v>
      </c>
      <c r="E749" s="102">
        <v>-0.3</v>
      </c>
      <c r="F749" s="102">
        <v>872</v>
      </c>
      <c r="G749" s="102">
        <v>868</v>
      </c>
      <c r="H749" s="102">
        <v>0.5</v>
      </c>
      <c r="I749" s="102">
        <v>823</v>
      </c>
      <c r="J749" s="102">
        <v>818</v>
      </c>
      <c r="K749" s="102">
        <v>0.6</v>
      </c>
      <c r="L749" s="102">
        <v>58.24</v>
      </c>
      <c r="M749" s="102">
        <v>35.4</v>
      </c>
      <c r="N749" s="101">
        <v>1355</v>
      </c>
      <c r="O749" s="102">
        <v>39</v>
      </c>
    </row>
    <row r="750" spans="1:15" s="98" customFormat="1" ht="20" hidden="1" customHeight="1" x14ac:dyDescent="0.15">
      <c r="A750" s="99" t="s">
        <v>5401</v>
      </c>
      <c r="B750" s="106" t="s">
        <v>4542</v>
      </c>
      <c r="C750" s="101">
        <v>2061</v>
      </c>
      <c r="D750" s="101">
        <v>2153</v>
      </c>
      <c r="E750" s="102">
        <v>-4.3</v>
      </c>
      <c r="F750" s="102">
        <v>848</v>
      </c>
      <c r="G750" s="102">
        <v>836</v>
      </c>
      <c r="H750" s="102">
        <v>1.4</v>
      </c>
      <c r="I750" s="102">
        <v>744</v>
      </c>
      <c r="J750" s="102">
        <v>744</v>
      </c>
      <c r="K750" s="102">
        <v>0</v>
      </c>
      <c r="L750" s="102">
        <v>915.11</v>
      </c>
      <c r="M750" s="102">
        <v>2.2999999999999998</v>
      </c>
      <c r="N750" s="101">
        <v>1358</v>
      </c>
      <c r="O750" s="102">
        <v>43</v>
      </c>
    </row>
    <row r="751" spans="1:15" s="98" customFormat="1" ht="20" hidden="1" customHeight="1" x14ac:dyDescent="0.15">
      <c r="A751" s="99" t="s">
        <v>4979</v>
      </c>
      <c r="B751" s="106" t="s">
        <v>4658</v>
      </c>
      <c r="C751" s="101">
        <v>2061</v>
      </c>
      <c r="D751" s="101">
        <v>2071</v>
      </c>
      <c r="E751" s="102">
        <v>-0.5</v>
      </c>
      <c r="F751" s="102">
        <v>998</v>
      </c>
      <c r="G751" s="101">
        <v>1008</v>
      </c>
      <c r="H751" s="102">
        <v>-1</v>
      </c>
      <c r="I751" s="102">
        <v>921</v>
      </c>
      <c r="J751" s="102">
        <v>887</v>
      </c>
      <c r="K751" s="102">
        <v>3.8</v>
      </c>
      <c r="L751" s="102">
        <v>351.91</v>
      </c>
      <c r="M751" s="102">
        <v>5.9</v>
      </c>
      <c r="N751" s="101">
        <v>1358</v>
      </c>
      <c r="O751" s="102">
        <v>396</v>
      </c>
    </row>
    <row r="752" spans="1:15" s="98" customFormat="1" ht="20" hidden="1" customHeight="1" x14ac:dyDescent="0.15">
      <c r="A752" s="99" t="s">
        <v>4808</v>
      </c>
      <c r="B752" s="106" t="s">
        <v>4542</v>
      </c>
      <c r="C752" s="101">
        <v>1995</v>
      </c>
      <c r="D752" s="101">
        <v>1932</v>
      </c>
      <c r="E752" s="102">
        <v>3.3</v>
      </c>
      <c r="F752" s="102">
        <v>778</v>
      </c>
      <c r="G752" s="102">
        <v>743</v>
      </c>
      <c r="H752" s="102">
        <v>4.7</v>
      </c>
      <c r="I752" s="102">
        <v>735</v>
      </c>
      <c r="J752" s="102">
        <v>705</v>
      </c>
      <c r="K752" s="102">
        <v>4.3</v>
      </c>
      <c r="L752" s="104">
        <v>1100.47</v>
      </c>
      <c r="M752" s="102">
        <v>1.8</v>
      </c>
      <c r="N752" s="101">
        <v>1383</v>
      </c>
      <c r="O752" s="102">
        <v>44</v>
      </c>
    </row>
    <row r="753" spans="1:15" s="98" customFormat="1" ht="20" hidden="1" customHeight="1" x14ac:dyDescent="0.15">
      <c r="A753" s="99" t="s">
        <v>4931</v>
      </c>
      <c r="B753" s="106" t="s">
        <v>4542</v>
      </c>
      <c r="C753" s="101">
        <v>1984</v>
      </c>
      <c r="D753" s="101">
        <v>2006</v>
      </c>
      <c r="E753" s="102">
        <v>-1.1000000000000001</v>
      </c>
      <c r="F753" s="102">
        <v>795</v>
      </c>
      <c r="G753" s="102">
        <v>808</v>
      </c>
      <c r="H753" s="102">
        <v>-1.6</v>
      </c>
      <c r="I753" s="102">
        <v>748</v>
      </c>
      <c r="J753" s="102">
        <v>766</v>
      </c>
      <c r="K753" s="102">
        <v>-2.2999999999999998</v>
      </c>
      <c r="L753" s="102">
        <v>789.4</v>
      </c>
      <c r="M753" s="102">
        <v>2.5</v>
      </c>
      <c r="N753" s="101">
        <v>1391</v>
      </c>
      <c r="O753" s="102">
        <v>45</v>
      </c>
    </row>
    <row r="754" spans="1:15" s="98" customFormat="1" ht="20" hidden="1" customHeight="1" x14ac:dyDescent="0.15">
      <c r="A754" s="99" t="s">
        <v>5127</v>
      </c>
      <c r="B754" s="106" t="s">
        <v>4631</v>
      </c>
      <c r="C754" s="101">
        <v>1977</v>
      </c>
      <c r="D754" s="101">
        <v>1935</v>
      </c>
      <c r="E754" s="102">
        <v>2.2000000000000002</v>
      </c>
      <c r="F754" s="102">
        <v>902</v>
      </c>
      <c r="G754" s="102">
        <v>863</v>
      </c>
      <c r="H754" s="102">
        <v>4.5</v>
      </c>
      <c r="I754" s="102">
        <v>855</v>
      </c>
      <c r="J754" s="102">
        <v>841</v>
      </c>
      <c r="K754" s="102">
        <v>1.7</v>
      </c>
      <c r="L754" s="102">
        <v>186.53</v>
      </c>
      <c r="M754" s="102">
        <v>10.6</v>
      </c>
      <c r="N754" s="101">
        <v>1392</v>
      </c>
      <c r="O754" s="102">
        <v>205</v>
      </c>
    </row>
    <row r="755" spans="1:15" s="98" customFormat="1" ht="20" hidden="1" customHeight="1" x14ac:dyDescent="0.15">
      <c r="A755" s="99" t="s">
        <v>5016</v>
      </c>
      <c r="B755" s="106" t="s">
        <v>4542</v>
      </c>
      <c r="C755" s="101">
        <v>1968</v>
      </c>
      <c r="D755" s="101">
        <v>1938</v>
      </c>
      <c r="E755" s="102">
        <v>1.5</v>
      </c>
      <c r="F755" s="102">
        <v>826</v>
      </c>
      <c r="G755" s="102">
        <v>774</v>
      </c>
      <c r="H755" s="102">
        <v>6.7</v>
      </c>
      <c r="I755" s="102">
        <v>742</v>
      </c>
      <c r="J755" s="102">
        <v>712</v>
      </c>
      <c r="K755" s="102">
        <v>4.2</v>
      </c>
      <c r="L755" s="102">
        <v>816.17</v>
      </c>
      <c r="M755" s="102">
        <v>2.4</v>
      </c>
      <c r="N755" s="101">
        <v>1397</v>
      </c>
      <c r="O755" s="102">
        <v>47</v>
      </c>
    </row>
    <row r="756" spans="1:15" s="98" customFormat="1" ht="20" hidden="1" customHeight="1" x14ac:dyDescent="0.15">
      <c r="A756" s="99" t="s">
        <v>4754</v>
      </c>
      <c r="B756" s="106" t="s">
        <v>4546</v>
      </c>
      <c r="C756" s="101">
        <v>1958</v>
      </c>
      <c r="D756" s="101">
        <v>1920</v>
      </c>
      <c r="E756" s="102">
        <v>2</v>
      </c>
      <c r="F756" s="102">
        <v>881</v>
      </c>
      <c r="G756" s="102">
        <v>864</v>
      </c>
      <c r="H756" s="102">
        <v>2</v>
      </c>
      <c r="I756" s="102">
        <v>858</v>
      </c>
      <c r="J756" s="102">
        <v>821</v>
      </c>
      <c r="K756" s="102">
        <v>4.5</v>
      </c>
      <c r="L756" s="102">
        <v>2.7</v>
      </c>
      <c r="M756" s="102">
        <v>724.7</v>
      </c>
      <c r="N756" s="101">
        <v>1404</v>
      </c>
      <c r="O756" s="102">
        <v>206</v>
      </c>
    </row>
    <row r="757" spans="1:15" s="98" customFormat="1" ht="20" hidden="1" customHeight="1" x14ac:dyDescent="0.15">
      <c r="A757" s="99" t="s">
        <v>5909</v>
      </c>
      <c r="B757" s="106" t="s">
        <v>4546</v>
      </c>
      <c r="C757" s="101">
        <v>1954</v>
      </c>
      <c r="D757" s="101">
        <v>1897</v>
      </c>
      <c r="E757" s="102">
        <v>3</v>
      </c>
      <c r="F757" s="102">
        <v>963</v>
      </c>
      <c r="G757" s="102">
        <v>896</v>
      </c>
      <c r="H757" s="102">
        <v>7.5</v>
      </c>
      <c r="I757" s="102">
        <v>890</v>
      </c>
      <c r="J757" s="102">
        <v>851</v>
      </c>
      <c r="K757" s="102">
        <v>4.5999999999999996</v>
      </c>
      <c r="L757" s="102">
        <v>4.5199999999999996</v>
      </c>
      <c r="M757" s="102">
        <v>432.2</v>
      </c>
      <c r="N757" s="101">
        <v>1405</v>
      </c>
      <c r="O757" s="102">
        <v>80</v>
      </c>
    </row>
    <row r="758" spans="1:15" s="98" customFormat="1" ht="20" hidden="1" customHeight="1" x14ac:dyDescent="0.15">
      <c r="A758" s="99" t="s">
        <v>5442</v>
      </c>
      <c r="B758" s="106" t="s">
        <v>4759</v>
      </c>
      <c r="C758" s="101">
        <v>1930</v>
      </c>
      <c r="D758" s="101">
        <v>1760</v>
      </c>
      <c r="E758" s="102">
        <v>9.6999999999999993</v>
      </c>
      <c r="F758" s="101">
        <v>1212</v>
      </c>
      <c r="G758" s="101">
        <v>1273</v>
      </c>
      <c r="H758" s="102">
        <v>-4.8</v>
      </c>
      <c r="I758" s="102">
        <v>903</v>
      </c>
      <c r="J758" s="102">
        <v>783</v>
      </c>
      <c r="K758" s="102">
        <v>15.3</v>
      </c>
      <c r="L758" s="102">
        <v>176.82</v>
      </c>
      <c r="M758" s="102">
        <v>10.9</v>
      </c>
      <c r="N758" s="101">
        <v>1411</v>
      </c>
      <c r="O758" s="102">
        <v>310</v>
      </c>
    </row>
    <row r="759" spans="1:15" s="98" customFormat="1" ht="20" hidden="1" customHeight="1" x14ac:dyDescent="0.15">
      <c r="A759" s="99" t="s">
        <v>5405</v>
      </c>
      <c r="B759" s="106" t="s">
        <v>4544</v>
      </c>
      <c r="C759" s="101">
        <v>1930</v>
      </c>
      <c r="D759" s="101">
        <v>1810</v>
      </c>
      <c r="E759" s="102">
        <v>6.6</v>
      </c>
      <c r="F759" s="102">
        <v>729</v>
      </c>
      <c r="G759" s="102">
        <v>706</v>
      </c>
      <c r="H759" s="102">
        <v>3.3</v>
      </c>
      <c r="I759" s="102">
        <v>689</v>
      </c>
      <c r="J759" s="102">
        <v>672</v>
      </c>
      <c r="K759" s="102">
        <v>2.5</v>
      </c>
      <c r="L759" s="102">
        <v>3.02</v>
      </c>
      <c r="M759" s="102">
        <v>639.70000000000005</v>
      </c>
      <c r="N759" s="101">
        <v>1411</v>
      </c>
      <c r="O759" s="102">
        <v>147</v>
      </c>
    </row>
    <row r="760" spans="1:15" s="98" customFormat="1" ht="20" hidden="1" customHeight="1" x14ac:dyDescent="0.15">
      <c r="A760" s="99" t="s">
        <v>4940</v>
      </c>
      <c r="B760" s="106" t="s">
        <v>4546</v>
      </c>
      <c r="C760" s="101">
        <v>1930</v>
      </c>
      <c r="D760" s="101">
        <v>2037</v>
      </c>
      <c r="E760" s="102">
        <v>-5.3</v>
      </c>
      <c r="F760" s="102">
        <v>989</v>
      </c>
      <c r="G760" s="102">
        <v>995</v>
      </c>
      <c r="H760" s="102">
        <v>-0.6</v>
      </c>
      <c r="I760" s="102">
        <v>938</v>
      </c>
      <c r="J760" s="102">
        <v>958</v>
      </c>
      <c r="K760" s="102">
        <v>-2.1</v>
      </c>
      <c r="L760" s="102">
        <v>3.3</v>
      </c>
      <c r="M760" s="102">
        <v>585</v>
      </c>
      <c r="N760" s="101">
        <v>1411</v>
      </c>
      <c r="O760" s="102">
        <v>310</v>
      </c>
    </row>
    <row r="761" spans="1:15" s="98" customFormat="1" ht="20" hidden="1" customHeight="1" x14ac:dyDescent="0.15">
      <c r="A761" s="99" t="s">
        <v>5525</v>
      </c>
      <c r="B761" s="106" t="s">
        <v>4963</v>
      </c>
      <c r="C761" s="101">
        <v>1920</v>
      </c>
      <c r="D761" s="101">
        <v>1777</v>
      </c>
      <c r="E761" s="102">
        <v>8</v>
      </c>
      <c r="F761" s="101">
        <v>1067</v>
      </c>
      <c r="G761" s="101">
        <v>1123</v>
      </c>
      <c r="H761" s="102">
        <v>-5</v>
      </c>
      <c r="I761" s="102">
        <v>861</v>
      </c>
      <c r="J761" s="102">
        <v>762</v>
      </c>
      <c r="K761" s="102">
        <v>13</v>
      </c>
      <c r="L761" s="102">
        <v>524.75</v>
      </c>
      <c r="M761" s="102">
        <v>3.7</v>
      </c>
      <c r="N761" s="101">
        <v>1416</v>
      </c>
      <c r="O761" s="102">
        <v>82</v>
      </c>
    </row>
    <row r="762" spans="1:15" s="98" customFormat="1" ht="20" hidden="1" customHeight="1" x14ac:dyDescent="0.15">
      <c r="A762" s="99" t="s">
        <v>5732</v>
      </c>
      <c r="B762" s="106" t="s">
        <v>4546</v>
      </c>
      <c r="C762" s="101">
        <v>1905</v>
      </c>
      <c r="D762" s="101">
        <v>1468</v>
      </c>
      <c r="E762" s="102">
        <v>29.8</v>
      </c>
      <c r="F762" s="101">
        <v>1045</v>
      </c>
      <c r="G762" s="102">
        <v>928</v>
      </c>
      <c r="H762" s="102">
        <v>12.6</v>
      </c>
      <c r="I762" s="102">
        <v>885</v>
      </c>
      <c r="J762" s="102">
        <v>719</v>
      </c>
      <c r="K762" s="102">
        <v>23.1</v>
      </c>
      <c r="L762" s="102">
        <v>5.49</v>
      </c>
      <c r="M762" s="102">
        <v>347.3</v>
      </c>
      <c r="N762" s="101">
        <v>1418</v>
      </c>
      <c r="O762" s="102">
        <v>208</v>
      </c>
    </row>
    <row r="763" spans="1:15" s="98" customFormat="1" ht="20" hidden="1" customHeight="1" x14ac:dyDescent="0.15">
      <c r="A763" s="99" t="s">
        <v>5246</v>
      </c>
      <c r="B763" s="106" t="s">
        <v>4658</v>
      </c>
      <c r="C763" s="101">
        <v>1887</v>
      </c>
      <c r="D763" s="101">
        <v>1986</v>
      </c>
      <c r="E763" s="102">
        <v>-5</v>
      </c>
      <c r="F763" s="102">
        <v>829</v>
      </c>
      <c r="G763" s="102">
        <v>830</v>
      </c>
      <c r="H763" s="102">
        <v>-0.1</v>
      </c>
      <c r="I763" s="102">
        <v>809</v>
      </c>
      <c r="J763" s="102">
        <v>809</v>
      </c>
      <c r="K763" s="102">
        <v>0</v>
      </c>
      <c r="L763" s="102">
        <v>1.06</v>
      </c>
      <c r="M763" s="105">
        <v>1782.4</v>
      </c>
      <c r="N763" s="101">
        <v>1425</v>
      </c>
      <c r="O763" s="102">
        <v>419</v>
      </c>
    </row>
    <row r="764" spans="1:15" s="98" customFormat="1" ht="20" hidden="1" customHeight="1" x14ac:dyDescent="0.15">
      <c r="A764" s="99" t="s">
        <v>4548</v>
      </c>
      <c r="B764" s="106" t="s">
        <v>4542</v>
      </c>
      <c r="C764" s="101">
        <v>1883</v>
      </c>
      <c r="D764" s="101">
        <v>1875</v>
      </c>
      <c r="E764" s="102">
        <v>0.4</v>
      </c>
      <c r="F764" s="102">
        <v>810</v>
      </c>
      <c r="G764" s="102">
        <v>796</v>
      </c>
      <c r="H764" s="102">
        <v>1.8</v>
      </c>
      <c r="I764" s="102">
        <v>756</v>
      </c>
      <c r="J764" s="102">
        <v>734</v>
      </c>
      <c r="K764" s="102">
        <v>3</v>
      </c>
      <c r="L764" s="102">
        <v>770.05</v>
      </c>
      <c r="M764" s="102">
        <v>2.4</v>
      </c>
      <c r="N764" s="101">
        <v>1427</v>
      </c>
      <c r="O764" s="102">
        <v>49</v>
      </c>
    </row>
    <row r="765" spans="1:15" s="98" customFormat="1" ht="20" hidden="1" customHeight="1" x14ac:dyDescent="0.15">
      <c r="A765" s="99" t="s">
        <v>5797</v>
      </c>
      <c r="B765" s="106" t="s">
        <v>4816</v>
      </c>
      <c r="C765" s="101">
        <v>1859</v>
      </c>
      <c r="D765" s="103" t="s">
        <v>5796</v>
      </c>
      <c r="E765" s="102">
        <v>6.5</v>
      </c>
      <c r="F765" s="102">
        <v>757</v>
      </c>
      <c r="G765" s="103" t="s">
        <v>5795</v>
      </c>
      <c r="H765" s="102">
        <v>9.6999999999999993</v>
      </c>
      <c r="I765" s="102">
        <v>709</v>
      </c>
      <c r="J765" s="103" t="s">
        <v>5794</v>
      </c>
      <c r="K765" s="102">
        <v>10.8</v>
      </c>
      <c r="L765" s="102">
        <v>53.3</v>
      </c>
      <c r="M765" s="102">
        <v>34.9</v>
      </c>
      <c r="N765" s="101">
        <v>1439</v>
      </c>
      <c r="O765" s="102">
        <v>14</v>
      </c>
    </row>
    <row r="766" spans="1:15" s="98" customFormat="1" ht="20" hidden="1" customHeight="1" x14ac:dyDescent="0.15">
      <c r="A766" s="99" t="s">
        <v>4993</v>
      </c>
      <c r="B766" s="106" t="s">
        <v>4658</v>
      </c>
      <c r="C766" s="101">
        <v>1848</v>
      </c>
      <c r="D766" s="101">
        <v>1803</v>
      </c>
      <c r="E766" s="102">
        <v>2.5</v>
      </c>
      <c r="F766" s="102">
        <v>954</v>
      </c>
      <c r="G766" s="102">
        <v>926</v>
      </c>
      <c r="H766" s="102">
        <v>3</v>
      </c>
      <c r="I766" s="102">
        <v>855</v>
      </c>
      <c r="J766" s="102">
        <v>792</v>
      </c>
      <c r="K766" s="102">
        <v>8</v>
      </c>
      <c r="L766" s="102">
        <v>62.75</v>
      </c>
      <c r="M766" s="102">
        <v>29.4</v>
      </c>
      <c r="N766" s="101">
        <v>1443</v>
      </c>
      <c r="O766" s="102">
        <v>423</v>
      </c>
    </row>
    <row r="767" spans="1:15" s="98" customFormat="1" ht="20" hidden="1" customHeight="1" x14ac:dyDescent="0.15">
      <c r="A767" s="99" t="s">
        <v>5453</v>
      </c>
      <c r="B767" s="106" t="s">
        <v>4564</v>
      </c>
      <c r="C767" s="101">
        <v>1847</v>
      </c>
      <c r="D767" s="101">
        <v>1664</v>
      </c>
      <c r="E767" s="102">
        <v>11</v>
      </c>
      <c r="F767" s="102">
        <v>999</v>
      </c>
      <c r="G767" s="101">
        <v>1377</v>
      </c>
      <c r="H767" s="102">
        <v>-27.5</v>
      </c>
      <c r="I767" s="102">
        <v>937</v>
      </c>
      <c r="J767" s="102">
        <v>852</v>
      </c>
      <c r="K767" s="102">
        <v>10</v>
      </c>
      <c r="L767" s="102">
        <v>2.0099999999999998</v>
      </c>
      <c r="M767" s="102">
        <v>918.8</v>
      </c>
      <c r="N767" s="101">
        <v>1444</v>
      </c>
      <c r="O767" s="102">
        <v>211</v>
      </c>
    </row>
    <row r="768" spans="1:15" s="98" customFormat="1" ht="20" hidden="1" customHeight="1" x14ac:dyDescent="0.15">
      <c r="A768" s="99" t="s">
        <v>5129</v>
      </c>
      <c r="B768" s="106" t="s">
        <v>4631</v>
      </c>
      <c r="C768" s="101">
        <v>1843</v>
      </c>
      <c r="D768" s="101">
        <v>1616</v>
      </c>
      <c r="E768" s="102">
        <v>14</v>
      </c>
      <c r="F768" s="101">
        <v>1251</v>
      </c>
      <c r="G768" s="101">
        <v>1131</v>
      </c>
      <c r="H768" s="102">
        <v>10.6</v>
      </c>
      <c r="I768" s="102">
        <v>871</v>
      </c>
      <c r="J768" s="102">
        <v>774</v>
      </c>
      <c r="K768" s="102">
        <v>12.5</v>
      </c>
      <c r="L768" s="104">
        <v>1398.89</v>
      </c>
      <c r="M768" s="102">
        <v>1.3</v>
      </c>
      <c r="N768" s="101">
        <v>1447</v>
      </c>
      <c r="O768" s="102">
        <v>212</v>
      </c>
    </row>
    <row r="769" spans="1:15" s="98" customFormat="1" ht="20" hidden="1" customHeight="1" x14ac:dyDescent="0.15">
      <c r="A769" s="99" t="s">
        <v>4673</v>
      </c>
      <c r="B769" s="106" t="s">
        <v>4564</v>
      </c>
      <c r="C769" s="101">
        <v>1839</v>
      </c>
      <c r="D769" s="101">
        <v>1842</v>
      </c>
      <c r="E769" s="102">
        <v>-0.2</v>
      </c>
      <c r="F769" s="102">
        <v>991</v>
      </c>
      <c r="G769" s="102">
        <v>917</v>
      </c>
      <c r="H769" s="102">
        <v>8.1</v>
      </c>
      <c r="I769" s="102">
        <v>936</v>
      </c>
      <c r="J769" s="102">
        <v>891</v>
      </c>
      <c r="K769" s="102">
        <v>5.0999999999999996</v>
      </c>
      <c r="L769" s="102">
        <v>0.71</v>
      </c>
      <c r="M769" s="105">
        <v>2590.1</v>
      </c>
      <c r="N769" s="101">
        <v>1452</v>
      </c>
      <c r="O769" s="102">
        <v>213</v>
      </c>
    </row>
    <row r="770" spans="1:15" s="98" customFormat="1" ht="20" hidden="1" customHeight="1" x14ac:dyDescent="0.15">
      <c r="A770" s="99" t="s">
        <v>5617</v>
      </c>
      <c r="B770" s="106" t="s">
        <v>4564</v>
      </c>
      <c r="C770" s="101">
        <v>1825</v>
      </c>
      <c r="D770" s="101">
        <v>1690</v>
      </c>
      <c r="E770" s="102">
        <v>8</v>
      </c>
      <c r="F770" s="102">
        <v>610</v>
      </c>
      <c r="G770" s="102">
        <v>576</v>
      </c>
      <c r="H770" s="102">
        <v>5.9</v>
      </c>
      <c r="I770" s="102">
        <v>578</v>
      </c>
      <c r="J770" s="102">
        <v>465</v>
      </c>
      <c r="K770" s="102">
        <v>24.3</v>
      </c>
      <c r="L770" s="102">
        <v>51.53</v>
      </c>
      <c r="M770" s="102">
        <v>35.4</v>
      </c>
      <c r="N770" s="101">
        <v>1457</v>
      </c>
      <c r="O770" s="102">
        <v>151</v>
      </c>
    </row>
    <row r="771" spans="1:15" s="98" customFormat="1" ht="20" hidden="1" customHeight="1" x14ac:dyDescent="0.15">
      <c r="A771" s="99" t="s">
        <v>4790</v>
      </c>
      <c r="B771" s="106" t="s">
        <v>4658</v>
      </c>
      <c r="C771" s="101">
        <v>1820</v>
      </c>
      <c r="D771" s="101">
        <v>1762</v>
      </c>
      <c r="E771" s="102">
        <v>3.3</v>
      </c>
      <c r="F771" s="101">
        <v>1124</v>
      </c>
      <c r="G771" s="101">
        <v>1115</v>
      </c>
      <c r="H771" s="102">
        <v>0.8</v>
      </c>
      <c r="I771" s="102">
        <v>866</v>
      </c>
      <c r="J771" s="102">
        <v>835</v>
      </c>
      <c r="K771" s="102">
        <v>3.7</v>
      </c>
      <c r="L771" s="102">
        <v>126.76</v>
      </c>
      <c r="M771" s="102">
        <v>14.4</v>
      </c>
      <c r="N771" s="101">
        <v>1461</v>
      </c>
      <c r="O771" s="102">
        <v>429</v>
      </c>
    </row>
    <row r="772" spans="1:15" s="98" customFormat="1" ht="20" hidden="1" customHeight="1" x14ac:dyDescent="0.15">
      <c r="A772" s="99" t="s">
        <v>5917</v>
      </c>
      <c r="B772" s="106" t="s">
        <v>4546</v>
      </c>
      <c r="C772" s="101">
        <v>1817</v>
      </c>
      <c r="D772" s="101">
        <v>1918</v>
      </c>
      <c r="E772" s="102">
        <v>-5.3</v>
      </c>
      <c r="F772" s="102">
        <v>935</v>
      </c>
      <c r="G772" s="102">
        <v>949</v>
      </c>
      <c r="H772" s="102">
        <v>-1.5</v>
      </c>
      <c r="I772" s="102">
        <v>857</v>
      </c>
      <c r="J772" s="102">
        <v>861</v>
      </c>
      <c r="K772" s="102">
        <v>-0.5</v>
      </c>
      <c r="L772" s="102">
        <v>85.54</v>
      </c>
      <c r="M772" s="102">
        <v>21.2</v>
      </c>
      <c r="N772" s="101">
        <v>1463</v>
      </c>
      <c r="O772" s="102">
        <v>430</v>
      </c>
    </row>
    <row r="773" spans="1:15" s="98" customFormat="1" ht="20" hidden="1" customHeight="1" x14ac:dyDescent="0.15">
      <c r="A773" s="99" t="s">
        <v>5483</v>
      </c>
      <c r="B773" s="106" t="s">
        <v>4546</v>
      </c>
      <c r="C773" s="101">
        <v>1816</v>
      </c>
      <c r="D773" s="101">
        <v>1711</v>
      </c>
      <c r="E773" s="102">
        <v>6.1</v>
      </c>
      <c r="F773" s="102">
        <v>951</v>
      </c>
      <c r="G773" s="102">
        <v>862</v>
      </c>
      <c r="H773" s="102">
        <v>10.3</v>
      </c>
      <c r="I773" s="102">
        <v>903</v>
      </c>
      <c r="J773" s="102">
        <v>792</v>
      </c>
      <c r="K773" s="102">
        <v>14</v>
      </c>
      <c r="L773" s="102">
        <v>2.82</v>
      </c>
      <c r="M773" s="102">
        <v>644.6</v>
      </c>
      <c r="N773" s="101">
        <v>1464</v>
      </c>
      <c r="O773" s="102">
        <v>431</v>
      </c>
    </row>
    <row r="774" spans="1:15" s="98" customFormat="1" ht="20" hidden="1" customHeight="1" x14ac:dyDescent="0.15">
      <c r="A774" s="99" t="s">
        <v>4749</v>
      </c>
      <c r="B774" s="106" t="s">
        <v>4658</v>
      </c>
      <c r="C774" s="101">
        <v>1807</v>
      </c>
      <c r="D774" s="101">
        <v>1735</v>
      </c>
      <c r="E774" s="102">
        <v>4.0999999999999996</v>
      </c>
      <c r="F774" s="102">
        <v>957</v>
      </c>
      <c r="G774" s="102">
        <v>927</v>
      </c>
      <c r="H774" s="102">
        <v>3.2</v>
      </c>
      <c r="I774" s="102">
        <v>862</v>
      </c>
      <c r="J774" s="102">
        <v>813</v>
      </c>
      <c r="K774" s="102">
        <v>6</v>
      </c>
      <c r="L774" s="102">
        <v>58.17</v>
      </c>
      <c r="M774" s="102">
        <v>31.1</v>
      </c>
      <c r="N774" s="101">
        <v>1472</v>
      </c>
      <c r="O774" s="102">
        <v>435</v>
      </c>
    </row>
    <row r="775" spans="1:15" s="98" customFormat="1" ht="20" hidden="1" customHeight="1" x14ac:dyDescent="0.15">
      <c r="A775" s="99" t="s">
        <v>5658</v>
      </c>
      <c r="B775" s="106" t="s">
        <v>4658</v>
      </c>
      <c r="C775" s="101">
        <v>1801</v>
      </c>
      <c r="D775" s="101">
        <v>1647</v>
      </c>
      <c r="E775" s="102">
        <v>9.4</v>
      </c>
      <c r="F775" s="102">
        <v>917</v>
      </c>
      <c r="G775" s="102">
        <v>947</v>
      </c>
      <c r="H775" s="102">
        <v>-3.2</v>
      </c>
      <c r="I775" s="102">
        <v>797</v>
      </c>
      <c r="J775" s="102">
        <v>723</v>
      </c>
      <c r="K775" s="102">
        <v>10.199999999999999</v>
      </c>
      <c r="L775" s="102">
        <v>110.99</v>
      </c>
      <c r="M775" s="102">
        <v>16.2</v>
      </c>
      <c r="N775" s="101">
        <v>1477</v>
      </c>
      <c r="O775" s="102">
        <v>438</v>
      </c>
    </row>
    <row r="776" spans="1:15" s="98" customFormat="1" ht="20" hidden="1" customHeight="1" x14ac:dyDescent="0.15">
      <c r="A776" s="99" t="s">
        <v>5021</v>
      </c>
      <c r="B776" s="106" t="s">
        <v>4544</v>
      </c>
      <c r="C776" s="101">
        <v>1800</v>
      </c>
      <c r="D776" s="101">
        <v>1824</v>
      </c>
      <c r="E776" s="102">
        <v>-1.3</v>
      </c>
      <c r="F776" s="102">
        <v>732</v>
      </c>
      <c r="G776" s="102">
        <v>722</v>
      </c>
      <c r="H776" s="102">
        <v>1.4</v>
      </c>
      <c r="I776" s="102">
        <v>700</v>
      </c>
      <c r="J776" s="102">
        <v>695</v>
      </c>
      <c r="K776" s="102">
        <v>0.7</v>
      </c>
      <c r="L776" s="102">
        <v>4.92</v>
      </c>
      <c r="M776" s="102">
        <v>366</v>
      </c>
      <c r="N776" s="101">
        <v>1479</v>
      </c>
      <c r="O776" s="102">
        <v>54</v>
      </c>
    </row>
    <row r="777" spans="1:15" s="98" customFormat="1" ht="20" hidden="1" customHeight="1" x14ac:dyDescent="0.15">
      <c r="A777" s="99" t="s">
        <v>5468</v>
      </c>
      <c r="B777" s="106" t="s">
        <v>4631</v>
      </c>
      <c r="C777" s="101">
        <v>1796</v>
      </c>
      <c r="D777" s="101">
        <v>1580</v>
      </c>
      <c r="E777" s="102">
        <v>13.7</v>
      </c>
      <c r="F777" s="102">
        <v>868</v>
      </c>
      <c r="G777" s="102">
        <v>998</v>
      </c>
      <c r="H777" s="102">
        <v>-13</v>
      </c>
      <c r="I777" s="102">
        <v>759</v>
      </c>
      <c r="J777" s="102">
        <v>683</v>
      </c>
      <c r="K777" s="102">
        <v>11.1</v>
      </c>
      <c r="L777" s="104">
        <v>3285.56</v>
      </c>
      <c r="M777" s="102">
        <v>0.5</v>
      </c>
      <c r="N777" s="101">
        <v>1481</v>
      </c>
      <c r="O777" s="102">
        <v>215</v>
      </c>
    </row>
    <row r="778" spans="1:15" s="98" customFormat="1" ht="20" hidden="1" customHeight="1" x14ac:dyDescent="0.15">
      <c r="A778" s="99" t="s">
        <v>4682</v>
      </c>
      <c r="B778" s="106" t="s">
        <v>4564</v>
      </c>
      <c r="C778" s="101">
        <v>1790</v>
      </c>
      <c r="D778" s="101">
        <v>1689</v>
      </c>
      <c r="E778" s="102">
        <v>6</v>
      </c>
      <c r="F778" s="101">
        <v>1008</v>
      </c>
      <c r="G778" s="102">
        <v>796</v>
      </c>
      <c r="H778" s="102">
        <v>26.6</v>
      </c>
      <c r="I778" s="102">
        <v>943</v>
      </c>
      <c r="J778" s="102">
        <v>768</v>
      </c>
      <c r="K778" s="102">
        <v>22.8</v>
      </c>
      <c r="L778" s="102">
        <v>2.6</v>
      </c>
      <c r="M778" s="102">
        <v>687.5</v>
      </c>
      <c r="N778" s="101">
        <v>1487</v>
      </c>
      <c r="O778" s="102">
        <v>217</v>
      </c>
    </row>
    <row r="779" spans="1:15" s="98" customFormat="1" ht="20" hidden="1" customHeight="1" x14ac:dyDescent="0.15">
      <c r="A779" s="99" t="s">
        <v>5255</v>
      </c>
      <c r="B779" s="106" t="s">
        <v>4658</v>
      </c>
      <c r="C779" s="101">
        <v>1784</v>
      </c>
      <c r="D779" s="101">
        <v>1686</v>
      </c>
      <c r="E779" s="102">
        <v>5.8</v>
      </c>
      <c r="F779" s="102">
        <v>876</v>
      </c>
      <c r="G779" s="102">
        <v>865</v>
      </c>
      <c r="H779" s="102">
        <v>1.3</v>
      </c>
      <c r="I779" s="102">
        <v>778</v>
      </c>
      <c r="J779" s="102">
        <v>730</v>
      </c>
      <c r="K779" s="102">
        <v>6.6</v>
      </c>
      <c r="L779" s="102">
        <v>42.89</v>
      </c>
      <c r="M779" s="102">
        <v>41.6</v>
      </c>
      <c r="N779" s="101">
        <v>1489</v>
      </c>
      <c r="O779" s="102">
        <v>442</v>
      </c>
    </row>
    <row r="780" spans="1:15" s="98" customFormat="1" ht="20" hidden="1" customHeight="1" x14ac:dyDescent="0.15">
      <c r="A780" s="99" t="s">
        <v>5278</v>
      </c>
      <c r="B780" s="106" t="s">
        <v>4546</v>
      </c>
      <c r="C780" s="101">
        <v>1775</v>
      </c>
      <c r="D780" s="101">
        <v>1481</v>
      </c>
      <c r="E780" s="102">
        <v>19.899999999999999</v>
      </c>
      <c r="F780" s="102">
        <v>762</v>
      </c>
      <c r="G780" s="102">
        <v>672</v>
      </c>
      <c r="H780" s="102">
        <v>13.4</v>
      </c>
      <c r="I780" s="102">
        <v>743</v>
      </c>
      <c r="J780" s="102">
        <v>649</v>
      </c>
      <c r="K780" s="102">
        <v>14.5</v>
      </c>
      <c r="L780" s="102">
        <v>2.74</v>
      </c>
      <c r="M780" s="102">
        <v>646.79999999999995</v>
      </c>
      <c r="N780" s="101">
        <v>1494</v>
      </c>
      <c r="O780" s="102">
        <v>444</v>
      </c>
    </row>
    <row r="781" spans="1:15" s="98" customFormat="1" ht="20" hidden="1" customHeight="1" x14ac:dyDescent="0.15">
      <c r="A781" s="99" t="s">
        <v>5524</v>
      </c>
      <c r="B781" s="106" t="s">
        <v>4963</v>
      </c>
      <c r="C781" s="101">
        <v>1772</v>
      </c>
      <c r="D781" s="101">
        <v>1831</v>
      </c>
      <c r="E781" s="102">
        <v>-3.2</v>
      </c>
      <c r="F781" s="102">
        <v>726</v>
      </c>
      <c r="G781" s="102">
        <v>765</v>
      </c>
      <c r="H781" s="102">
        <v>-5.0999999999999996</v>
      </c>
      <c r="I781" s="102">
        <v>711</v>
      </c>
      <c r="J781" s="102">
        <v>731</v>
      </c>
      <c r="K781" s="102">
        <v>-2.7</v>
      </c>
      <c r="L781" s="102">
        <v>919.94</v>
      </c>
      <c r="M781" s="102">
        <v>1.9</v>
      </c>
      <c r="N781" s="101">
        <v>1495</v>
      </c>
      <c r="O781" s="102">
        <v>87</v>
      </c>
    </row>
    <row r="782" spans="1:15" s="98" customFormat="1" ht="20" hidden="1" customHeight="1" x14ac:dyDescent="0.15">
      <c r="A782" s="99" t="s">
        <v>5195</v>
      </c>
      <c r="B782" s="106" t="s">
        <v>4759</v>
      </c>
      <c r="C782" s="101">
        <v>1769</v>
      </c>
      <c r="D782" s="101">
        <v>1707</v>
      </c>
      <c r="E782" s="102">
        <v>3.6</v>
      </c>
      <c r="F782" s="101">
        <v>1012</v>
      </c>
      <c r="G782" s="101">
        <v>1051</v>
      </c>
      <c r="H782" s="102">
        <v>-3.7</v>
      </c>
      <c r="I782" s="102">
        <v>746</v>
      </c>
      <c r="J782" s="102">
        <v>707</v>
      </c>
      <c r="K782" s="102">
        <v>5.5</v>
      </c>
      <c r="L782" s="102">
        <v>387.95</v>
      </c>
      <c r="M782" s="102">
        <v>4.5999999999999996</v>
      </c>
      <c r="N782" s="101">
        <v>1497</v>
      </c>
      <c r="O782" s="102">
        <v>314</v>
      </c>
    </row>
    <row r="783" spans="1:15" s="98" customFormat="1" ht="20" hidden="1" customHeight="1" x14ac:dyDescent="0.15">
      <c r="A783" s="99" t="s">
        <v>5447</v>
      </c>
      <c r="B783" s="106" t="s">
        <v>4564</v>
      </c>
      <c r="C783" s="101">
        <v>1766</v>
      </c>
      <c r="D783" s="101">
        <v>1416</v>
      </c>
      <c r="E783" s="102">
        <v>24.7</v>
      </c>
      <c r="F783" s="102">
        <v>885</v>
      </c>
      <c r="G783" s="102">
        <v>615</v>
      </c>
      <c r="H783" s="102">
        <v>43.9</v>
      </c>
      <c r="I783" s="102">
        <v>751</v>
      </c>
      <c r="J783" s="102">
        <v>571</v>
      </c>
      <c r="K783" s="102">
        <v>31.5</v>
      </c>
      <c r="L783" s="102">
        <v>3.31</v>
      </c>
      <c r="M783" s="102">
        <v>533.9</v>
      </c>
      <c r="N783" s="101">
        <v>1500</v>
      </c>
      <c r="O783" s="102">
        <v>219</v>
      </c>
    </row>
    <row r="784" spans="1:15" s="98" customFormat="1" ht="20" hidden="1" customHeight="1" x14ac:dyDescent="0.15">
      <c r="A784" s="99" t="s">
        <v>4922</v>
      </c>
      <c r="B784" s="106" t="s">
        <v>4544</v>
      </c>
      <c r="C784" s="101">
        <v>1766</v>
      </c>
      <c r="D784" s="101">
        <v>1826</v>
      </c>
      <c r="E784" s="102">
        <v>-3.3</v>
      </c>
      <c r="F784" s="102">
        <v>627</v>
      </c>
      <c r="G784" s="102">
        <v>609</v>
      </c>
      <c r="H784" s="102">
        <v>3</v>
      </c>
      <c r="I784" s="102">
        <v>615</v>
      </c>
      <c r="J784" s="102">
        <v>592</v>
      </c>
      <c r="K784" s="102">
        <v>3.9</v>
      </c>
      <c r="L784" s="102">
        <v>3.28</v>
      </c>
      <c r="M784" s="102">
        <v>537.79999999999995</v>
      </c>
      <c r="N784" s="101">
        <v>1500</v>
      </c>
      <c r="O784" s="102">
        <v>57</v>
      </c>
    </row>
    <row r="785" spans="1:15" s="98" customFormat="1" ht="20" hidden="1" customHeight="1" x14ac:dyDescent="0.15">
      <c r="A785" s="99" t="s">
        <v>5030</v>
      </c>
      <c r="B785" s="106" t="s">
        <v>4544</v>
      </c>
      <c r="C785" s="101">
        <v>1756</v>
      </c>
      <c r="D785" s="101">
        <v>1765</v>
      </c>
      <c r="E785" s="102">
        <v>-0.5</v>
      </c>
      <c r="F785" s="102">
        <v>628</v>
      </c>
      <c r="G785" s="102">
        <v>611</v>
      </c>
      <c r="H785" s="102">
        <v>2.8</v>
      </c>
      <c r="I785" s="102">
        <v>621</v>
      </c>
      <c r="J785" s="102">
        <v>606</v>
      </c>
      <c r="K785" s="102">
        <v>2.5</v>
      </c>
      <c r="L785" s="102">
        <v>4.76</v>
      </c>
      <c r="M785" s="102">
        <v>369.2</v>
      </c>
      <c r="N785" s="101">
        <v>1508</v>
      </c>
      <c r="O785" s="102">
        <v>58</v>
      </c>
    </row>
    <row r="786" spans="1:15" s="98" customFormat="1" ht="20" hidden="1" customHeight="1" x14ac:dyDescent="0.15">
      <c r="A786" s="99" t="s">
        <v>4751</v>
      </c>
      <c r="B786" s="106" t="s">
        <v>4546</v>
      </c>
      <c r="C786" s="101">
        <v>1753</v>
      </c>
      <c r="D786" s="101">
        <v>1680</v>
      </c>
      <c r="E786" s="102">
        <v>4.3</v>
      </c>
      <c r="F786" s="102">
        <v>828</v>
      </c>
      <c r="G786" s="102">
        <v>809</v>
      </c>
      <c r="H786" s="102">
        <v>2.2999999999999998</v>
      </c>
      <c r="I786" s="102">
        <v>798</v>
      </c>
      <c r="J786" s="102">
        <v>768</v>
      </c>
      <c r="K786" s="102">
        <v>3.9</v>
      </c>
      <c r="L786" s="102">
        <v>1.89</v>
      </c>
      <c r="M786" s="102">
        <v>929.3</v>
      </c>
      <c r="N786" s="101">
        <v>1510</v>
      </c>
      <c r="O786" s="102">
        <v>221</v>
      </c>
    </row>
    <row r="787" spans="1:15" s="98" customFormat="1" ht="20" hidden="1" customHeight="1" x14ac:dyDescent="0.15">
      <c r="A787" s="99" t="s">
        <v>5042</v>
      </c>
      <c r="B787" s="106" t="s">
        <v>4658</v>
      </c>
      <c r="C787" s="101">
        <v>1743</v>
      </c>
      <c r="D787" s="101">
        <v>1993</v>
      </c>
      <c r="E787" s="102">
        <v>-12.5</v>
      </c>
      <c r="F787" s="102">
        <v>811</v>
      </c>
      <c r="G787" s="102">
        <v>871</v>
      </c>
      <c r="H787" s="102">
        <v>-6.9</v>
      </c>
      <c r="I787" s="102">
        <v>768</v>
      </c>
      <c r="J787" s="102">
        <v>832</v>
      </c>
      <c r="K787" s="102">
        <v>-7.7</v>
      </c>
      <c r="L787" s="102">
        <v>31.64</v>
      </c>
      <c r="M787" s="102">
        <v>55.1</v>
      </c>
      <c r="N787" s="101">
        <v>1518</v>
      </c>
      <c r="O787" s="102">
        <v>451</v>
      </c>
    </row>
    <row r="788" spans="1:15" s="98" customFormat="1" ht="20" hidden="1" customHeight="1" x14ac:dyDescent="0.15">
      <c r="A788" s="99" t="s">
        <v>4850</v>
      </c>
      <c r="B788" s="106" t="s">
        <v>4544</v>
      </c>
      <c r="C788" s="101">
        <v>1722</v>
      </c>
      <c r="D788" s="101">
        <v>1683</v>
      </c>
      <c r="E788" s="102">
        <v>2.2999999999999998</v>
      </c>
      <c r="F788" s="102">
        <v>675</v>
      </c>
      <c r="G788" s="102">
        <v>641</v>
      </c>
      <c r="H788" s="102">
        <v>5.3</v>
      </c>
      <c r="I788" s="102">
        <v>638</v>
      </c>
      <c r="J788" s="102">
        <v>608</v>
      </c>
      <c r="K788" s="102">
        <v>4.9000000000000004</v>
      </c>
      <c r="L788" s="102">
        <v>18.100000000000001</v>
      </c>
      <c r="M788" s="102">
        <v>95.1</v>
      </c>
      <c r="N788" s="101">
        <v>1531</v>
      </c>
      <c r="O788" s="102">
        <v>48</v>
      </c>
    </row>
    <row r="789" spans="1:15" s="98" customFormat="1" ht="20" hidden="1" customHeight="1" x14ac:dyDescent="0.15">
      <c r="A789" s="99" t="s">
        <v>5663</v>
      </c>
      <c r="B789" s="106" t="s">
        <v>4546</v>
      </c>
      <c r="C789" s="101">
        <v>1708</v>
      </c>
      <c r="D789" s="101">
        <v>1557</v>
      </c>
      <c r="E789" s="102">
        <v>9.6999999999999993</v>
      </c>
      <c r="F789" s="102">
        <v>730</v>
      </c>
      <c r="G789" s="102">
        <v>675</v>
      </c>
      <c r="H789" s="102">
        <v>8.1</v>
      </c>
      <c r="I789" s="102">
        <v>711</v>
      </c>
      <c r="J789" s="102">
        <v>657</v>
      </c>
      <c r="K789" s="102">
        <v>8.1999999999999993</v>
      </c>
      <c r="L789" s="102">
        <v>4.2</v>
      </c>
      <c r="M789" s="102">
        <v>406.5</v>
      </c>
      <c r="N789" s="101">
        <v>1537</v>
      </c>
      <c r="O789" s="102">
        <v>464</v>
      </c>
    </row>
    <row r="790" spans="1:15" s="98" customFormat="1" ht="20" hidden="1" customHeight="1" x14ac:dyDescent="0.15">
      <c r="A790" s="99" t="s">
        <v>5050</v>
      </c>
      <c r="B790" s="106" t="s">
        <v>4658</v>
      </c>
      <c r="C790" s="101">
        <v>1682</v>
      </c>
      <c r="D790" s="101">
        <v>1598</v>
      </c>
      <c r="E790" s="102">
        <v>5.3</v>
      </c>
      <c r="F790" s="102">
        <v>853</v>
      </c>
      <c r="G790" s="102">
        <v>824</v>
      </c>
      <c r="H790" s="102">
        <v>3.5</v>
      </c>
      <c r="I790" s="102">
        <v>737</v>
      </c>
      <c r="J790" s="102">
        <v>691</v>
      </c>
      <c r="K790" s="102">
        <v>6.7</v>
      </c>
      <c r="L790" s="102">
        <v>59.95</v>
      </c>
      <c r="M790" s="102">
        <v>28.1</v>
      </c>
      <c r="N790" s="101">
        <v>1549</v>
      </c>
      <c r="O790" s="102">
        <v>470</v>
      </c>
    </row>
    <row r="791" spans="1:15" s="98" customFormat="1" ht="20" hidden="1" customHeight="1" x14ac:dyDescent="0.15">
      <c r="A791" s="99" t="s">
        <v>5884</v>
      </c>
      <c r="B791" s="106" t="s">
        <v>4542</v>
      </c>
      <c r="C791" s="101">
        <v>1679</v>
      </c>
      <c r="D791" s="103" t="s">
        <v>5883</v>
      </c>
      <c r="E791" s="102">
        <v>1.7</v>
      </c>
      <c r="F791" s="102">
        <v>645</v>
      </c>
      <c r="G791" s="103" t="s">
        <v>5882</v>
      </c>
      <c r="H791" s="102">
        <v>-1.4</v>
      </c>
      <c r="I791" s="102">
        <v>612</v>
      </c>
      <c r="J791" s="103" t="s">
        <v>5881</v>
      </c>
      <c r="K791" s="102">
        <v>-1.1000000000000001</v>
      </c>
      <c r="L791" s="102">
        <v>577.6</v>
      </c>
      <c r="M791" s="102">
        <v>2.9</v>
      </c>
      <c r="N791" s="101">
        <v>1550</v>
      </c>
      <c r="O791" s="102">
        <v>95</v>
      </c>
    </row>
    <row r="792" spans="1:15" s="98" customFormat="1" ht="20" hidden="1" customHeight="1" x14ac:dyDescent="0.15">
      <c r="A792" s="99" t="s">
        <v>4878</v>
      </c>
      <c r="B792" s="106" t="s">
        <v>4658</v>
      </c>
      <c r="C792" s="101">
        <v>1671</v>
      </c>
      <c r="D792" s="101">
        <v>1619</v>
      </c>
      <c r="E792" s="102">
        <v>3.2</v>
      </c>
      <c r="F792" s="102">
        <v>723</v>
      </c>
      <c r="G792" s="102">
        <v>696</v>
      </c>
      <c r="H792" s="102">
        <v>3.9</v>
      </c>
      <c r="I792" s="102">
        <v>695</v>
      </c>
      <c r="J792" s="102">
        <v>652</v>
      </c>
      <c r="K792" s="102">
        <v>6.6</v>
      </c>
      <c r="L792" s="102">
        <v>91.69</v>
      </c>
      <c r="M792" s="102">
        <v>18.2</v>
      </c>
      <c r="N792" s="101">
        <v>1554</v>
      </c>
      <c r="O792" s="102">
        <v>472</v>
      </c>
    </row>
    <row r="793" spans="1:15" s="98" customFormat="1" ht="20" hidden="1" customHeight="1" x14ac:dyDescent="0.15">
      <c r="A793" s="99" t="s">
        <v>5343</v>
      </c>
      <c r="B793" s="106" t="s">
        <v>4963</v>
      </c>
      <c r="C793" s="101">
        <v>1666</v>
      </c>
      <c r="D793" s="101">
        <v>1694</v>
      </c>
      <c r="E793" s="102">
        <v>-1.7</v>
      </c>
      <c r="F793" s="102">
        <v>813</v>
      </c>
      <c r="G793" s="102">
        <v>834</v>
      </c>
      <c r="H793" s="102">
        <v>-2.5</v>
      </c>
      <c r="I793" s="102">
        <v>720</v>
      </c>
      <c r="J793" s="102">
        <v>710</v>
      </c>
      <c r="K793" s="102">
        <v>1.4</v>
      </c>
      <c r="L793" s="104">
        <v>2462.6</v>
      </c>
      <c r="M793" s="102">
        <v>0.7</v>
      </c>
      <c r="N793" s="101">
        <v>1559</v>
      </c>
      <c r="O793" s="102">
        <v>91</v>
      </c>
    </row>
    <row r="794" spans="1:15" s="98" customFormat="1" ht="20" hidden="1" customHeight="1" x14ac:dyDescent="0.15">
      <c r="A794" s="99" t="s">
        <v>5121</v>
      </c>
      <c r="B794" s="106" t="s">
        <v>4631</v>
      </c>
      <c r="C794" s="101">
        <v>1664</v>
      </c>
      <c r="D794" s="101">
        <v>1541</v>
      </c>
      <c r="E794" s="102">
        <v>8</v>
      </c>
      <c r="F794" s="102">
        <v>908</v>
      </c>
      <c r="G794" s="102">
        <v>851</v>
      </c>
      <c r="H794" s="102">
        <v>6.7</v>
      </c>
      <c r="I794" s="102">
        <v>758</v>
      </c>
      <c r="J794" s="102">
        <v>694</v>
      </c>
      <c r="K794" s="102">
        <v>9.1999999999999993</v>
      </c>
      <c r="L794" s="102">
        <v>128.61000000000001</v>
      </c>
      <c r="M794" s="102">
        <v>12.9</v>
      </c>
      <c r="N794" s="101">
        <v>1560</v>
      </c>
      <c r="O794" s="102">
        <v>226</v>
      </c>
    </row>
    <row r="795" spans="1:15" s="98" customFormat="1" ht="20" hidden="1" customHeight="1" x14ac:dyDescent="0.15">
      <c r="A795" s="99" t="s">
        <v>5566</v>
      </c>
      <c r="B795" s="106" t="s">
        <v>4963</v>
      </c>
      <c r="C795" s="101">
        <v>1652</v>
      </c>
      <c r="D795" s="101">
        <v>1596</v>
      </c>
      <c r="E795" s="102">
        <v>3.5</v>
      </c>
      <c r="F795" s="102">
        <v>755</v>
      </c>
      <c r="G795" s="102">
        <v>748</v>
      </c>
      <c r="H795" s="102">
        <v>0.9</v>
      </c>
      <c r="I795" s="102">
        <v>713</v>
      </c>
      <c r="J795" s="102">
        <v>696</v>
      </c>
      <c r="K795" s="102">
        <v>2.4</v>
      </c>
      <c r="L795" s="102">
        <v>298.44</v>
      </c>
      <c r="M795" s="102">
        <v>5.5</v>
      </c>
      <c r="N795" s="101">
        <v>1565</v>
      </c>
      <c r="O795" s="102">
        <v>92</v>
      </c>
    </row>
    <row r="796" spans="1:15" s="98" customFormat="1" ht="20" hidden="1" customHeight="1" x14ac:dyDescent="0.15">
      <c r="A796" s="99" t="s">
        <v>4717</v>
      </c>
      <c r="B796" s="106" t="s">
        <v>4564</v>
      </c>
      <c r="C796" s="101">
        <v>1646</v>
      </c>
      <c r="D796" s="101">
        <v>1652</v>
      </c>
      <c r="E796" s="102">
        <v>-0.4</v>
      </c>
      <c r="F796" s="102">
        <v>584</v>
      </c>
      <c r="G796" s="102">
        <v>615</v>
      </c>
      <c r="H796" s="102">
        <v>-5</v>
      </c>
      <c r="I796" s="102">
        <v>562</v>
      </c>
      <c r="J796" s="102">
        <v>578</v>
      </c>
      <c r="K796" s="102">
        <v>-2.8</v>
      </c>
      <c r="L796" s="102">
        <v>1.84</v>
      </c>
      <c r="M796" s="102">
        <v>894.7</v>
      </c>
      <c r="N796" s="101">
        <v>1569</v>
      </c>
      <c r="O796" s="102">
        <v>230</v>
      </c>
    </row>
    <row r="797" spans="1:15" s="98" customFormat="1" ht="20" hidden="1" customHeight="1" x14ac:dyDescent="0.15">
      <c r="A797" s="99" t="s">
        <v>4838</v>
      </c>
      <c r="B797" s="106" t="s">
        <v>4544</v>
      </c>
      <c r="C797" s="101">
        <v>1640</v>
      </c>
      <c r="D797" s="101">
        <v>1619</v>
      </c>
      <c r="E797" s="102">
        <v>1.3</v>
      </c>
      <c r="F797" s="102">
        <v>656</v>
      </c>
      <c r="G797" s="102">
        <v>634</v>
      </c>
      <c r="H797" s="102">
        <v>3.5</v>
      </c>
      <c r="I797" s="102">
        <v>611</v>
      </c>
      <c r="J797" s="102">
        <v>589</v>
      </c>
      <c r="K797" s="102">
        <v>3.7</v>
      </c>
      <c r="L797" s="102">
        <v>17.61</v>
      </c>
      <c r="M797" s="102">
        <v>93.1</v>
      </c>
      <c r="N797" s="101">
        <v>1572</v>
      </c>
      <c r="O797" s="102">
        <v>52</v>
      </c>
    </row>
    <row r="798" spans="1:15" s="98" customFormat="1" ht="20" hidden="1" customHeight="1" x14ac:dyDescent="0.15">
      <c r="A798" s="99" t="s">
        <v>4753</v>
      </c>
      <c r="B798" s="106" t="s">
        <v>4631</v>
      </c>
      <c r="C798" s="101">
        <v>1624</v>
      </c>
      <c r="D798" s="101">
        <v>1891</v>
      </c>
      <c r="E798" s="102">
        <v>-14.1</v>
      </c>
      <c r="F798" s="102">
        <v>721</v>
      </c>
      <c r="G798" s="102">
        <v>790</v>
      </c>
      <c r="H798" s="102">
        <v>-8.6999999999999993</v>
      </c>
      <c r="I798" s="102">
        <v>692</v>
      </c>
      <c r="J798" s="102">
        <v>785</v>
      </c>
      <c r="K798" s="102">
        <v>-11.8</v>
      </c>
      <c r="L798" s="102">
        <v>238.18</v>
      </c>
      <c r="M798" s="102">
        <v>6.8</v>
      </c>
      <c r="N798" s="101">
        <v>1583</v>
      </c>
      <c r="O798" s="102">
        <v>233</v>
      </c>
    </row>
    <row r="799" spans="1:15" s="98" customFormat="1" ht="20" hidden="1" customHeight="1" x14ac:dyDescent="0.15">
      <c r="A799" s="99" t="s">
        <v>4892</v>
      </c>
      <c r="B799" s="106" t="s">
        <v>4564</v>
      </c>
      <c r="C799" s="101">
        <v>1610</v>
      </c>
      <c r="D799" s="101">
        <v>1542</v>
      </c>
      <c r="E799" s="102">
        <v>4.4000000000000004</v>
      </c>
      <c r="F799" s="102">
        <v>542</v>
      </c>
      <c r="G799" s="102">
        <v>524</v>
      </c>
      <c r="H799" s="102">
        <v>3.4</v>
      </c>
      <c r="I799" s="102">
        <v>528</v>
      </c>
      <c r="J799" s="102">
        <v>505</v>
      </c>
      <c r="K799" s="102">
        <v>4.5999999999999996</v>
      </c>
      <c r="L799" s="102">
        <v>5.2</v>
      </c>
      <c r="M799" s="102">
        <v>309.7</v>
      </c>
      <c r="N799" s="101">
        <v>1587</v>
      </c>
      <c r="O799" s="102">
        <v>482</v>
      </c>
    </row>
    <row r="800" spans="1:15" s="98" customFormat="1" ht="20" hidden="1" customHeight="1" x14ac:dyDescent="0.15">
      <c r="A800" s="99" t="s">
        <v>5043</v>
      </c>
      <c r="B800" s="106" t="s">
        <v>4658</v>
      </c>
      <c r="C800" s="101">
        <v>1607</v>
      </c>
      <c r="D800" s="101">
        <v>1532</v>
      </c>
      <c r="E800" s="102">
        <v>4.9000000000000004</v>
      </c>
      <c r="F800" s="102">
        <v>824</v>
      </c>
      <c r="G800" s="102">
        <v>827</v>
      </c>
      <c r="H800" s="102">
        <v>-0.4</v>
      </c>
      <c r="I800" s="102">
        <v>713</v>
      </c>
      <c r="J800" s="102">
        <v>645</v>
      </c>
      <c r="K800" s="102">
        <v>10.5</v>
      </c>
      <c r="L800" s="102">
        <v>35.64</v>
      </c>
      <c r="M800" s="102">
        <v>45.1</v>
      </c>
      <c r="N800" s="101">
        <v>1592</v>
      </c>
      <c r="O800" s="102">
        <v>484</v>
      </c>
    </row>
    <row r="801" spans="1:15" s="98" customFormat="1" ht="20" hidden="1" customHeight="1" x14ac:dyDescent="0.15">
      <c r="A801" s="99" t="s">
        <v>5709</v>
      </c>
      <c r="B801" s="106" t="s">
        <v>4544</v>
      </c>
      <c r="C801" s="101">
        <v>1606</v>
      </c>
      <c r="D801" s="101">
        <v>1632</v>
      </c>
      <c r="E801" s="102">
        <v>-1.6</v>
      </c>
      <c r="F801" s="102">
        <v>670</v>
      </c>
      <c r="G801" s="102">
        <v>624</v>
      </c>
      <c r="H801" s="102">
        <v>7.4</v>
      </c>
      <c r="I801" s="102">
        <v>626</v>
      </c>
      <c r="J801" s="102">
        <v>610</v>
      </c>
      <c r="K801" s="102">
        <v>2.6</v>
      </c>
      <c r="L801" s="102">
        <v>2.4500000000000002</v>
      </c>
      <c r="M801" s="102">
        <v>655.1</v>
      </c>
      <c r="N801" s="101">
        <v>1594</v>
      </c>
      <c r="O801" s="102">
        <v>54</v>
      </c>
    </row>
    <row r="802" spans="1:15" s="98" customFormat="1" ht="20" hidden="1" customHeight="1" x14ac:dyDescent="0.15">
      <c r="A802" s="99" t="s">
        <v>658</v>
      </c>
      <c r="B802" s="106" t="s">
        <v>4658</v>
      </c>
      <c r="C802" s="101">
        <v>1601</v>
      </c>
      <c r="D802" s="101">
        <v>1486</v>
      </c>
      <c r="E802" s="102">
        <v>7.7</v>
      </c>
      <c r="F802" s="102">
        <v>829</v>
      </c>
      <c r="G802" s="102">
        <v>778</v>
      </c>
      <c r="H802" s="102">
        <v>6.6</v>
      </c>
      <c r="I802" s="102">
        <v>694</v>
      </c>
      <c r="J802" s="102">
        <v>637</v>
      </c>
      <c r="K802" s="102">
        <v>8.9</v>
      </c>
      <c r="L802" s="102">
        <v>84.71</v>
      </c>
      <c r="M802" s="102">
        <v>18.899999999999999</v>
      </c>
      <c r="N802" s="101">
        <v>1597</v>
      </c>
      <c r="O802" s="102">
        <v>485</v>
      </c>
    </row>
    <row r="803" spans="1:15" s="98" customFormat="1" ht="20" hidden="1" customHeight="1" x14ac:dyDescent="0.15">
      <c r="A803" s="99" t="s">
        <v>5194</v>
      </c>
      <c r="B803" s="106" t="s">
        <v>4640</v>
      </c>
      <c r="C803" s="101">
        <v>1591</v>
      </c>
      <c r="D803" s="101">
        <v>1784</v>
      </c>
      <c r="E803" s="102">
        <v>-10.8</v>
      </c>
      <c r="F803" s="102">
        <v>955</v>
      </c>
      <c r="G803" s="102">
        <v>996</v>
      </c>
      <c r="H803" s="102">
        <v>-4.0999999999999996</v>
      </c>
      <c r="I803" s="102">
        <v>729</v>
      </c>
      <c r="J803" s="102">
        <v>794</v>
      </c>
      <c r="K803" s="102">
        <v>-8.1999999999999993</v>
      </c>
      <c r="L803" s="104">
        <v>3721.2</v>
      </c>
      <c r="M803" s="102">
        <v>0.4</v>
      </c>
      <c r="N803" s="101">
        <v>1601</v>
      </c>
      <c r="O803" s="102">
        <v>319</v>
      </c>
    </row>
    <row r="804" spans="1:15" s="98" customFormat="1" ht="20" hidden="1" customHeight="1" x14ac:dyDescent="0.15">
      <c r="A804" s="99" t="s">
        <v>4876</v>
      </c>
      <c r="B804" s="106" t="s">
        <v>4657</v>
      </c>
      <c r="C804" s="101">
        <v>1581</v>
      </c>
      <c r="D804" s="101">
        <v>1642</v>
      </c>
      <c r="E804" s="102">
        <v>-3.7</v>
      </c>
      <c r="F804" s="102">
        <v>917</v>
      </c>
      <c r="G804" s="102">
        <v>931</v>
      </c>
      <c r="H804" s="102">
        <v>-1.5</v>
      </c>
      <c r="I804" s="102">
        <v>861</v>
      </c>
      <c r="J804" s="102">
        <v>861</v>
      </c>
      <c r="K804" s="102">
        <v>0</v>
      </c>
      <c r="L804" s="102">
        <v>1.36</v>
      </c>
      <c r="M804" s="105">
        <v>1164.5</v>
      </c>
      <c r="N804" s="101">
        <v>1610</v>
      </c>
      <c r="O804" s="102">
        <v>488</v>
      </c>
    </row>
    <row r="805" spans="1:15" s="98" customFormat="1" ht="20" hidden="1" customHeight="1" x14ac:dyDescent="0.15">
      <c r="A805" s="99" t="s">
        <v>5734</v>
      </c>
      <c r="B805" s="106" t="s">
        <v>4631</v>
      </c>
      <c r="C805" s="101">
        <v>1568</v>
      </c>
      <c r="D805" s="101">
        <v>1540</v>
      </c>
      <c r="E805" s="102">
        <v>1.8</v>
      </c>
      <c r="F805" s="102">
        <v>724</v>
      </c>
      <c r="G805" s="102">
        <v>738</v>
      </c>
      <c r="H805" s="102">
        <v>-1.9</v>
      </c>
      <c r="I805" s="102">
        <v>649</v>
      </c>
      <c r="J805" s="102">
        <v>653</v>
      </c>
      <c r="K805" s="102">
        <v>-0.6</v>
      </c>
      <c r="L805" s="102">
        <v>640.29</v>
      </c>
      <c r="M805" s="102">
        <v>2.4</v>
      </c>
      <c r="N805" s="101">
        <v>1622</v>
      </c>
      <c r="O805" s="102">
        <v>239</v>
      </c>
    </row>
    <row r="806" spans="1:15" s="98" customFormat="1" ht="20" hidden="1" customHeight="1" x14ac:dyDescent="0.15">
      <c r="A806" s="99" t="s">
        <v>5374</v>
      </c>
      <c r="B806" s="106" t="s">
        <v>4658</v>
      </c>
      <c r="C806" s="101">
        <v>1567</v>
      </c>
      <c r="D806" s="101">
        <v>1585</v>
      </c>
      <c r="E806" s="102">
        <v>-1.1000000000000001</v>
      </c>
      <c r="F806" s="102">
        <v>912</v>
      </c>
      <c r="G806" s="102">
        <v>878</v>
      </c>
      <c r="H806" s="102">
        <v>3.9</v>
      </c>
      <c r="I806" s="102">
        <v>781</v>
      </c>
      <c r="J806" s="102">
        <v>755</v>
      </c>
      <c r="K806" s="102">
        <v>3.4</v>
      </c>
      <c r="L806" s="102">
        <v>120.45</v>
      </c>
      <c r="M806" s="102">
        <v>13</v>
      </c>
      <c r="N806" s="101">
        <v>1623</v>
      </c>
      <c r="O806" s="102">
        <v>492</v>
      </c>
    </row>
    <row r="807" spans="1:15" s="98" customFormat="1" ht="20" hidden="1" customHeight="1" x14ac:dyDescent="0.15">
      <c r="A807" s="99" t="s">
        <v>4851</v>
      </c>
      <c r="B807" s="106" t="s">
        <v>4544</v>
      </c>
      <c r="C807" s="101">
        <v>1566</v>
      </c>
      <c r="D807" s="101">
        <v>1500</v>
      </c>
      <c r="E807" s="102">
        <v>4.4000000000000004</v>
      </c>
      <c r="F807" s="102">
        <v>631</v>
      </c>
      <c r="G807" s="102">
        <v>589</v>
      </c>
      <c r="H807" s="102">
        <v>7.1</v>
      </c>
      <c r="I807" s="102">
        <v>597</v>
      </c>
      <c r="J807" s="102">
        <v>566</v>
      </c>
      <c r="K807" s="102">
        <v>5.5</v>
      </c>
      <c r="L807" s="102">
        <v>30.6</v>
      </c>
      <c r="M807" s="102">
        <v>51.2</v>
      </c>
      <c r="N807" s="101">
        <v>1624</v>
      </c>
      <c r="O807" s="102">
        <v>55</v>
      </c>
    </row>
    <row r="808" spans="1:15" s="98" customFormat="1" ht="20" hidden="1" customHeight="1" x14ac:dyDescent="0.15">
      <c r="A808" s="99" t="s">
        <v>4890</v>
      </c>
      <c r="B808" s="106" t="s">
        <v>4564</v>
      </c>
      <c r="C808" s="101">
        <v>1550</v>
      </c>
      <c r="D808" s="101">
        <v>1592</v>
      </c>
      <c r="E808" s="102">
        <v>-2.6</v>
      </c>
      <c r="F808" s="102">
        <v>522</v>
      </c>
      <c r="G808" s="102">
        <v>499</v>
      </c>
      <c r="H808" s="102">
        <v>4.5999999999999996</v>
      </c>
      <c r="I808" s="102">
        <v>493</v>
      </c>
      <c r="J808" s="102">
        <v>481</v>
      </c>
      <c r="K808" s="102">
        <v>2.5</v>
      </c>
      <c r="L808" s="102">
        <v>2.36</v>
      </c>
      <c r="M808" s="102">
        <v>657.2</v>
      </c>
      <c r="N808" s="101">
        <v>1636</v>
      </c>
      <c r="O808" s="102">
        <v>497</v>
      </c>
    </row>
    <row r="809" spans="1:15" s="98" customFormat="1" ht="20" hidden="1" customHeight="1" x14ac:dyDescent="0.15">
      <c r="A809" s="99" t="s">
        <v>5565</v>
      </c>
      <c r="B809" s="106" t="s">
        <v>4963</v>
      </c>
      <c r="C809" s="101">
        <v>1549</v>
      </c>
      <c r="D809" s="101">
        <v>1538</v>
      </c>
      <c r="E809" s="102">
        <v>0.7</v>
      </c>
      <c r="F809" s="102">
        <v>723</v>
      </c>
      <c r="G809" s="102">
        <v>715</v>
      </c>
      <c r="H809" s="102">
        <v>1.1000000000000001</v>
      </c>
      <c r="I809" s="102">
        <v>674</v>
      </c>
      <c r="J809" s="102">
        <v>656</v>
      </c>
      <c r="K809" s="102">
        <v>2.7</v>
      </c>
      <c r="L809" s="102">
        <v>321.42</v>
      </c>
      <c r="M809" s="102">
        <v>4.8</v>
      </c>
      <c r="N809" s="101">
        <v>1638</v>
      </c>
      <c r="O809" s="102">
        <v>101</v>
      </c>
    </row>
    <row r="810" spans="1:15" s="98" customFormat="1" ht="20" hidden="1" customHeight="1" x14ac:dyDescent="0.15">
      <c r="A810" s="99" t="s">
        <v>4646</v>
      </c>
      <c r="B810" s="106" t="s">
        <v>4640</v>
      </c>
      <c r="C810" s="101">
        <v>1540</v>
      </c>
      <c r="D810" s="101">
        <v>1245</v>
      </c>
      <c r="E810" s="102">
        <v>23.7</v>
      </c>
      <c r="F810" s="102">
        <v>865</v>
      </c>
      <c r="G810" s="102">
        <v>647</v>
      </c>
      <c r="H810" s="102">
        <v>33.700000000000003</v>
      </c>
      <c r="I810" s="102">
        <v>713</v>
      </c>
      <c r="J810" s="102">
        <v>552</v>
      </c>
      <c r="K810" s="102">
        <v>29.2</v>
      </c>
      <c r="L810" s="104">
        <v>1834.28</v>
      </c>
      <c r="M810" s="102">
        <v>0.8</v>
      </c>
      <c r="N810" s="101">
        <v>1642</v>
      </c>
      <c r="O810" s="102">
        <v>3</v>
      </c>
    </row>
    <row r="811" spans="1:15" s="98" customFormat="1" ht="20" hidden="1" customHeight="1" x14ac:dyDescent="0.15">
      <c r="A811" s="99" t="s">
        <v>5711</v>
      </c>
      <c r="B811" s="106" t="s">
        <v>4544</v>
      </c>
      <c r="C811" s="101">
        <v>1537</v>
      </c>
      <c r="D811" s="101">
        <v>1599</v>
      </c>
      <c r="E811" s="102">
        <v>-3.9</v>
      </c>
      <c r="F811" s="102">
        <v>748</v>
      </c>
      <c r="G811" s="102">
        <v>721</v>
      </c>
      <c r="H811" s="102">
        <v>3.7</v>
      </c>
      <c r="I811" s="102">
        <v>688</v>
      </c>
      <c r="J811" s="102">
        <v>675</v>
      </c>
      <c r="K811" s="102">
        <v>1.9</v>
      </c>
      <c r="L811" s="102">
        <v>65.14</v>
      </c>
      <c r="M811" s="102">
        <v>23.6</v>
      </c>
      <c r="N811" s="101">
        <v>1643</v>
      </c>
      <c r="O811" s="102">
        <v>56</v>
      </c>
    </row>
    <row r="812" spans="1:15" s="98" customFormat="1" ht="20" hidden="1" customHeight="1" x14ac:dyDescent="0.15">
      <c r="A812" s="99" t="s">
        <v>5351</v>
      </c>
      <c r="B812" s="106" t="s">
        <v>4963</v>
      </c>
      <c r="C812" s="101">
        <v>1532</v>
      </c>
      <c r="D812" s="101">
        <v>1560</v>
      </c>
      <c r="E812" s="102">
        <v>-1.8</v>
      </c>
      <c r="F812" s="102">
        <v>729</v>
      </c>
      <c r="G812" s="102">
        <v>742</v>
      </c>
      <c r="H812" s="102">
        <v>-1.8</v>
      </c>
      <c r="I812" s="102">
        <v>655</v>
      </c>
      <c r="J812" s="102">
        <v>649</v>
      </c>
      <c r="K812" s="102">
        <v>0.9</v>
      </c>
      <c r="L812" s="102">
        <v>504.78</v>
      </c>
      <c r="M812" s="102">
        <v>3</v>
      </c>
      <c r="N812" s="101">
        <v>1645</v>
      </c>
      <c r="O812" s="102">
        <v>102</v>
      </c>
    </row>
    <row r="813" spans="1:15" s="98" customFormat="1" ht="20" hidden="1" customHeight="1" x14ac:dyDescent="0.15">
      <c r="A813" s="99" t="s">
        <v>4918</v>
      </c>
      <c r="B813" s="106" t="s">
        <v>4544</v>
      </c>
      <c r="C813" s="101">
        <v>1518</v>
      </c>
      <c r="D813" s="101">
        <v>1496</v>
      </c>
      <c r="E813" s="102">
        <v>1.5</v>
      </c>
      <c r="F813" s="102">
        <v>589</v>
      </c>
      <c r="G813" s="102">
        <v>568</v>
      </c>
      <c r="H813" s="102">
        <v>3.7</v>
      </c>
      <c r="I813" s="102">
        <v>554</v>
      </c>
      <c r="J813" s="102">
        <v>542</v>
      </c>
      <c r="K813" s="102">
        <v>2.2000000000000002</v>
      </c>
      <c r="L813" s="102">
        <v>4.2699999999999996</v>
      </c>
      <c r="M813" s="102">
        <v>355.1</v>
      </c>
      <c r="N813" s="101">
        <v>1655</v>
      </c>
      <c r="O813" s="102">
        <v>65</v>
      </c>
    </row>
    <row r="814" spans="1:15" s="98" customFormat="1" ht="20" hidden="1" customHeight="1" x14ac:dyDescent="0.15">
      <c r="A814" s="99" t="s">
        <v>4895</v>
      </c>
      <c r="B814" s="106" t="s">
        <v>4759</v>
      </c>
      <c r="C814" s="101">
        <v>1513</v>
      </c>
      <c r="D814" s="101">
        <v>1609</v>
      </c>
      <c r="E814" s="102">
        <v>-6</v>
      </c>
      <c r="F814" s="102">
        <v>803</v>
      </c>
      <c r="G814" s="102">
        <v>860</v>
      </c>
      <c r="H814" s="102">
        <v>-6.6</v>
      </c>
      <c r="I814" s="102">
        <v>603</v>
      </c>
      <c r="J814" s="102">
        <v>657</v>
      </c>
      <c r="K814" s="102">
        <v>-8.1999999999999993</v>
      </c>
      <c r="L814" s="102">
        <v>163.26</v>
      </c>
      <c r="M814" s="102">
        <v>9.3000000000000007</v>
      </c>
      <c r="N814" s="101">
        <v>1658</v>
      </c>
      <c r="O814" s="102">
        <v>324</v>
      </c>
    </row>
    <row r="815" spans="1:15" s="98" customFormat="1" ht="20" hidden="1" customHeight="1" x14ac:dyDescent="0.15">
      <c r="A815" s="99" t="s">
        <v>5082</v>
      </c>
      <c r="B815" s="106" t="s">
        <v>4631</v>
      </c>
      <c r="C815" s="101">
        <v>1485</v>
      </c>
      <c r="D815" s="103" t="s">
        <v>5081</v>
      </c>
      <c r="E815" s="102">
        <v>3.5</v>
      </c>
      <c r="F815" s="102">
        <v>763</v>
      </c>
      <c r="G815" s="103" t="s">
        <v>5080</v>
      </c>
      <c r="H815" s="102">
        <v>10.4</v>
      </c>
      <c r="I815" s="102">
        <v>659</v>
      </c>
      <c r="J815" s="103" t="s">
        <v>5079</v>
      </c>
      <c r="K815" s="102">
        <v>3.8</v>
      </c>
      <c r="L815" s="104">
        <v>11915.99</v>
      </c>
      <c r="M815" s="102">
        <v>0.1</v>
      </c>
      <c r="N815" s="101">
        <v>1673</v>
      </c>
      <c r="O815" s="102">
        <v>242</v>
      </c>
    </row>
    <row r="816" spans="1:15" s="98" customFormat="1" ht="20" hidden="1" customHeight="1" x14ac:dyDescent="0.15">
      <c r="A816" s="99" t="s">
        <v>5764</v>
      </c>
      <c r="B816" s="106" t="s">
        <v>4816</v>
      </c>
      <c r="C816" s="101">
        <v>1475</v>
      </c>
      <c r="D816" s="103" t="s">
        <v>5763</v>
      </c>
      <c r="E816" s="102">
        <v>4.9000000000000004</v>
      </c>
      <c r="F816" s="102">
        <v>586</v>
      </c>
      <c r="G816" s="103" t="s">
        <v>5762</v>
      </c>
      <c r="H816" s="102">
        <v>4.5999999999999996</v>
      </c>
      <c r="I816" s="102">
        <v>554</v>
      </c>
      <c r="J816" s="103" t="s">
        <v>5761</v>
      </c>
      <c r="K816" s="102">
        <v>5.5</v>
      </c>
      <c r="L816" s="102">
        <v>48.27</v>
      </c>
      <c r="M816" s="102">
        <v>30.6</v>
      </c>
      <c r="N816" s="101">
        <v>1680</v>
      </c>
      <c r="O816" s="102">
        <v>22</v>
      </c>
    </row>
    <row r="817" spans="1:15" s="98" customFormat="1" ht="20" hidden="1" customHeight="1" x14ac:dyDescent="0.15">
      <c r="A817" s="99" t="s">
        <v>5394</v>
      </c>
      <c r="B817" s="106" t="s">
        <v>4542</v>
      </c>
      <c r="C817" s="101">
        <v>1473</v>
      </c>
      <c r="D817" s="101">
        <v>1629</v>
      </c>
      <c r="E817" s="102">
        <v>-9.6</v>
      </c>
      <c r="F817" s="102">
        <v>595</v>
      </c>
      <c r="G817" s="102">
        <v>646</v>
      </c>
      <c r="H817" s="102">
        <v>-7.9</v>
      </c>
      <c r="I817" s="102">
        <v>539</v>
      </c>
      <c r="J817" s="102">
        <v>589</v>
      </c>
      <c r="K817" s="102">
        <v>-8.5</v>
      </c>
      <c r="L817" s="104">
        <v>1022.9</v>
      </c>
      <c r="M817" s="102">
        <v>1.4</v>
      </c>
      <c r="N817" s="101">
        <v>1683</v>
      </c>
      <c r="O817" s="102">
        <v>67</v>
      </c>
    </row>
    <row r="818" spans="1:15" s="98" customFormat="1" ht="20" hidden="1" customHeight="1" x14ac:dyDescent="0.15">
      <c r="A818" s="99" t="s">
        <v>5630</v>
      </c>
      <c r="B818" s="106" t="s">
        <v>4544</v>
      </c>
      <c r="C818" s="101">
        <v>1461</v>
      </c>
      <c r="D818" s="103" t="s">
        <v>5629</v>
      </c>
      <c r="E818" s="102">
        <v>-4.4000000000000004</v>
      </c>
      <c r="F818" s="102">
        <v>590</v>
      </c>
      <c r="G818" s="103" t="s">
        <v>5628</v>
      </c>
      <c r="H818" s="102">
        <v>1.9</v>
      </c>
      <c r="I818" s="102">
        <v>555</v>
      </c>
      <c r="J818" s="103" t="s">
        <v>5627</v>
      </c>
      <c r="K818" s="102">
        <v>-1.1000000000000001</v>
      </c>
      <c r="L818" s="102">
        <v>3.99</v>
      </c>
      <c r="M818" s="102">
        <v>366.4</v>
      </c>
      <c r="N818" s="101">
        <v>1690</v>
      </c>
      <c r="O818" s="102">
        <v>164</v>
      </c>
    </row>
    <row r="819" spans="1:15" s="98" customFormat="1" ht="20" hidden="1" customHeight="1" x14ac:dyDescent="0.15">
      <c r="A819" s="99" t="s">
        <v>4933</v>
      </c>
      <c r="B819" s="106" t="s">
        <v>4542</v>
      </c>
      <c r="C819" s="101">
        <v>1461</v>
      </c>
      <c r="D819" s="101">
        <v>1379</v>
      </c>
      <c r="E819" s="102">
        <v>5.9</v>
      </c>
      <c r="F819" s="102">
        <v>528</v>
      </c>
      <c r="G819" s="102">
        <v>558</v>
      </c>
      <c r="H819" s="102">
        <v>-5.4</v>
      </c>
      <c r="I819" s="102">
        <v>487</v>
      </c>
      <c r="J819" s="102">
        <v>466</v>
      </c>
      <c r="K819" s="102">
        <v>4.5</v>
      </c>
      <c r="L819" s="102">
        <v>671.82</v>
      </c>
      <c r="M819" s="102">
        <v>2.2000000000000002</v>
      </c>
      <c r="N819" s="101">
        <v>1690</v>
      </c>
      <c r="O819" s="102">
        <v>68</v>
      </c>
    </row>
    <row r="820" spans="1:15" s="98" customFormat="1" ht="20" hidden="1" customHeight="1" x14ac:dyDescent="0.15">
      <c r="A820" s="99" t="s">
        <v>4588</v>
      </c>
      <c r="B820" s="106" t="s">
        <v>4542</v>
      </c>
      <c r="C820" s="101">
        <v>1449</v>
      </c>
      <c r="D820" s="101">
        <v>1411</v>
      </c>
      <c r="E820" s="102">
        <v>2.7</v>
      </c>
      <c r="F820" s="102">
        <v>514</v>
      </c>
      <c r="G820" s="102">
        <v>505</v>
      </c>
      <c r="H820" s="102">
        <v>1.8</v>
      </c>
      <c r="I820" s="102">
        <v>494</v>
      </c>
      <c r="J820" s="102">
        <v>484</v>
      </c>
      <c r="K820" s="102">
        <v>2.1</v>
      </c>
      <c r="L820" s="102">
        <v>205.14</v>
      </c>
      <c r="M820" s="102">
        <v>7.1</v>
      </c>
      <c r="N820" s="101">
        <v>1698</v>
      </c>
      <c r="O820" s="102">
        <v>109</v>
      </c>
    </row>
    <row r="821" spans="1:15" s="98" customFormat="1" ht="20" hidden="1" customHeight="1" x14ac:dyDescent="0.15">
      <c r="A821" s="99" t="s">
        <v>5406</v>
      </c>
      <c r="B821" s="106" t="s">
        <v>4544</v>
      </c>
      <c r="C821" s="101">
        <v>1438</v>
      </c>
      <c r="D821" s="101">
        <v>1278</v>
      </c>
      <c r="E821" s="102">
        <v>12.5</v>
      </c>
      <c r="F821" s="102">
        <v>462</v>
      </c>
      <c r="G821" s="102">
        <v>427</v>
      </c>
      <c r="H821" s="102">
        <v>8.1999999999999993</v>
      </c>
      <c r="I821" s="102">
        <v>446</v>
      </c>
      <c r="J821" s="102">
        <v>404</v>
      </c>
      <c r="K821" s="102">
        <v>10.4</v>
      </c>
      <c r="L821" s="102">
        <v>1.69</v>
      </c>
      <c r="M821" s="102">
        <v>848.6</v>
      </c>
      <c r="N821" s="101">
        <v>1708</v>
      </c>
      <c r="O821" s="102">
        <v>165</v>
      </c>
    </row>
    <row r="822" spans="1:15" s="98" customFormat="1" ht="20" hidden="1" customHeight="1" x14ac:dyDescent="0.15">
      <c r="A822" s="99" t="s">
        <v>5916</v>
      </c>
      <c r="B822" s="106" t="s">
        <v>4546</v>
      </c>
      <c r="C822" s="101">
        <v>1434</v>
      </c>
      <c r="D822" s="101">
        <v>1332</v>
      </c>
      <c r="E822" s="102">
        <v>7.7</v>
      </c>
      <c r="F822" s="102">
        <v>710</v>
      </c>
      <c r="G822" s="102">
        <v>641</v>
      </c>
      <c r="H822" s="102">
        <v>10.8</v>
      </c>
      <c r="I822" s="102">
        <v>641</v>
      </c>
      <c r="J822" s="102">
        <v>578</v>
      </c>
      <c r="K822" s="102">
        <v>10.9</v>
      </c>
      <c r="L822" s="102">
        <v>75.19</v>
      </c>
      <c r="M822" s="102">
        <v>19.100000000000001</v>
      </c>
      <c r="N822" s="101">
        <v>1709</v>
      </c>
      <c r="O822" s="102">
        <v>519</v>
      </c>
    </row>
    <row r="823" spans="1:15" s="98" customFormat="1" ht="20" hidden="1" customHeight="1" x14ac:dyDescent="0.15">
      <c r="A823" s="99" t="s">
        <v>5469</v>
      </c>
      <c r="B823" s="106" t="s">
        <v>4546</v>
      </c>
      <c r="C823" s="101">
        <v>1404</v>
      </c>
      <c r="D823" s="102">
        <v>616</v>
      </c>
      <c r="E823" s="102">
        <v>127.9</v>
      </c>
      <c r="F823" s="101">
        <v>1506</v>
      </c>
      <c r="G823" s="101">
        <v>1146</v>
      </c>
      <c r="H823" s="102">
        <v>31.4</v>
      </c>
      <c r="I823" s="102">
        <v>622</v>
      </c>
      <c r="J823" s="102">
        <v>290</v>
      </c>
      <c r="K823" s="102">
        <v>114.5</v>
      </c>
      <c r="L823" s="102">
        <v>40.85</v>
      </c>
      <c r="M823" s="102">
        <v>34.4</v>
      </c>
      <c r="N823" s="101">
        <v>1734</v>
      </c>
      <c r="O823" s="102">
        <v>250</v>
      </c>
    </row>
    <row r="824" spans="1:15" s="98" customFormat="1" ht="20" hidden="1" customHeight="1" x14ac:dyDescent="0.15">
      <c r="A824" s="99" t="s">
        <v>5338</v>
      </c>
      <c r="B824" s="106" t="s">
        <v>4963</v>
      </c>
      <c r="C824" s="101">
        <v>1397</v>
      </c>
      <c r="D824" s="101">
        <v>1308</v>
      </c>
      <c r="E824" s="102">
        <v>6.8</v>
      </c>
      <c r="F824" s="102">
        <v>656</v>
      </c>
      <c r="G824" s="102">
        <v>649</v>
      </c>
      <c r="H824" s="102">
        <v>1.1000000000000001</v>
      </c>
      <c r="I824" s="102">
        <v>612</v>
      </c>
      <c r="J824" s="102">
        <v>581</v>
      </c>
      <c r="K824" s="102">
        <v>5.3</v>
      </c>
      <c r="L824" s="102">
        <v>304.02999999999997</v>
      </c>
      <c r="M824" s="102">
        <v>4.5999999999999996</v>
      </c>
      <c r="N824" s="101">
        <v>1744</v>
      </c>
      <c r="O824" s="102">
        <v>113</v>
      </c>
    </row>
    <row r="825" spans="1:15" s="98" customFormat="1" ht="20" hidden="1" customHeight="1" x14ac:dyDescent="0.15">
      <c r="A825" s="99" t="s">
        <v>5918</v>
      </c>
      <c r="B825" s="106" t="s">
        <v>4546</v>
      </c>
      <c r="C825" s="101">
        <v>1391</v>
      </c>
      <c r="D825" s="101">
        <v>1563</v>
      </c>
      <c r="E825" s="102">
        <v>-11</v>
      </c>
      <c r="F825" s="102">
        <v>731</v>
      </c>
      <c r="G825" s="102">
        <v>735</v>
      </c>
      <c r="H825" s="102">
        <v>-0.5</v>
      </c>
      <c r="I825" s="102">
        <v>693</v>
      </c>
      <c r="J825" s="102">
        <v>694</v>
      </c>
      <c r="K825" s="102">
        <v>-0.1</v>
      </c>
      <c r="L825" s="102">
        <v>7.51</v>
      </c>
      <c r="M825" s="102">
        <v>185.3</v>
      </c>
      <c r="N825" s="101">
        <v>1747</v>
      </c>
      <c r="O825" s="102">
        <v>530</v>
      </c>
    </row>
    <row r="826" spans="1:15" s="98" customFormat="1" ht="20" hidden="1" customHeight="1" x14ac:dyDescent="0.15">
      <c r="A826" s="99" t="s">
        <v>1801</v>
      </c>
      <c r="B826" s="106" t="s">
        <v>4546</v>
      </c>
      <c r="C826" s="101">
        <v>1390</v>
      </c>
      <c r="D826" s="101">
        <v>1334</v>
      </c>
      <c r="E826" s="102">
        <v>4.2</v>
      </c>
      <c r="F826" s="102">
        <v>557</v>
      </c>
      <c r="G826" s="102">
        <v>547</v>
      </c>
      <c r="H826" s="102">
        <v>1.8</v>
      </c>
      <c r="I826" s="102">
        <v>506</v>
      </c>
      <c r="J826" s="102">
        <v>495</v>
      </c>
      <c r="K826" s="102">
        <v>2.2000000000000002</v>
      </c>
      <c r="L826" s="102">
        <v>2.5299999999999998</v>
      </c>
      <c r="M826" s="102">
        <v>549</v>
      </c>
      <c r="N826" s="101">
        <v>1748</v>
      </c>
      <c r="O826" s="102">
        <v>251</v>
      </c>
    </row>
    <row r="827" spans="1:15" s="98" customFormat="1" ht="20" hidden="1" customHeight="1" x14ac:dyDescent="0.15">
      <c r="A827" s="99" t="s">
        <v>5657</v>
      </c>
      <c r="B827" s="106" t="s">
        <v>1401</v>
      </c>
      <c r="C827" s="101">
        <v>1384</v>
      </c>
      <c r="D827" s="101">
        <v>1388</v>
      </c>
      <c r="E827" s="102">
        <v>-0.3</v>
      </c>
      <c r="F827" s="102">
        <v>536</v>
      </c>
      <c r="G827" s="102">
        <v>514</v>
      </c>
      <c r="H827" s="102">
        <v>4.3</v>
      </c>
      <c r="I827" s="102">
        <v>524</v>
      </c>
      <c r="J827" s="102">
        <v>506</v>
      </c>
      <c r="K827" s="102">
        <v>3.6</v>
      </c>
      <c r="L827" s="102">
        <v>57.5</v>
      </c>
      <c r="M827" s="102">
        <v>24.1</v>
      </c>
      <c r="N827" s="101">
        <v>1755</v>
      </c>
      <c r="O827" s="102">
        <v>535</v>
      </c>
    </row>
    <row r="828" spans="1:15" s="98" customFormat="1" ht="20" hidden="1" customHeight="1" x14ac:dyDescent="0.15">
      <c r="A828" s="99" t="s">
        <v>5242</v>
      </c>
      <c r="B828" s="106" t="s">
        <v>4546</v>
      </c>
      <c r="C828" s="101">
        <v>1361</v>
      </c>
      <c r="D828" s="101">
        <v>1341</v>
      </c>
      <c r="E828" s="102">
        <v>1.5</v>
      </c>
      <c r="F828" s="102">
        <v>494</v>
      </c>
      <c r="G828" s="102">
        <v>504</v>
      </c>
      <c r="H828" s="102">
        <v>-2</v>
      </c>
      <c r="I828" s="102">
        <v>484</v>
      </c>
      <c r="J828" s="102">
        <v>479</v>
      </c>
      <c r="K828" s="102">
        <v>1</v>
      </c>
      <c r="L828" s="102">
        <v>1.38</v>
      </c>
      <c r="M828" s="102">
        <v>983</v>
      </c>
      <c r="N828" s="101">
        <v>1767</v>
      </c>
      <c r="O828" s="102">
        <v>541</v>
      </c>
    </row>
    <row r="829" spans="1:15" s="98" customFormat="1" ht="20" hidden="1" customHeight="1" x14ac:dyDescent="0.15">
      <c r="A829" s="99" t="s">
        <v>5498</v>
      </c>
      <c r="B829" s="106" t="s">
        <v>4612</v>
      </c>
      <c r="C829" s="101">
        <v>1357</v>
      </c>
      <c r="D829" s="101">
        <v>1269</v>
      </c>
      <c r="E829" s="102">
        <v>6.9</v>
      </c>
      <c r="F829" s="102">
        <v>788</v>
      </c>
      <c r="G829" s="102">
        <v>818</v>
      </c>
      <c r="H829" s="102">
        <v>-3.7</v>
      </c>
      <c r="I829" s="102">
        <v>621</v>
      </c>
      <c r="J829" s="102">
        <v>573</v>
      </c>
      <c r="K829" s="102">
        <v>8.4</v>
      </c>
      <c r="L829" s="102">
        <v>314.45999999999998</v>
      </c>
      <c r="M829" s="102">
        <v>4.3</v>
      </c>
      <c r="N829" s="101">
        <v>1769</v>
      </c>
      <c r="O829" s="102">
        <v>334</v>
      </c>
    </row>
    <row r="830" spans="1:15" s="98" customFormat="1" ht="20" hidden="1" customHeight="1" x14ac:dyDescent="0.15">
      <c r="A830" s="99" t="s">
        <v>4965</v>
      </c>
      <c r="B830" s="106" t="s">
        <v>4963</v>
      </c>
      <c r="C830" s="101">
        <v>1357</v>
      </c>
      <c r="D830" s="101">
        <v>1269</v>
      </c>
      <c r="E830" s="102">
        <v>6.9</v>
      </c>
      <c r="F830" s="102">
        <v>586</v>
      </c>
      <c r="G830" s="102">
        <v>579</v>
      </c>
      <c r="H830" s="102">
        <v>1.2</v>
      </c>
      <c r="I830" s="102">
        <v>554</v>
      </c>
      <c r="J830" s="102">
        <v>521</v>
      </c>
      <c r="K830" s="102">
        <v>6.3</v>
      </c>
      <c r="L830" s="102">
        <v>189.21</v>
      </c>
      <c r="M830" s="102">
        <v>7.2</v>
      </c>
      <c r="N830" s="101">
        <v>1769</v>
      </c>
      <c r="O830" s="102">
        <v>114</v>
      </c>
    </row>
    <row r="831" spans="1:15" s="98" customFormat="1" ht="20" hidden="1" customHeight="1" x14ac:dyDescent="0.15">
      <c r="A831" s="99" t="s">
        <v>5665</v>
      </c>
      <c r="B831" s="106" t="s">
        <v>4658</v>
      </c>
      <c r="C831" s="101">
        <v>1350</v>
      </c>
      <c r="D831" s="101">
        <v>1307</v>
      </c>
      <c r="E831" s="102">
        <v>3.3</v>
      </c>
      <c r="F831" s="102">
        <v>558</v>
      </c>
      <c r="G831" s="102">
        <v>640</v>
      </c>
      <c r="H831" s="102">
        <v>-12.8</v>
      </c>
      <c r="I831" s="102">
        <v>532</v>
      </c>
      <c r="J831" s="102">
        <v>583</v>
      </c>
      <c r="K831" s="102">
        <v>-8.6999999999999993</v>
      </c>
      <c r="L831" s="102">
        <v>97.59</v>
      </c>
      <c r="M831" s="102">
        <v>13.8</v>
      </c>
      <c r="N831" s="101">
        <v>1774</v>
      </c>
      <c r="O831" s="102">
        <v>545</v>
      </c>
    </row>
    <row r="832" spans="1:15" s="98" customFormat="1" ht="20" hidden="1" customHeight="1" x14ac:dyDescent="0.15">
      <c r="A832" s="99" t="s">
        <v>5338</v>
      </c>
      <c r="B832" s="106" t="s">
        <v>4546</v>
      </c>
      <c r="C832" s="101">
        <v>1348</v>
      </c>
      <c r="D832" s="101">
        <v>1277</v>
      </c>
      <c r="E832" s="102">
        <v>5.6</v>
      </c>
      <c r="F832" s="102">
        <v>590</v>
      </c>
      <c r="G832" s="102">
        <v>584</v>
      </c>
      <c r="H832" s="102">
        <v>1</v>
      </c>
      <c r="I832" s="102">
        <v>559</v>
      </c>
      <c r="J832" s="102">
        <v>547</v>
      </c>
      <c r="K832" s="102">
        <v>2.2000000000000002</v>
      </c>
      <c r="L832" s="102">
        <v>12.81</v>
      </c>
      <c r="M832" s="102">
        <v>105.2</v>
      </c>
      <c r="N832" s="101">
        <v>1777</v>
      </c>
      <c r="O832" s="102">
        <v>115</v>
      </c>
    </row>
    <row r="833" spans="1:15" s="98" customFormat="1" ht="20" hidden="1" customHeight="1" x14ac:dyDescent="0.15">
      <c r="A833" s="99" t="s">
        <v>5819</v>
      </c>
      <c r="B833" s="106" t="s">
        <v>4658</v>
      </c>
      <c r="C833" s="101">
        <v>1344</v>
      </c>
      <c r="D833" s="103" t="s">
        <v>5818</v>
      </c>
      <c r="E833" s="102">
        <v>-4.5</v>
      </c>
      <c r="F833" s="102">
        <v>697</v>
      </c>
      <c r="G833" s="103" t="s">
        <v>5817</v>
      </c>
      <c r="H833" s="102">
        <v>-5.7</v>
      </c>
      <c r="I833" s="102">
        <v>642</v>
      </c>
      <c r="J833" s="103" t="s">
        <v>4936</v>
      </c>
      <c r="K833" s="102">
        <v>-3</v>
      </c>
      <c r="L833" s="102">
        <v>390.73</v>
      </c>
      <c r="M833" s="102">
        <v>3.4</v>
      </c>
      <c r="N833" s="101">
        <v>1778</v>
      </c>
      <c r="O833" s="102">
        <v>546</v>
      </c>
    </row>
    <row r="834" spans="1:15" s="98" customFormat="1" ht="20" hidden="1" customHeight="1" x14ac:dyDescent="0.15">
      <c r="A834" s="99" t="s">
        <v>5626</v>
      </c>
      <c r="B834" s="106" t="s">
        <v>4544</v>
      </c>
      <c r="C834" s="101">
        <v>1329</v>
      </c>
      <c r="D834" s="103" t="s">
        <v>5625</v>
      </c>
      <c r="E834" s="102">
        <v>0.5</v>
      </c>
      <c r="F834" s="102">
        <v>552</v>
      </c>
      <c r="G834" s="103" t="s">
        <v>5624</v>
      </c>
      <c r="H834" s="102">
        <v>-12.2</v>
      </c>
      <c r="I834" s="102">
        <v>515</v>
      </c>
      <c r="J834" s="103" t="s">
        <v>5370</v>
      </c>
      <c r="K834" s="102">
        <v>1.6</v>
      </c>
      <c r="L834" s="102">
        <v>9.2799999999999994</v>
      </c>
      <c r="M834" s="102">
        <v>143.19999999999999</v>
      </c>
      <c r="N834" s="101">
        <v>1789</v>
      </c>
      <c r="O834" s="102">
        <v>169</v>
      </c>
    </row>
    <row r="835" spans="1:15" s="98" customFormat="1" ht="20" hidden="1" customHeight="1" x14ac:dyDescent="0.15">
      <c r="A835" s="99" t="s">
        <v>4971</v>
      </c>
      <c r="B835" s="106" t="s">
        <v>4963</v>
      </c>
      <c r="C835" s="101">
        <v>1325</v>
      </c>
      <c r="D835" s="101">
        <v>1301</v>
      </c>
      <c r="E835" s="102">
        <v>1.8</v>
      </c>
      <c r="F835" s="102">
        <v>550</v>
      </c>
      <c r="G835" s="102">
        <v>536</v>
      </c>
      <c r="H835" s="102">
        <v>2.6</v>
      </c>
      <c r="I835" s="102">
        <v>529</v>
      </c>
      <c r="J835" s="102">
        <v>512</v>
      </c>
      <c r="K835" s="102">
        <v>3.3</v>
      </c>
      <c r="L835" s="102">
        <v>144.77000000000001</v>
      </c>
      <c r="M835" s="102">
        <v>9.1999999999999993</v>
      </c>
      <c r="N835" s="101">
        <v>1792</v>
      </c>
      <c r="O835" s="102">
        <v>117</v>
      </c>
    </row>
    <row r="836" spans="1:15" s="98" customFormat="1" ht="20" hidden="1" customHeight="1" x14ac:dyDescent="0.15">
      <c r="A836" s="99" t="s">
        <v>23</v>
      </c>
      <c r="B836" s="106" t="s">
        <v>4669</v>
      </c>
      <c r="C836" s="101">
        <v>1317</v>
      </c>
      <c r="D836" s="101">
        <v>1469</v>
      </c>
      <c r="E836" s="102">
        <v>-10.3</v>
      </c>
      <c r="F836" s="102">
        <v>610</v>
      </c>
      <c r="G836" s="102">
        <v>593</v>
      </c>
      <c r="H836" s="102">
        <v>2.9</v>
      </c>
      <c r="I836" s="102">
        <v>542</v>
      </c>
      <c r="J836" s="102">
        <v>557</v>
      </c>
      <c r="K836" s="102">
        <v>-2.7</v>
      </c>
      <c r="L836" s="102">
        <v>16.920000000000002</v>
      </c>
      <c r="M836" s="102">
        <v>77.8</v>
      </c>
      <c r="N836" s="101">
        <v>1799</v>
      </c>
      <c r="O836" s="102">
        <v>256</v>
      </c>
    </row>
    <row r="837" spans="1:15" s="98" customFormat="1" ht="20" hidden="1" customHeight="1" x14ac:dyDescent="0.15">
      <c r="A837" s="99" t="s">
        <v>5915</v>
      </c>
      <c r="B837" s="106" t="s">
        <v>1401</v>
      </c>
      <c r="C837" s="101">
        <v>1314</v>
      </c>
      <c r="D837" s="101">
        <v>1343</v>
      </c>
      <c r="E837" s="102">
        <v>-2.2000000000000002</v>
      </c>
      <c r="F837" s="102">
        <v>713</v>
      </c>
      <c r="G837" s="102">
        <v>631</v>
      </c>
      <c r="H837" s="102">
        <v>13</v>
      </c>
      <c r="I837" s="102">
        <v>613</v>
      </c>
      <c r="J837" s="102">
        <v>596</v>
      </c>
      <c r="K837" s="102">
        <v>2.9</v>
      </c>
      <c r="L837" s="102">
        <v>179.83</v>
      </c>
      <c r="M837" s="102">
        <v>7.3</v>
      </c>
      <c r="N837" s="101">
        <v>1801</v>
      </c>
      <c r="O837" s="102">
        <v>557</v>
      </c>
    </row>
    <row r="838" spans="1:15" s="98" customFormat="1" ht="20" hidden="1" customHeight="1" x14ac:dyDescent="0.15">
      <c r="A838" s="99" t="s">
        <v>5200</v>
      </c>
      <c r="B838" s="106" t="s">
        <v>4759</v>
      </c>
      <c r="C838" s="101">
        <v>1312</v>
      </c>
      <c r="D838" s="101">
        <v>1291</v>
      </c>
      <c r="E838" s="102">
        <v>1.6</v>
      </c>
      <c r="F838" s="102">
        <v>614</v>
      </c>
      <c r="G838" s="102">
        <v>623</v>
      </c>
      <c r="H838" s="102">
        <v>-1.4</v>
      </c>
      <c r="I838" s="102">
        <v>508</v>
      </c>
      <c r="J838" s="102">
        <v>506</v>
      </c>
      <c r="K838" s="102">
        <v>0.4</v>
      </c>
      <c r="L838" s="102">
        <v>205.77</v>
      </c>
      <c r="M838" s="102">
        <v>6.4</v>
      </c>
      <c r="N838" s="101">
        <v>1804</v>
      </c>
      <c r="O838" s="102">
        <v>335</v>
      </c>
    </row>
    <row r="839" spans="1:15" s="98" customFormat="1" ht="20" hidden="1" customHeight="1" x14ac:dyDescent="0.15">
      <c r="A839" s="99" t="s">
        <v>4992</v>
      </c>
      <c r="B839" s="106" t="s">
        <v>4658</v>
      </c>
      <c r="C839" s="101">
        <v>1296</v>
      </c>
      <c r="D839" s="101">
        <v>1151</v>
      </c>
      <c r="E839" s="102">
        <v>12.6</v>
      </c>
      <c r="F839" s="102">
        <v>748</v>
      </c>
      <c r="G839" s="102">
        <v>693</v>
      </c>
      <c r="H839" s="102">
        <v>7.9</v>
      </c>
      <c r="I839" s="102">
        <v>597</v>
      </c>
      <c r="J839" s="102">
        <v>531</v>
      </c>
      <c r="K839" s="102">
        <v>12.4</v>
      </c>
      <c r="L839" s="102">
        <v>40.06</v>
      </c>
      <c r="M839" s="102">
        <v>32.4</v>
      </c>
      <c r="N839" s="101">
        <v>1817</v>
      </c>
      <c r="O839" s="102">
        <v>563</v>
      </c>
    </row>
    <row r="840" spans="1:15" s="98" customFormat="1" ht="20" hidden="1" customHeight="1" x14ac:dyDescent="0.15">
      <c r="A840" s="99" t="s">
        <v>5012</v>
      </c>
      <c r="B840" s="106" t="s">
        <v>4544</v>
      </c>
      <c r="C840" s="101">
        <v>1292</v>
      </c>
      <c r="D840" s="101">
        <v>1145</v>
      </c>
      <c r="E840" s="102">
        <v>12.8</v>
      </c>
      <c r="F840" s="102">
        <v>957</v>
      </c>
      <c r="G840" s="102">
        <v>981</v>
      </c>
      <c r="H840" s="102">
        <v>-2.4</v>
      </c>
      <c r="I840" s="102">
        <v>623</v>
      </c>
      <c r="J840" s="102">
        <v>539</v>
      </c>
      <c r="K840" s="102">
        <v>15.6</v>
      </c>
      <c r="L840" s="102">
        <v>3.88</v>
      </c>
      <c r="M840" s="102">
        <v>332.7</v>
      </c>
      <c r="N840" s="101">
        <v>1818</v>
      </c>
      <c r="O840" s="102">
        <v>78</v>
      </c>
    </row>
    <row r="841" spans="1:15" s="98" customFormat="1" ht="20" hidden="1" customHeight="1" x14ac:dyDescent="0.15">
      <c r="A841" s="99" t="s">
        <v>4740</v>
      </c>
      <c r="B841" s="106" t="s">
        <v>4564</v>
      </c>
      <c r="C841" s="101">
        <v>1285</v>
      </c>
      <c r="D841" s="101">
        <v>1380</v>
      </c>
      <c r="E841" s="102">
        <v>-6.9</v>
      </c>
      <c r="F841" s="102">
        <v>343</v>
      </c>
      <c r="G841" s="102">
        <v>322</v>
      </c>
      <c r="H841" s="102">
        <v>6.5</v>
      </c>
      <c r="I841" s="102">
        <v>342</v>
      </c>
      <c r="J841" s="102">
        <v>312</v>
      </c>
      <c r="K841" s="102">
        <v>9.6</v>
      </c>
      <c r="L841" s="102">
        <v>3.14</v>
      </c>
      <c r="M841" s="102">
        <v>409.2</v>
      </c>
      <c r="N841" s="101">
        <v>1823</v>
      </c>
      <c r="O841" s="102">
        <v>565</v>
      </c>
    </row>
    <row r="842" spans="1:15" s="98" customFormat="1" ht="20" hidden="1" customHeight="1" x14ac:dyDescent="0.15">
      <c r="A842" s="99" t="s">
        <v>5556</v>
      </c>
      <c r="B842" s="106" t="s">
        <v>4542</v>
      </c>
      <c r="C842" s="101">
        <v>1279</v>
      </c>
      <c r="D842" s="101">
        <v>1370</v>
      </c>
      <c r="E842" s="102">
        <v>-6.6</v>
      </c>
      <c r="F842" s="102">
        <v>527</v>
      </c>
      <c r="G842" s="102">
        <v>525</v>
      </c>
      <c r="H842" s="102">
        <v>0.4</v>
      </c>
      <c r="I842" s="102">
        <v>474</v>
      </c>
      <c r="J842" s="102">
        <v>487</v>
      </c>
      <c r="K842" s="102">
        <v>-2.7</v>
      </c>
      <c r="L842" s="102">
        <v>772</v>
      </c>
      <c r="M842" s="102">
        <v>1.7</v>
      </c>
      <c r="N842" s="101">
        <v>1827</v>
      </c>
      <c r="O842" s="102">
        <v>80</v>
      </c>
    </row>
    <row r="843" spans="1:15" s="98" customFormat="1" ht="20" hidden="1" customHeight="1" x14ac:dyDescent="0.15">
      <c r="A843" s="99" t="s">
        <v>5890</v>
      </c>
      <c r="B843" s="106" t="s">
        <v>4542</v>
      </c>
      <c r="C843" s="101">
        <v>1276</v>
      </c>
      <c r="D843" s="103" t="s">
        <v>5889</v>
      </c>
      <c r="E843" s="102">
        <v>0.2</v>
      </c>
      <c r="F843" s="102">
        <v>503</v>
      </c>
      <c r="G843" s="103" t="s">
        <v>5888</v>
      </c>
      <c r="H843" s="102">
        <v>2.4</v>
      </c>
      <c r="I843" s="102">
        <v>468</v>
      </c>
      <c r="J843" s="103" t="s">
        <v>5887</v>
      </c>
      <c r="K843" s="102">
        <v>3.1</v>
      </c>
      <c r="L843" s="102">
        <v>576.14</v>
      </c>
      <c r="M843" s="102">
        <v>2.2000000000000002</v>
      </c>
      <c r="N843" s="101">
        <v>1833</v>
      </c>
      <c r="O843" s="102">
        <v>126</v>
      </c>
    </row>
    <row r="844" spans="1:15" s="98" customFormat="1" ht="20" hidden="1" customHeight="1" x14ac:dyDescent="0.15">
      <c r="A844" s="99" t="s">
        <v>4591</v>
      </c>
      <c r="B844" s="106" t="s">
        <v>4542</v>
      </c>
      <c r="C844" s="101">
        <v>1270</v>
      </c>
      <c r="D844" s="101">
        <v>1372</v>
      </c>
      <c r="E844" s="102">
        <v>-7.4</v>
      </c>
      <c r="F844" s="102">
        <v>448</v>
      </c>
      <c r="G844" s="102">
        <v>481</v>
      </c>
      <c r="H844" s="102">
        <v>-6.9</v>
      </c>
      <c r="I844" s="102">
        <v>424</v>
      </c>
      <c r="J844" s="102">
        <v>453</v>
      </c>
      <c r="K844" s="102">
        <v>-6.4</v>
      </c>
      <c r="L844" s="102">
        <v>441.74</v>
      </c>
      <c r="M844" s="102">
        <v>2.9</v>
      </c>
      <c r="N844" s="101">
        <v>1834</v>
      </c>
      <c r="O844" s="102">
        <v>127</v>
      </c>
    </row>
    <row r="845" spans="1:15" s="98" customFormat="1" ht="20" hidden="1" customHeight="1" x14ac:dyDescent="0.15">
      <c r="A845" s="99" t="s">
        <v>5710</v>
      </c>
      <c r="B845" s="106" t="s">
        <v>4544</v>
      </c>
      <c r="C845" s="101">
        <v>1260</v>
      </c>
      <c r="D845" s="101">
        <v>1418</v>
      </c>
      <c r="E845" s="102">
        <v>-11.1</v>
      </c>
      <c r="F845" s="102">
        <v>583</v>
      </c>
      <c r="G845" s="102">
        <v>616</v>
      </c>
      <c r="H845" s="102">
        <v>-5.4</v>
      </c>
      <c r="I845" s="102">
        <v>532</v>
      </c>
      <c r="J845" s="102">
        <v>571</v>
      </c>
      <c r="K845" s="102">
        <v>-6.8</v>
      </c>
      <c r="L845" s="102">
        <v>11.88</v>
      </c>
      <c r="M845" s="102">
        <v>106</v>
      </c>
      <c r="N845" s="101">
        <v>1840</v>
      </c>
      <c r="O845" s="102">
        <v>65</v>
      </c>
    </row>
    <row r="846" spans="1:15" s="98" customFormat="1" ht="20" hidden="1" customHeight="1" x14ac:dyDescent="0.15">
      <c r="A846" s="99" t="s">
        <v>4972</v>
      </c>
      <c r="B846" s="106" t="s">
        <v>4963</v>
      </c>
      <c r="C846" s="101">
        <v>1253</v>
      </c>
      <c r="D846" s="101">
        <v>1194</v>
      </c>
      <c r="E846" s="102">
        <v>4.9000000000000004</v>
      </c>
      <c r="F846" s="102">
        <v>594</v>
      </c>
      <c r="G846" s="102">
        <v>600</v>
      </c>
      <c r="H846" s="102">
        <v>-1</v>
      </c>
      <c r="I846" s="102">
        <v>531</v>
      </c>
      <c r="J846" s="102">
        <v>508</v>
      </c>
      <c r="K846" s="102">
        <v>4.5</v>
      </c>
      <c r="L846" s="102">
        <v>233.06</v>
      </c>
      <c r="M846" s="102">
        <v>5.4</v>
      </c>
      <c r="N846" s="101">
        <v>1843</v>
      </c>
      <c r="O846" s="102">
        <v>125</v>
      </c>
    </row>
    <row r="847" spans="1:15" s="98" customFormat="1" ht="20" hidden="1" customHeight="1" x14ac:dyDescent="0.15">
      <c r="A847" s="99" t="s">
        <v>4912</v>
      </c>
      <c r="B847" s="106" t="s">
        <v>4544</v>
      </c>
      <c r="C847" s="101">
        <v>1251</v>
      </c>
      <c r="D847" s="101">
        <v>1237</v>
      </c>
      <c r="E847" s="102">
        <v>1.1000000000000001</v>
      </c>
      <c r="F847" s="102">
        <v>429</v>
      </c>
      <c r="G847" s="102">
        <v>412</v>
      </c>
      <c r="H847" s="102">
        <v>4.0999999999999996</v>
      </c>
      <c r="I847" s="102">
        <v>420</v>
      </c>
      <c r="J847" s="102">
        <v>399</v>
      </c>
      <c r="K847" s="102">
        <v>5.3</v>
      </c>
      <c r="L847" s="102">
        <v>1.62</v>
      </c>
      <c r="M847" s="102">
        <v>771.7</v>
      </c>
      <c r="N847" s="101">
        <v>1845</v>
      </c>
      <c r="O847" s="102">
        <v>84</v>
      </c>
    </row>
    <row r="848" spans="1:15" s="98" customFormat="1" ht="20" hidden="1" customHeight="1" x14ac:dyDescent="0.15">
      <c r="A848" s="99" t="s">
        <v>5103</v>
      </c>
      <c r="B848" s="106" t="s">
        <v>4631</v>
      </c>
      <c r="C848" s="101">
        <v>1249</v>
      </c>
      <c r="D848" s="101">
        <v>1246</v>
      </c>
      <c r="E848" s="102">
        <v>0.2</v>
      </c>
      <c r="F848" s="102">
        <v>634</v>
      </c>
      <c r="G848" s="102">
        <v>586</v>
      </c>
      <c r="H848" s="102">
        <v>8.1999999999999993</v>
      </c>
      <c r="I848" s="102">
        <v>546</v>
      </c>
      <c r="J848" s="102">
        <v>542</v>
      </c>
      <c r="K848" s="102">
        <v>0.7</v>
      </c>
      <c r="L848" s="104">
        <v>12487.29</v>
      </c>
      <c r="M848" s="102">
        <v>0.1</v>
      </c>
      <c r="N848" s="101">
        <v>1848</v>
      </c>
      <c r="O848" s="102">
        <v>259</v>
      </c>
    </row>
    <row r="849" spans="1:15" s="98" customFormat="1" ht="20" hidden="1" customHeight="1" x14ac:dyDescent="0.15">
      <c r="A849" s="99" t="s">
        <v>4989</v>
      </c>
      <c r="B849" s="106" t="s">
        <v>1401</v>
      </c>
      <c r="C849" s="101">
        <v>1245</v>
      </c>
      <c r="D849" s="101">
        <v>1230</v>
      </c>
      <c r="E849" s="102">
        <v>1.2</v>
      </c>
      <c r="F849" s="102">
        <v>479</v>
      </c>
      <c r="G849" s="102">
        <v>468</v>
      </c>
      <c r="H849" s="102">
        <v>2.4</v>
      </c>
      <c r="I849" s="102">
        <v>468</v>
      </c>
      <c r="J849" s="102">
        <v>460</v>
      </c>
      <c r="K849" s="102">
        <v>1.7</v>
      </c>
      <c r="L849" s="102">
        <v>70.81</v>
      </c>
      <c r="M849" s="102">
        <v>17.600000000000001</v>
      </c>
      <c r="N849" s="101">
        <v>1853</v>
      </c>
      <c r="O849" s="102">
        <v>569</v>
      </c>
    </row>
    <row r="850" spans="1:15" s="98" customFormat="1" ht="20" hidden="1" customHeight="1" x14ac:dyDescent="0.15">
      <c r="A850" s="99" t="s">
        <v>5138</v>
      </c>
      <c r="B850" s="106" t="s">
        <v>4564</v>
      </c>
      <c r="C850" s="101">
        <v>1244</v>
      </c>
      <c r="D850" s="101">
        <v>1059</v>
      </c>
      <c r="E850" s="102">
        <v>17.5</v>
      </c>
      <c r="F850" s="102">
        <v>650</v>
      </c>
      <c r="G850" s="102">
        <v>613</v>
      </c>
      <c r="H850" s="102">
        <v>6</v>
      </c>
      <c r="I850" s="102">
        <v>543</v>
      </c>
      <c r="J850" s="102">
        <v>457</v>
      </c>
      <c r="K850" s="102">
        <v>18.8</v>
      </c>
      <c r="L850" s="102">
        <v>6.64</v>
      </c>
      <c r="M850" s="102">
        <v>187.4</v>
      </c>
      <c r="N850" s="101">
        <v>1855</v>
      </c>
      <c r="O850" s="102">
        <v>337</v>
      </c>
    </row>
    <row r="851" spans="1:15" s="98" customFormat="1" ht="20" hidden="1" customHeight="1" x14ac:dyDescent="0.15">
      <c r="A851" s="99" t="s">
        <v>5083</v>
      </c>
      <c r="B851" s="106" t="s">
        <v>4631</v>
      </c>
      <c r="C851" s="101">
        <v>1239</v>
      </c>
      <c r="D851" s="101">
        <v>1225</v>
      </c>
      <c r="E851" s="102">
        <v>1.1000000000000001</v>
      </c>
      <c r="F851" s="102">
        <v>652</v>
      </c>
      <c r="G851" s="102">
        <v>635</v>
      </c>
      <c r="H851" s="102">
        <v>2.7</v>
      </c>
      <c r="I851" s="102">
        <v>552</v>
      </c>
      <c r="J851" s="102">
        <v>557</v>
      </c>
      <c r="K851" s="102">
        <v>-0.9</v>
      </c>
      <c r="L851" s="104">
        <v>7377.49</v>
      </c>
      <c r="M851" s="102">
        <v>0.2</v>
      </c>
      <c r="N851" s="101">
        <v>1858</v>
      </c>
      <c r="O851" s="102">
        <v>262</v>
      </c>
    </row>
    <row r="852" spans="1:15" s="98" customFormat="1" ht="20" hidden="1" customHeight="1" x14ac:dyDescent="0.15">
      <c r="A852" s="99" t="s">
        <v>5521</v>
      </c>
      <c r="B852" s="106" t="s">
        <v>4963</v>
      </c>
      <c r="C852" s="101">
        <v>1237</v>
      </c>
      <c r="D852" s="101">
        <v>1174</v>
      </c>
      <c r="E852" s="102">
        <v>5.4</v>
      </c>
      <c r="F852" s="102">
        <v>579</v>
      </c>
      <c r="G852" s="102">
        <v>587</v>
      </c>
      <c r="H852" s="102">
        <v>-1.4</v>
      </c>
      <c r="I852" s="102">
        <v>536</v>
      </c>
      <c r="J852" s="102">
        <v>514</v>
      </c>
      <c r="K852" s="102">
        <v>4.3</v>
      </c>
      <c r="L852" s="102">
        <v>294.35000000000002</v>
      </c>
      <c r="M852" s="102">
        <v>4.2</v>
      </c>
      <c r="N852" s="101">
        <v>1862</v>
      </c>
      <c r="O852" s="102">
        <v>126</v>
      </c>
    </row>
    <row r="853" spans="1:15" s="98" customFormat="1" ht="20" hidden="1" customHeight="1" x14ac:dyDescent="0.15">
      <c r="A853" s="99" t="s">
        <v>5920</v>
      </c>
      <c r="B853" s="106" t="s">
        <v>4881</v>
      </c>
      <c r="C853" s="101">
        <v>1232</v>
      </c>
      <c r="D853" s="101">
        <v>1223</v>
      </c>
      <c r="E853" s="102">
        <v>0.7</v>
      </c>
      <c r="F853" s="102">
        <v>584</v>
      </c>
      <c r="G853" s="102">
        <v>558</v>
      </c>
      <c r="H853" s="102">
        <v>4.7</v>
      </c>
      <c r="I853" s="102">
        <v>519</v>
      </c>
      <c r="J853" s="102">
        <v>486</v>
      </c>
      <c r="K853" s="102">
        <v>6.8</v>
      </c>
      <c r="L853" s="102">
        <v>196.89</v>
      </c>
      <c r="M853" s="102">
        <v>6.3</v>
      </c>
      <c r="N853" s="101">
        <v>1867</v>
      </c>
      <c r="O853" s="102">
        <v>572</v>
      </c>
    </row>
    <row r="854" spans="1:15" s="98" customFormat="1" ht="20" hidden="1" customHeight="1" x14ac:dyDescent="0.15">
      <c r="A854" s="99" t="s">
        <v>5600</v>
      </c>
      <c r="B854" s="106" t="s">
        <v>4544</v>
      </c>
      <c r="C854" s="101">
        <v>1232</v>
      </c>
      <c r="D854" s="101">
        <v>1345</v>
      </c>
      <c r="E854" s="102">
        <v>-8.4</v>
      </c>
      <c r="F854" s="102">
        <v>489</v>
      </c>
      <c r="G854" s="102">
        <v>465</v>
      </c>
      <c r="H854" s="102">
        <v>5.2</v>
      </c>
      <c r="I854" s="102">
        <v>455</v>
      </c>
      <c r="J854" s="102">
        <v>448</v>
      </c>
      <c r="K854" s="102">
        <v>1.6</v>
      </c>
      <c r="L854" s="102">
        <v>3.18</v>
      </c>
      <c r="M854" s="102">
        <v>387.9</v>
      </c>
      <c r="N854" s="101">
        <v>1867</v>
      </c>
      <c r="O854" s="102">
        <v>176</v>
      </c>
    </row>
    <row r="855" spans="1:15" s="98" customFormat="1" ht="20" hidden="1" customHeight="1" x14ac:dyDescent="0.15">
      <c r="A855" s="99" t="s">
        <v>5011</v>
      </c>
      <c r="B855" s="106" t="s">
        <v>4542</v>
      </c>
      <c r="C855" s="101">
        <v>1219</v>
      </c>
      <c r="D855" s="102">
        <v>974</v>
      </c>
      <c r="E855" s="102">
        <v>25.2</v>
      </c>
      <c r="F855" s="102">
        <v>302</v>
      </c>
      <c r="G855" s="102">
        <v>325</v>
      </c>
      <c r="H855" s="102">
        <v>-7.1</v>
      </c>
      <c r="I855" s="102">
        <v>274</v>
      </c>
      <c r="J855" s="102">
        <v>309</v>
      </c>
      <c r="K855" s="102">
        <v>-11.3</v>
      </c>
      <c r="L855" s="102">
        <v>656.66</v>
      </c>
      <c r="M855" s="102">
        <v>1.9</v>
      </c>
      <c r="N855" s="101">
        <v>1878</v>
      </c>
      <c r="O855" s="102">
        <v>93</v>
      </c>
    </row>
    <row r="856" spans="1:15" s="98" customFormat="1" ht="20" hidden="1" customHeight="1" x14ac:dyDescent="0.15">
      <c r="A856" s="99" t="s">
        <v>5236</v>
      </c>
      <c r="B856" s="106" t="s">
        <v>4542</v>
      </c>
      <c r="C856" s="101">
        <v>1207</v>
      </c>
      <c r="D856" s="103" t="s">
        <v>5235</v>
      </c>
      <c r="E856" s="102">
        <v>5.6</v>
      </c>
      <c r="F856" s="102">
        <v>557</v>
      </c>
      <c r="G856" s="103" t="s">
        <v>5234</v>
      </c>
      <c r="H856" s="102">
        <v>8.1999999999999993</v>
      </c>
      <c r="I856" s="102">
        <v>496</v>
      </c>
      <c r="J856" s="103" t="s">
        <v>5233</v>
      </c>
      <c r="K856" s="102">
        <v>9.6999999999999993</v>
      </c>
      <c r="L856" s="102">
        <v>777.62</v>
      </c>
      <c r="M856" s="102">
        <v>1.6</v>
      </c>
      <c r="N856" s="101">
        <v>1886</v>
      </c>
      <c r="O856" s="102">
        <v>96</v>
      </c>
    </row>
    <row r="857" spans="1:15" s="98" customFormat="1" ht="20" hidden="1" customHeight="1" x14ac:dyDescent="0.15">
      <c r="A857" s="99" t="s">
        <v>5776</v>
      </c>
      <c r="B857" s="106" t="s">
        <v>4542</v>
      </c>
      <c r="C857" s="101">
        <v>1196</v>
      </c>
      <c r="D857" s="103" t="s">
        <v>5775</v>
      </c>
      <c r="E857" s="102">
        <v>3.3</v>
      </c>
      <c r="F857" s="102">
        <v>501</v>
      </c>
      <c r="G857" s="103" t="s">
        <v>5774</v>
      </c>
      <c r="H857" s="102">
        <v>1</v>
      </c>
      <c r="I857" s="102">
        <v>484</v>
      </c>
      <c r="J857" s="103" t="s">
        <v>5773</v>
      </c>
      <c r="K857" s="102">
        <v>-0.8</v>
      </c>
      <c r="L857" s="102">
        <v>35.130000000000003</v>
      </c>
      <c r="M857" s="102">
        <v>34</v>
      </c>
      <c r="N857" s="101">
        <v>1901</v>
      </c>
      <c r="O857" s="102">
        <v>27</v>
      </c>
    </row>
    <row r="858" spans="1:15" s="98" customFormat="1" ht="20" hidden="1" customHeight="1" x14ac:dyDescent="0.15">
      <c r="A858" s="99" t="s">
        <v>4659</v>
      </c>
      <c r="B858" s="106" t="s">
        <v>4658</v>
      </c>
      <c r="C858" s="101">
        <v>1188</v>
      </c>
      <c r="D858" s="101">
        <v>1263</v>
      </c>
      <c r="E858" s="102">
        <v>-5.9</v>
      </c>
      <c r="F858" s="102">
        <v>529</v>
      </c>
      <c r="G858" s="102">
        <v>523</v>
      </c>
      <c r="H858" s="102">
        <v>1.1000000000000001</v>
      </c>
      <c r="I858" s="102">
        <v>505</v>
      </c>
      <c r="J858" s="102">
        <v>499</v>
      </c>
      <c r="K858" s="102">
        <v>1.2</v>
      </c>
      <c r="L858" s="102">
        <v>108.1</v>
      </c>
      <c r="M858" s="102">
        <v>11</v>
      </c>
      <c r="N858" s="101">
        <v>1911</v>
      </c>
      <c r="O858" s="102">
        <v>583</v>
      </c>
    </row>
    <row r="859" spans="1:15" s="98" customFormat="1" ht="20" hidden="1" customHeight="1" x14ac:dyDescent="0.15">
      <c r="A859" s="99" t="s">
        <v>4988</v>
      </c>
      <c r="B859" s="106" t="s">
        <v>4658</v>
      </c>
      <c r="C859" s="101">
        <v>1180</v>
      </c>
      <c r="D859" s="101">
        <v>1162</v>
      </c>
      <c r="E859" s="102">
        <v>1.5</v>
      </c>
      <c r="F859" s="102">
        <v>480</v>
      </c>
      <c r="G859" s="102">
        <v>470</v>
      </c>
      <c r="H859" s="102">
        <v>2.1</v>
      </c>
      <c r="I859" s="102">
        <v>446</v>
      </c>
      <c r="J859" s="102">
        <v>435</v>
      </c>
      <c r="K859" s="102">
        <v>2.5</v>
      </c>
      <c r="L859" s="102">
        <v>109.72</v>
      </c>
      <c r="M859" s="102">
        <v>10.8</v>
      </c>
      <c r="N859" s="101">
        <v>1921</v>
      </c>
      <c r="O859" s="102">
        <v>588</v>
      </c>
    </row>
    <row r="860" spans="1:15" s="98" customFormat="1" ht="20" hidden="1" customHeight="1" x14ac:dyDescent="0.15">
      <c r="A860" s="99" t="s">
        <v>5851</v>
      </c>
      <c r="B860" s="106" t="s">
        <v>4544</v>
      </c>
      <c r="C860" s="101">
        <v>1179</v>
      </c>
      <c r="D860" s="101">
        <v>1216</v>
      </c>
      <c r="E860" s="102">
        <v>-3</v>
      </c>
      <c r="F860" s="102">
        <v>483</v>
      </c>
      <c r="G860" s="102">
        <v>479</v>
      </c>
      <c r="H860" s="102">
        <v>0.8</v>
      </c>
      <c r="I860" s="102">
        <v>467</v>
      </c>
      <c r="J860" s="102">
        <v>473</v>
      </c>
      <c r="K860" s="102">
        <v>-1.3</v>
      </c>
      <c r="L860" s="102">
        <v>3.23</v>
      </c>
      <c r="M860" s="102">
        <v>364.6</v>
      </c>
      <c r="N860" s="101">
        <v>1923</v>
      </c>
      <c r="O860" s="102">
        <v>179</v>
      </c>
    </row>
    <row r="861" spans="1:15" s="98" customFormat="1" ht="20" hidden="1" customHeight="1" x14ac:dyDescent="0.15">
      <c r="A861" s="99" t="s">
        <v>4968</v>
      </c>
      <c r="B861" s="106" t="s">
        <v>4963</v>
      </c>
      <c r="C861" s="101">
        <v>1177</v>
      </c>
      <c r="D861" s="101">
        <v>1132</v>
      </c>
      <c r="E861" s="102">
        <v>4</v>
      </c>
      <c r="F861" s="102">
        <v>597</v>
      </c>
      <c r="G861" s="102">
        <v>609</v>
      </c>
      <c r="H861" s="102">
        <v>-2</v>
      </c>
      <c r="I861" s="102">
        <v>533</v>
      </c>
      <c r="J861" s="102">
        <v>480</v>
      </c>
      <c r="K861" s="102">
        <v>11</v>
      </c>
      <c r="L861" s="102">
        <v>629</v>
      </c>
      <c r="M861" s="102">
        <v>1.9</v>
      </c>
      <c r="N861" s="101">
        <v>1924</v>
      </c>
      <c r="O861" s="102">
        <v>133</v>
      </c>
    </row>
    <row r="862" spans="1:15" s="98" customFormat="1" ht="20" hidden="1" customHeight="1" x14ac:dyDescent="0.15">
      <c r="A862" s="99" t="s">
        <v>5346</v>
      </c>
      <c r="B862" s="106" t="s">
        <v>4963</v>
      </c>
      <c r="C862" s="101">
        <v>1149</v>
      </c>
      <c r="D862" s="101">
        <v>1136</v>
      </c>
      <c r="E862" s="102">
        <v>1.1000000000000001</v>
      </c>
      <c r="F862" s="102">
        <v>529</v>
      </c>
      <c r="G862" s="102">
        <v>522</v>
      </c>
      <c r="H862" s="102">
        <v>1.3</v>
      </c>
      <c r="I862" s="102">
        <v>481</v>
      </c>
      <c r="J862" s="102">
        <v>467</v>
      </c>
      <c r="K862" s="102">
        <v>3</v>
      </c>
      <c r="L862" s="102">
        <v>578.70000000000005</v>
      </c>
      <c r="M862" s="102">
        <v>2</v>
      </c>
      <c r="N862" s="101">
        <v>1948</v>
      </c>
      <c r="O862" s="102">
        <v>136</v>
      </c>
    </row>
    <row r="863" spans="1:15" s="98" customFormat="1" ht="20" hidden="1" customHeight="1" x14ac:dyDescent="0.15">
      <c r="A863" s="99" t="s">
        <v>4974</v>
      </c>
      <c r="B863" s="106" t="s">
        <v>4963</v>
      </c>
      <c r="C863" s="101">
        <v>1126</v>
      </c>
      <c r="D863" s="101">
        <v>1058</v>
      </c>
      <c r="E863" s="102">
        <v>6.4</v>
      </c>
      <c r="F863" s="102">
        <v>579</v>
      </c>
      <c r="G863" s="102">
        <v>560</v>
      </c>
      <c r="H863" s="102">
        <v>3.4</v>
      </c>
      <c r="I863" s="102">
        <v>500</v>
      </c>
      <c r="J863" s="102">
        <v>449</v>
      </c>
      <c r="K863" s="102">
        <v>11.4</v>
      </c>
      <c r="L863" s="102">
        <v>114.56</v>
      </c>
      <c r="M863" s="102">
        <v>9.8000000000000007</v>
      </c>
      <c r="N863" s="101">
        <v>1971</v>
      </c>
      <c r="O863" s="102">
        <v>137</v>
      </c>
    </row>
    <row r="864" spans="1:15" s="98" customFormat="1" ht="20" hidden="1" customHeight="1" x14ac:dyDescent="0.15">
      <c r="A864" s="99" t="s">
        <v>4896</v>
      </c>
      <c r="B864" s="106" t="s">
        <v>4759</v>
      </c>
      <c r="C864" s="101">
        <v>1121</v>
      </c>
      <c r="D864" s="101">
        <v>1047</v>
      </c>
      <c r="E864" s="102">
        <v>7.1</v>
      </c>
      <c r="F864" s="102">
        <v>560</v>
      </c>
      <c r="G864" s="102">
        <v>527</v>
      </c>
      <c r="H864" s="102">
        <v>6.3</v>
      </c>
      <c r="I864" s="102">
        <v>470</v>
      </c>
      <c r="J864" s="102">
        <v>425</v>
      </c>
      <c r="K864" s="102">
        <v>10.6</v>
      </c>
      <c r="L864" s="102">
        <v>103.25</v>
      </c>
      <c r="M864" s="102">
        <v>10.9</v>
      </c>
      <c r="N864" s="101">
        <v>1977</v>
      </c>
      <c r="O864" s="102">
        <v>344</v>
      </c>
    </row>
    <row r="865" spans="1:15" s="98" customFormat="1" ht="20" hidden="1" customHeight="1" x14ac:dyDescent="0.15">
      <c r="A865" s="99" t="s">
        <v>5780</v>
      </c>
      <c r="B865" s="106" t="s">
        <v>4542</v>
      </c>
      <c r="C865" s="101">
        <v>1111</v>
      </c>
      <c r="D865" s="103" t="s">
        <v>5779</v>
      </c>
      <c r="E865" s="102">
        <v>6.1</v>
      </c>
      <c r="F865" s="102">
        <v>412</v>
      </c>
      <c r="G865" s="103" t="s">
        <v>5778</v>
      </c>
      <c r="H865" s="102">
        <v>3.8</v>
      </c>
      <c r="I865" s="102">
        <v>395</v>
      </c>
      <c r="J865" s="103" t="s">
        <v>5777</v>
      </c>
      <c r="K865" s="102">
        <v>5.9</v>
      </c>
      <c r="L865" s="102">
        <v>48.38</v>
      </c>
      <c r="M865" s="102">
        <v>23</v>
      </c>
      <c r="N865" s="101">
        <v>1986</v>
      </c>
      <c r="O865" s="102">
        <v>30</v>
      </c>
    </row>
    <row r="866" spans="1:15" s="98" customFormat="1" ht="20" hidden="1" customHeight="1" x14ac:dyDescent="0.15">
      <c r="A866" s="99" t="s">
        <v>4978</v>
      </c>
      <c r="B866" s="106" t="s">
        <v>4658</v>
      </c>
      <c r="C866" s="101">
        <v>1109</v>
      </c>
      <c r="D866" s="102">
        <v>956</v>
      </c>
      <c r="E866" s="102">
        <v>16</v>
      </c>
      <c r="F866" s="102">
        <v>819</v>
      </c>
      <c r="G866" s="102">
        <v>771</v>
      </c>
      <c r="H866" s="102">
        <v>6.2</v>
      </c>
      <c r="I866" s="102">
        <v>548</v>
      </c>
      <c r="J866" s="102">
        <v>430</v>
      </c>
      <c r="K866" s="102">
        <v>27.4</v>
      </c>
      <c r="L866" s="102">
        <v>233.16</v>
      </c>
      <c r="M866" s="102">
        <v>4.8</v>
      </c>
      <c r="N866" s="101">
        <v>1989</v>
      </c>
      <c r="O866" s="102">
        <v>613</v>
      </c>
    </row>
    <row r="867" spans="1:15" s="98" customFormat="1" ht="20" hidden="1" customHeight="1" x14ac:dyDescent="0.15">
      <c r="A867" s="99" t="s">
        <v>5807</v>
      </c>
      <c r="B867" s="106" t="s">
        <v>4564</v>
      </c>
      <c r="C867" s="101">
        <v>1103</v>
      </c>
      <c r="D867" s="101">
        <v>1015</v>
      </c>
      <c r="E867" s="102">
        <v>8.6999999999999993</v>
      </c>
      <c r="F867" s="102">
        <v>411</v>
      </c>
      <c r="G867" s="102">
        <v>349</v>
      </c>
      <c r="H867" s="102">
        <v>17.8</v>
      </c>
      <c r="I867" s="102">
        <v>402</v>
      </c>
      <c r="J867" s="102">
        <v>343</v>
      </c>
      <c r="K867" s="102">
        <v>17.2</v>
      </c>
      <c r="L867" s="102">
        <v>1.48</v>
      </c>
      <c r="M867" s="102">
        <v>745.7</v>
      </c>
      <c r="N867" s="101">
        <v>1994</v>
      </c>
      <c r="O867" s="102">
        <v>66</v>
      </c>
    </row>
    <row r="868" spans="1:15" s="98" customFormat="1" ht="20" hidden="1" customHeight="1" x14ac:dyDescent="0.15">
      <c r="A868" s="99" t="s">
        <v>4650</v>
      </c>
      <c r="B868" s="106" t="s">
        <v>4542</v>
      </c>
      <c r="C868" s="101">
        <v>1103</v>
      </c>
      <c r="D868" s="101">
        <v>1064</v>
      </c>
      <c r="E868" s="102">
        <v>3.7</v>
      </c>
      <c r="F868" s="102">
        <v>427</v>
      </c>
      <c r="G868" s="102">
        <v>418</v>
      </c>
      <c r="H868" s="102">
        <v>2.2000000000000002</v>
      </c>
      <c r="I868" s="102">
        <v>392</v>
      </c>
      <c r="J868" s="102">
        <v>383</v>
      </c>
      <c r="K868" s="102">
        <v>2.2999999999999998</v>
      </c>
      <c r="L868" s="102">
        <v>808.5</v>
      </c>
      <c r="M868" s="102">
        <v>1.4</v>
      </c>
      <c r="N868" s="101">
        <v>1994</v>
      </c>
      <c r="O868" s="102">
        <v>107</v>
      </c>
    </row>
    <row r="869" spans="1:15" s="98" customFormat="1" ht="20" hidden="1" customHeight="1" x14ac:dyDescent="0.15">
      <c r="A869" s="99" t="s">
        <v>5669</v>
      </c>
      <c r="B869" s="106" t="s">
        <v>4546</v>
      </c>
      <c r="C869" s="101">
        <v>1101</v>
      </c>
      <c r="D869" s="101">
        <v>1050</v>
      </c>
      <c r="E869" s="102">
        <v>4.9000000000000004</v>
      </c>
      <c r="F869" s="102">
        <v>552</v>
      </c>
      <c r="G869" s="102">
        <v>511</v>
      </c>
      <c r="H869" s="102">
        <v>8</v>
      </c>
      <c r="I869" s="102">
        <v>493</v>
      </c>
      <c r="J869" s="102">
        <v>453</v>
      </c>
      <c r="K869" s="102">
        <v>8.8000000000000007</v>
      </c>
      <c r="L869" s="102">
        <v>267.27999999999997</v>
      </c>
      <c r="M869" s="102">
        <v>4.0999999999999996</v>
      </c>
      <c r="N869" s="101">
        <v>1996</v>
      </c>
      <c r="O869" s="102">
        <v>617</v>
      </c>
    </row>
    <row r="870" spans="1:15" s="98" customFormat="1" ht="20" hidden="1" customHeight="1" x14ac:dyDescent="0.15">
      <c r="A870" s="99" t="s">
        <v>5373</v>
      </c>
      <c r="B870" s="106" t="s">
        <v>4658</v>
      </c>
      <c r="C870" s="101">
        <v>1100</v>
      </c>
      <c r="D870" s="103" t="s">
        <v>5372</v>
      </c>
      <c r="E870" s="102">
        <v>1.2</v>
      </c>
      <c r="F870" s="102">
        <v>580</v>
      </c>
      <c r="G870" s="103" t="s">
        <v>5371</v>
      </c>
      <c r="H870" s="102">
        <v>-5.5</v>
      </c>
      <c r="I870" s="102">
        <v>505</v>
      </c>
      <c r="J870" s="103" t="s">
        <v>5370</v>
      </c>
      <c r="K870" s="102">
        <v>-0.4</v>
      </c>
      <c r="L870" s="102">
        <v>90.73</v>
      </c>
      <c r="M870" s="102">
        <v>12.1</v>
      </c>
      <c r="N870" s="101">
        <v>1998</v>
      </c>
      <c r="O870" s="102">
        <v>618</v>
      </c>
    </row>
    <row r="871" spans="1:15" s="98" customFormat="1" ht="20" hidden="1" customHeight="1" x14ac:dyDescent="0.15">
      <c r="A871" s="99" t="s">
        <v>5001</v>
      </c>
      <c r="B871" s="106" t="s">
        <v>1401</v>
      </c>
      <c r="C871" s="101">
        <v>1084</v>
      </c>
      <c r="D871" s="102">
        <v>961</v>
      </c>
      <c r="E871" s="102">
        <v>12.8</v>
      </c>
      <c r="F871" s="102">
        <v>667</v>
      </c>
      <c r="G871" s="102">
        <v>642</v>
      </c>
      <c r="H871" s="102">
        <v>3.9</v>
      </c>
      <c r="I871" s="102">
        <v>495</v>
      </c>
      <c r="J871" s="102">
        <v>446</v>
      </c>
      <c r="K871" s="102">
        <v>11</v>
      </c>
      <c r="L871" s="102">
        <v>162.4</v>
      </c>
      <c r="M871" s="102">
        <v>6.7</v>
      </c>
      <c r="N871" s="101">
        <v>2014</v>
      </c>
      <c r="O871" s="102">
        <v>626</v>
      </c>
    </row>
    <row r="872" spans="1:15" s="98" customFormat="1" ht="20" hidden="1" customHeight="1" x14ac:dyDescent="0.15">
      <c r="A872" s="99" t="s">
        <v>5522</v>
      </c>
      <c r="B872" s="106" t="s">
        <v>4963</v>
      </c>
      <c r="C872" s="101">
        <v>1083</v>
      </c>
      <c r="D872" s="102">
        <v>930</v>
      </c>
      <c r="E872" s="102">
        <v>16.5</v>
      </c>
      <c r="F872" s="102">
        <v>648</v>
      </c>
      <c r="G872" s="102">
        <v>672</v>
      </c>
      <c r="H872" s="102">
        <v>-3.6</v>
      </c>
      <c r="I872" s="102">
        <v>479</v>
      </c>
      <c r="J872" s="102">
        <v>412</v>
      </c>
      <c r="K872" s="102">
        <v>16.3</v>
      </c>
      <c r="L872" s="102">
        <v>284.39</v>
      </c>
      <c r="M872" s="102">
        <v>3.8</v>
      </c>
      <c r="N872" s="101">
        <v>2015</v>
      </c>
      <c r="O872" s="102">
        <v>140</v>
      </c>
    </row>
    <row r="873" spans="1:15" s="98" customFormat="1" ht="20" hidden="1" customHeight="1" x14ac:dyDescent="0.15">
      <c r="A873" s="99" t="s">
        <v>5636</v>
      </c>
      <c r="B873" s="106" t="s">
        <v>4564</v>
      </c>
      <c r="C873" s="101">
        <v>1077</v>
      </c>
      <c r="D873" s="101">
        <v>1099</v>
      </c>
      <c r="E873" s="102">
        <v>-2</v>
      </c>
      <c r="F873" s="102">
        <v>297</v>
      </c>
      <c r="G873" s="102">
        <v>349</v>
      </c>
      <c r="H873" s="102">
        <v>-14.9</v>
      </c>
      <c r="I873" s="102">
        <v>286</v>
      </c>
      <c r="J873" s="102">
        <v>272</v>
      </c>
      <c r="K873" s="102">
        <v>5.0999999999999996</v>
      </c>
      <c r="L873" s="102">
        <v>68.39</v>
      </c>
      <c r="M873" s="102">
        <v>15.7</v>
      </c>
      <c r="N873" s="101">
        <v>2020</v>
      </c>
      <c r="O873" s="102">
        <v>185</v>
      </c>
    </row>
    <row r="874" spans="1:15" s="98" customFormat="1" ht="20" hidden="1" customHeight="1" x14ac:dyDescent="0.15">
      <c r="A874" s="99" t="s">
        <v>4897</v>
      </c>
      <c r="B874" s="106" t="s">
        <v>4564</v>
      </c>
      <c r="C874" s="101">
        <v>1071</v>
      </c>
      <c r="D874" s="101">
        <v>1125</v>
      </c>
      <c r="E874" s="102">
        <v>-4.8</v>
      </c>
      <c r="F874" s="102">
        <v>458</v>
      </c>
      <c r="G874" s="102">
        <v>438</v>
      </c>
      <c r="H874" s="102">
        <v>4.5999999999999996</v>
      </c>
      <c r="I874" s="102">
        <v>419</v>
      </c>
      <c r="J874" s="102">
        <v>411</v>
      </c>
      <c r="K874" s="102">
        <v>1.9</v>
      </c>
      <c r="L874" s="102">
        <v>213.71</v>
      </c>
      <c r="M874" s="102">
        <v>5</v>
      </c>
      <c r="N874" s="101">
        <v>2029</v>
      </c>
      <c r="O874" s="102">
        <v>349</v>
      </c>
    </row>
    <row r="875" spans="1:15" s="98" customFormat="1" ht="20" hidden="1" customHeight="1" x14ac:dyDescent="0.15">
      <c r="A875" s="99" t="s">
        <v>5542</v>
      </c>
      <c r="B875" s="106" t="s">
        <v>4564</v>
      </c>
      <c r="C875" s="101">
        <v>1070</v>
      </c>
      <c r="D875" s="101">
        <v>1038</v>
      </c>
      <c r="E875" s="102">
        <v>3.1</v>
      </c>
      <c r="F875" s="102">
        <v>365</v>
      </c>
      <c r="G875" s="102">
        <v>323</v>
      </c>
      <c r="H875" s="102">
        <v>13</v>
      </c>
      <c r="I875" s="102">
        <v>355</v>
      </c>
      <c r="J875" s="102">
        <v>318</v>
      </c>
      <c r="K875" s="102">
        <v>11.6</v>
      </c>
      <c r="L875" s="102">
        <v>2.72</v>
      </c>
      <c r="M875" s="102">
        <v>393.4</v>
      </c>
      <c r="N875" s="101">
        <v>2031</v>
      </c>
      <c r="O875" s="102">
        <v>144</v>
      </c>
    </row>
    <row r="876" spans="1:15" s="98" customFormat="1" ht="20" hidden="1" customHeight="1" x14ac:dyDescent="0.15">
      <c r="A876" s="99" t="s">
        <v>5662</v>
      </c>
      <c r="B876" s="106" t="s">
        <v>4658</v>
      </c>
      <c r="C876" s="101">
        <v>1066</v>
      </c>
      <c r="D876" s="101">
        <v>1031</v>
      </c>
      <c r="E876" s="102">
        <v>3.4</v>
      </c>
      <c r="F876" s="102">
        <v>457</v>
      </c>
      <c r="G876" s="102">
        <v>467</v>
      </c>
      <c r="H876" s="102">
        <v>-2.1</v>
      </c>
      <c r="I876" s="102">
        <v>429</v>
      </c>
      <c r="J876" s="102">
        <v>414</v>
      </c>
      <c r="K876" s="102">
        <v>3.6</v>
      </c>
      <c r="L876" s="102">
        <v>78.72</v>
      </c>
      <c r="M876" s="102">
        <v>13.5</v>
      </c>
      <c r="N876" s="101">
        <v>2033</v>
      </c>
      <c r="O876" s="102">
        <v>634</v>
      </c>
    </row>
    <row r="877" spans="1:15" s="98" customFormat="1" ht="20" hidden="1" customHeight="1" x14ac:dyDescent="0.15">
      <c r="A877" s="99" t="s">
        <v>5340</v>
      </c>
      <c r="B877" s="106" t="s">
        <v>4963</v>
      </c>
      <c r="C877" s="101">
        <v>1064</v>
      </c>
      <c r="D877" s="102">
        <v>892</v>
      </c>
      <c r="E877" s="102">
        <v>19.3</v>
      </c>
      <c r="F877" s="102">
        <v>610</v>
      </c>
      <c r="G877" s="102">
        <v>595</v>
      </c>
      <c r="H877" s="102">
        <v>2.5</v>
      </c>
      <c r="I877" s="102">
        <v>485</v>
      </c>
      <c r="J877" s="102">
        <v>418</v>
      </c>
      <c r="K877" s="102">
        <v>16</v>
      </c>
      <c r="L877" s="102">
        <v>519.54</v>
      </c>
      <c r="M877" s="102">
        <v>2</v>
      </c>
      <c r="N877" s="101">
        <v>2037</v>
      </c>
      <c r="O877" s="102">
        <v>145</v>
      </c>
    </row>
    <row r="878" spans="1:15" s="98" customFormat="1" ht="20" hidden="1" customHeight="1" x14ac:dyDescent="0.15">
      <c r="A878" s="99" t="s">
        <v>5038</v>
      </c>
      <c r="B878" s="106" t="s">
        <v>4546</v>
      </c>
      <c r="C878" s="101">
        <v>1055</v>
      </c>
      <c r="D878" s="101">
        <v>1033</v>
      </c>
      <c r="E878" s="102">
        <v>2.1</v>
      </c>
      <c r="F878" s="102">
        <v>509</v>
      </c>
      <c r="G878" s="102">
        <v>495</v>
      </c>
      <c r="H878" s="102">
        <v>2.8</v>
      </c>
      <c r="I878" s="102">
        <v>463</v>
      </c>
      <c r="J878" s="102">
        <v>446</v>
      </c>
      <c r="K878" s="102">
        <v>3.8</v>
      </c>
      <c r="L878" s="102">
        <v>4.32</v>
      </c>
      <c r="M878" s="102">
        <v>244.4</v>
      </c>
      <c r="N878" s="101">
        <v>2048</v>
      </c>
      <c r="O878" s="102">
        <v>638</v>
      </c>
    </row>
    <row r="879" spans="1:15" s="98" customFormat="1" ht="20" hidden="1" customHeight="1" x14ac:dyDescent="0.15">
      <c r="A879" s="99" t="s">
        <v>5213</v>
      </c>
      <c r="B879" s="106" t="s">
        <v>4542</v>
      </c>
      <c r="C879" s="101">
        <v>1029</v>
      </c>
      <c r="D879" s="103" t="s">
        <v>5212</v>
      </c>
      <c r="E879" s="102">
        <v>-4.2</v>
      </c>
      <c r="F879" s="102">
        <v>449</v>
      </c>
      <c r="G879" s="103" t="s">
        <v>5211</v>
      </c>
      <c r="H879" s="102">
        <v>1.1000000000000001</v>
      </c>
      <c r="I879" s="102">
        <v>409</v>
      </c>
      <c r="J879" s="103" t="s">
        <v>5210</v>
      </c>
      <c r="K879" s="102">
        <v>-1.2</v>
      </c>
      <c r="L879" s="104">
        <v>1056.77</v>
      </c>
      <c r="M879" s="102">
        <v>1</v>
      </c>
      <c r="N879" s="101">
        <v>2075</v>
      </c>
      <c r="O879" s="102">
        <v>116</v>
      </c>
    </row>
    <row r="880" spans="1:15" s="98" customFormat="1" ht="20" hidden="1" customHeight="1" x14ac:dyDescent="0.15">
      <c r="A880" s="99" t="s">
        <v>5924</v>
      </c>
      <c r="B880" s="106" t="s">
        <v>4658</v>
      </c>
      <c r="C880" s="101">
        <v>1026</v>
      </c>
      <c r="D880" s="102">
        <v>940</v>
      </c>
      <c r="E880" s="102">
        <v>9.1</v>
      </c>
      <c r="F880" s="102">
        <v>414</v>
      </c>
      <c r="G880" s="102">
        <v>397</v>
      </c>
      <c r="H880" s="102">
        <v>4.3</v>
      </c>
      <c r="I880" s="102">
        <v>405</v>
      </c>
      <c r="J880" s="102">
        <v>374</v>
      </c>
      <c r="K880" s="102">
        <v>8.3000000000000007</v>
      </c>
      <c r="L880" s="102">
        <v>113.15</v>
      </c>
      <c r="M880" s="102">
        <v>9.1</v>
      </c>
      <c r="N880" s="101">
        <v>2082</v>
      </c>
      <c r="O880" s="102">
        <v>653</v>
      </c>
    </row>
    <row r="881" spans="1:15" s="98" customFormat="1" ht="20" hidden="1" customHeight="1" x14ac:dyDescent="0.15">
      <c r="A881" s="99" t="s">
        <v>5045</v>
      </c>
      <c r="B881" s="106" t="s">
        <v>4658</v>
      </c>
      <c r="C881" s="101">
        <v>1026</v>
      </c>
      <c r="D881" s="101">
        <v>1059</v>
      </c>
      <c r="E881" s="102">
        <v>-3.1</v>
      </c>
      <c r="F881" s="102">
        <v>639</v>
      </c>
      <c r="G881" s="102">
        <v>681</v>
      </c>
      <c r="H881" s="102">
        <v>-6.2</v>
      </c>
      <c r="I881" s="102">
        <v>493</v>
      </c>
      <c r="J881" s="102">
        <v>498</v>
      </c>
      <c r="K881" s="102">
        <v>-1</v>
      </c>
      <c r="L881" s="102">
        <v>43.48</v>
      </c>
      <c r="M881" s="102">
        <v>23.6</v>
      </c>
      <c r="N881" s="101">
        <v>2082</v>
      </c>
      <c r="O881" s="102">
        <v>653</v>
      </c>
    </row>
    <row r="882" spans="1:15" s="98" customFormat="1" ht="20" hidden="1" customHeight="1" x14ac:dyDescent="0.15">
      <c r="A882" s="99" t="s">
        <v>4921</v>
      </c>
      <c r="B882" s="106" t="s">
        <v>4544</v>
      </c>
      <c r="C882" s="101">
        <v>1024</v>
      </c>
      <c r="D882" s="101">
        <v>1038</v>
      </c>
      <c r="E882" s="102">
        <v>-1.3</v>
      </c>
      <c r="F882" s="102">
        <v>462</v>
      </c>
      <c r="G882" s="102">
        <v>438</v>
      </c>
      <c r="H882" s="102">
        <v>5.5</v>
      </c>
      <c r="I882" s="102">
        <v>427</v>
      </c>
      <c r="J882" s="102">
        <v>412</v>
      </c>
      <c r="K882" s="102">
        <v>3.6</v>
      </c>
      <c r="L882" s="102">
        <v>3.33</v>
      </c>
      <c r="M882" s="102">
        <v>307.5</v>
      </c>
      <c r="N882" s="101">
        <v>2084</v>
      </c>
      <c r="O882" s="102">
        <v>118</v>
      </c>
    </row>
    <row r="883" spans="1:15" s="98" customFormat="1" ht="20" hidden="1" customHeight="1" x14ac:dyDescent="0.15">
      <c r="A883" s="99" t="s">
        <v>4752</v>
      </c>
      <c r="B883" s="106" t="s">
        <v>4546</v>
      </c>
      <c r="C883" s="101">
        <v>1013</v>
      </c>
      <c r="D883" s="102">
        <v>996</v>
      </c>
      <c r="E883" s="102">
        <v>1.7</v>
      </c>
      <c r="F883" s="102">
        <v>435</v>
      </c>
      <c r="G883" s="102">
        <v>427</v>
      </c>
      <c r="H883" s="102">
        <v>1.9</v>
      </c>
      <c r="I883" s="102">
        <v>429</v>
      </c>
      <c r="J883" s="102">
        <v>427</v>
      </c>
      <c r="K883" s="102">
        <v>0.5</v>
      </c>
      <c r="L883" s="102">
        <v>1.46</v>
      </c>
      <c r="M883" s="102">
        <v>693.1</v>
      </c>
      <c r="N883" s="101">
        <v>2095</v>
      </c>
      <c r="O883" s="102">
        <v>275</v>
      </c>
    </row>
    <row r="884" spans="1:15" s="98" customFormat="1" ht="20" hidden="1" customHeight="1" x14ac:dyDescent="0.15">
      <c r="A884" s="99" t="s">
        <v>5911</v>
      </c>
      <c r="B884" s="106" t="s">
        <v>4546</v>
      </c>
      <c r="C884" s="102">
        <v>997</v>
      </c>
      <c r="D884" s="102">
        <v>963</v>
      </c>
      <c r="E884" s="102">
        <v>3.5</v>
      </c>
      <c r="F884" s="102">
        <v>450</v>
      </c>
      <c r="G884" s="102">
        <v>437</v>
      </c>
      <c r="H884" s="102">
        <v>3</v>
      </c>
      <c r="I884" s="102">
        <v>436</v>
      </c>
      <c r="J884" s="102">
        <v>407</v>
      </c>
      <c r="K884" s="102">
        <v>7.1</v>
      </c>
      <c r="L884" s="102">
        <v>7.65</v>
      </c>
      <c r="M884" s="102">
        <v>130.4</v>
      </c>
      <c r="N884" s="101">
        <v>2112</v>
      </c>
      <c r="O884" s="102">
        <v>151</v>
      </c>
    </row>
    <row r="885" spans="1:15" s="98" customFormat="1" ht="20" hidden="1" customHeight="1" x14ac:dyDescent="0.15">
      <c r="A885" s="99" t="s">
        <v>4818</v>
      </c>
      <c r="B885" s="106" t="s">
        <v>4542</v>
      </c>
      <c r="C885" s="102">
        <v>992</v>
      </c>
      <c r="D885" s="102">
        <v>873</v>
      </c>
      <c r="E885" s="102">
        <v>13.6</v>
      </c>
      <c r="F885" s="102">
        <v>401</v>
      </c>
      <c r="G885" s="102">
        <v>372</v>
      </c>
      <c r="H885" s="102">
        <v>7.8</v>
      </c>
      <c r="I885" s="102">
        <v>386</v>
      </c>
      <c r="J885" s="102">
        <v>351</v>
      </c>
      <c r="K885" s="102">
        <v>10</v>
      </c>
      <c r="L885" s="102">
        <v>3.49</v>
      </c>
      <c r="M885" s="102">
        <v>284.10000000000002</v>
      </c>
      <c r="N885" s="101">
        <v>2120</v>
      </c>
      <c r="O885" s="102">
        <v>33</v>
      </c>
    </row>
    <row r="886" spans="1:15" s="98" customFormat="1" ht="20" hidden="1" customHeight="1" x14ac:dyDescent="0.15">
      <c r="A886" s="99" t="s">
        <v>5022</v>
      </c>
      <c r="B886" s="106" t="s">
        <v>4542</v>
      </c>
      <c r="C886" s="102">
        <v>985</v>
      </c>
      <c r="D886" s="101">
        <v>1232</v>
      </c>
      <c r="E886" s="102">
        <v>-20</v>
      </c>
      <c r="F886" s="102">
        <v>391</v>
      </c>
      <c r="G886" s="102">
        <v>473</v>
      </c>
      <c r="H886" s="102">
        <v>-17.3</v>
      </c>
      <c r="I886" s="102">
        <v>345</v>
      </c>
      <c r="J886" s="102">
        <v>417</v>
      </c>
      <c r="K886" s="102">
        <v>-17.3</v>
      </c>
      <c r="L886" s="102">
        <v>945.1</v>
      </c>
      <c r="M886" s="102">
        <v>1</v>
      </c>
      <c r="N886" s="101">
        <v>2127</v>
      </c>
      <c r="O886" s="102">
        <v>127</v>
      </c>
    </row>
    <row r="887" spans="1:15" s="98" customFormat="1" ht="20" hidden="1" customHeight="1" x14ac:dyDescent="0.15">
      <c r="A887" s="99" t="s">
        <v>5725</v>
      </c>
      <c r="B887" s="106" t="s">
        <v>4564</v>
      </c>
      <c r="C887" s="102">
        <v>983</v>
      </c>
      <c r="D887" s="102">
        <v>841</v>
      </c>
      <c r="E887" s="102">
        <v>16.899999999999999</v>
      </c>
      <c r="F887" s="102">
        <v>466</v>
      </c>
      <c r="G887" s="102">
        <v>381</v>
      </c>
      <c r="H887" s="102">
        <v>22.3</v>
      </c>
      <c r="I887" s="102">
        <v>451</v>
      </c>
      <c r="J887" s="102">
        <v>380</v>
      </c>
      <c r="K887" s="102">
        <v>18.7</v>
      </c>
      <c r="L887" s="102">
        <v>0.72</v>
      </c>
      <c r="M887" s="105">
        <v>1373.7</v>
      </c>
      <c r="N887" s="101">
        <v>2129</v>
      </c>
      <c r="O887" s="102">
        <v>276</v>
      </c>
    </row>
    <row r="888" spans="1:15" s="98" customFormat="1" ht="20" hidden="1" customHeight="1" x14ac:dyDescent="0.15">
      <c r="A888" s="99" t="s">
        <v>5575</v>
      </c>
      <c r="B888" s="106" t="s">
        <v>4564</v>
      </c>
      <c r="C888" s="102">
        <v>981</v>
      </c>
      <c r="D888" s="101">
        <v>1592</v>
      </c>
      <c r="E888" s="102">
        <v>-38.4</v>
      </c>
      <c r="F888" s="102">
        <v>213</v>
      </c>
      <c r="G888" s="102">
        <v>369</v>
      </c>
      <c r="H888" s="102">
        <v>-42.3</v>
      </c>
      <c r="I888" s="102">
        <v>207</v>
      </c>
      <c r="J888" s="102">
        <v>345</v>
      </c>
      <c r="K888" s="102">
        <v>-40</v>
      </c>
      <c r="L888" s="102">
        <v>62.33</v>
      </c>
      <c r="M888" s="102">
        <v>15.7</v>
      </c>
      <c r="N888" s="101">
        <v>2131</v>
      </c>
      <c r="O888" s="102">
        <v>194</v>
      </c>
    </row>
    <row r="889" spans="1:15" s="98" customFormat="1" ht="20" hidden="1" customHeight="1" x14ac:dyDescent="0.15">
      <c r="A889" s="99" t="s">
        <v>4894</v>
      </c>
      <c r="B889" s="106" t="s">
        <v>4759</v>
      </c>
      <c r="C889" s="102">
        <v>975</v>
      </c>
      <c r="D889" s="101">
        <v>1010</v>
      </c>
      <c r="E889" s="102">
        <v>-3.5</v>
      </c>
      <c r="F889" s="102">
        <v>462</v>
      </c>
      <c r="G889" s="102">
        <v>459</v>
      </c>
      <c r="H889" s="102">
        <v>0.7</v>
      </c>
      <c r="I889" s="102">
        <v>394</v>
      </c>
      <c r="J889" s="102">
        <v>403</v>
      </c>
      <c r="K889" s="102">
        <v>-2.2000000000000002</v>
      </c>
      <c r="L889" s="102">
        <v>84.98</v>
      </c>
      <c r="M889" s="102">
        <v>11.5</v>
      </c>
      <c r="N889" s="101">
        <v>2139</v>
      </c>
      <c r="O889" s="102">
        <v>362</v>
      </c>
    </row>
    <row r="890" spans="1:15" s="98" customFormat="1" ht="20" hidden="1" customHeight="1" x14ac:dyDescent="0.15">
      <c r="A890" s="99" t="s">
        <v>5576</v>
      </c>
      <c r="B890" s="106" t="s">
        <v>4544</v>
      </c>
      <c r="C890" s="102">
        <v>967</v>
      </c>
      <c r="D890" s="102">
        <v>985</v>
      </c>
      <c r="E890" s="102">
        <v>-1.8</v>
      </c>
      <c r="F890" s="102">
        <v>442</v>
      </c>
      <c r="G890" s="102">
        <v>428</v>
      </c>
      <c r="H890" s="102">
        <v>3.3</v>
      </c>
      <c r="I890" s="102">
        <v>405</v>
      </c>
      <c r="J890" s="102">
        <v>394</v>
      </c>
      <c r="K890" s="102">
        <v>2.8</v>
      </c>
      <c r="L890" s="102">
        <v>3.8</v>
      </c>
      <c r="M890" s="102">
        <v>254.6</v>
      </c>
      <c r="N890" s="101">
        <v>2149</v>
      </c>
      <c r="O890" s="102">
        <v>196</v>
      </c>
    </row>
    <row r="891" spans="1:15" s="98" customFormat="1" ht="20" hidden="1" customHeight="1" x14ac:dyDescent="0.15">
      <c r="A891" s="99" t="s">
        <v>4787</v>
      </c>
      <c r="B891" s="106" t="s">
        <v>4564</v>
      </c>
      <c r="C891" s="102">
        <v>964</v>
      </c>
      <c r="D891" s="103" t="s">
        <v>4786</v>
      </c>
      <c r="E891" s="102">
        <v>-1.7</v>
      </c>
      <c r="F891" s="102">
        <v>391</v>
      </c>
      <c r="G891" s="103" t="s">
        <v>4785</v>
      </c>
      <c r="H891" s="102">
        <v>4.3</v>
      </c>
      <c r="I891" s="102">
        <v>361</v>
      </c>
      <c r="J891" s="103" t="s">
        <v>4784</v>
      </c>
      <c r="K891" s="102">
        <v>5.2</v>
      </c>
      <c r="L891" s="102">
        <v>58.5</v>
      </c>
      <c r="M891" s="102">
        <v>16.5</v>
      </c>
      <c r="N891" s="101">
        <v>2155</v>
      </c>
      <c r="O891" s="102">
        <v>366</v>
      </c>
    </row>
    <row r="892" spans="1:15" s="98" customFormat="1" ht="20" hidden="1" customHeight="1" x14ac:dyDescent="0.15">
      <c r="A892" s="99" t="s">
        <v>5378</v>
      </c>
      <c r="B892" s="106" t="s">
        <v>4658</v>
      </c>
      <c r="C892" s="102">
        <v>961</v>
      </c>
      <c r="D892" s="103" t="s">
        <v>5377</v>
      </c>
      <c r="E892" s="102">
        <v>-3</v>
      </c>
      <c r="F892" s="102">
        <v>596</v>
      </c>
      <c r="G892" s="103" t="s">
        <v>5376</v>
      </c>
      <c r="H892" s="102">
        <v>-9.6</v>
      </c>
      <c r="I892" s="102">
        <v>478</v>
      </c>
      <c r="J892" s="103" t="s">
        <v>5375</v>
      </c>
      <c r="K892" s="102">
        <v>2.1</v>
      </c>
      <c r="L892" s="102">
        <v>253.89</v>
      </c>
      <c r="M892" s="102">
        <v>3.8</v>
      </c>
      <c r="N892" s="101">
        <v>2160</v>
      </c>
      <c r="O892" s="102">
        <v>673</v>
      </c>
    </row>
    <row r="893" spans="1:15" s="98" customFormat="1" ht="20" hidden="1" customHeight="1" x14ac:dyDescent="0.15">
      <c r="A893" s="99" t="s">
        <v>5816</v>
      </c>
      <c r="B893" s="106" t="s">
        <v>4546</v>
      </c>
      <c r="C893" s="102">
        <v>951</v>
      </c>
      <c r="D893" s="102">
        <v>938</v>
      </c>
      <c r="E893" s="102">
        <v>1.4</v>
      </c>
      <c r="F893" s="102">
        <v>433</v>
      </c>
      <c r="G893" s="102">
        <v>417</v>
      </c>
      <c r="H893" s="102">
        <v>3.8</v>
      </c>
      <c r="I893" s="102">
        <v>419</v>
      </c>
      <c r="J893" s="102">
        <v>405</v>
      </c>
      <c r="K893" s="102">
        <v>3.5</v>
      </c>
      <c r="L893" s="102">
        <v>19.34</v>
      </c>
      <c r="M893" s="102">
        <v>49.2</v>
      </c>
      <c r="N893" s="101">
        <v>2177</v>
      </c>
      <c r="O893" s="102">
        <v>156</v>
      </c>
    </row>
    <row r="894" spans="1:15" s="98" customFormat="1" ht="20" hidden="1" customHeight="1" x14ac:dyDescent="0.15">
      <c r="A894" s="99" t="s">
        <v>5247</v>
      </c>
      <c r="B894" s="106" t="s">
        <v>4546</v>
      </c>
      <c r="C894" s="102">
        <v>951</v>
      </c>
      <c r="D894" s="102">
        <v>921</v>
      </c>
      <c r="E894" s="102">
        <v>3.3</v>
      </c>
      <c r="F894" s="102">
        <v>377</v>
      </c>
      <c r="G894" s="102">
        <v>375</v>
      </c>
      <c r="H894" s="102">
        <v>0.5</v>
      </c>
      <c r="I894" s="102">
        <v>352</v>
      </c>
      <c r="J894" s="102">
        <v>346</v>
      </c>
      <c r="K894" s="102">
        <v>1.7</v>
      </c>
      <c r="L894" s="102">
        <v>7.45</v>
      </c>
      <c r="M894" s="102">
        <v>127.7</v>
      </c>
      <c r="N894" s="101">
        <v>2177</v>
      </c>
      <c r="O894" s="102">
        <v>681</v>
      </c>
    </row>
    <row r="895" spans="1:15" s="98" customFormat="1" ht="20" hidden="1" customHeight="1" x14ac:dyDescent="0.15">
      <c r="A895" s="99" t="s">
        <v>4843</v>
      </c>
      <c r="B895" s="106" t="s">
        <v>4544</v>
      </c>
      <c r="C895" s="102">
        <v>947</v>
      </c>
      <c r="D895" s="102">
        <v>960</v>
      </c>
      <c r="E895" s="102">
        <v>-1.4</v>
      </c>
      <c r="F895" s="102">
        <v>408</v>
      </c>
      <c r="G895" s="102">
        <v>394</v>
      </c>
      <c r="H895" s="102">
        <v>3.6</v>
      </c>
      <c r="I895" s="102">
        <v>381</v>
      </c>
      <c r="J895" s="102">
        <v>371</v>
      </c>
      <c r="K895" s="102">
        <v>2.7</v>
      </c>
      <c r="L895" s="102">
        <v>4.4000000000000004</v>
      </c>
      <c r="M895" s="102">
        <v>215.3</v>
      </c>
      <c r="N895" s="101">
        <v>2182</v>
      </c>
      <c r="O895" s="102">
        <v>82</v>
      </c>
    </row>
    <row r="896" spans="1:15" s="98" customFormat="1" ht="20" hidden="1" customHeight="1" x14ac:dyDescent="0.15">
      <c r="A896" s="99" t="s">
        <v>4957</v>
      </c>
      <c r="B896" s="106" t="s">
        <v>1401</v>
      </c>
      <c r="C896" s="102">
        <v>946</v>
      </c>
      <c r="D896" s="102">
        <v>745</v>
      </c>
      <c r="E896" s="102">
        <v>27</v>
      </c>
      <c r="F896" s="102">
        <v>373</v>
      </c>
      <c r="G896" s="102">
        <v>321</v>
      </c>
      <c r="H896" s="102">
        <v>16.2</v>
      </c>
      <c r="I896" s="102">
        <v>351</v>
      </c>
      <c r="J896" s="102">
        <v>295</v>
      </c>
      <c r="K896" s="102">
        <v>19</v>
      </c>
      <c r="L896" s="102">
        <v>61.54</v>
      </c>
      <c r="M896" s="102">
        <v>15.4</v>
      </c>
      <c r="N896" s="101">
        <v>2186</v>
      </c>
      <c r="O896" s="102">
        <v>684</v>
      </c>
    </row>
    <row r="897" spans="1:15" s="98" customFormat="1" ht="20" hidden="1" customHeight="1" x14ac:dyDescent="0.15">
      <c r="A897" s="99" t="s">
        <v>5353</v>
      </c>
      <c r="B897" s="106" t="s">
        <v>4963</v>
      </c>
      <c r="C897" s="102">
        <v>938</v>
      </c>
      <c r="D897" s="102">
        <v>976</v>
      </c>
      <c r="E897" s="102">
        <v>-3.9</v>
      </c>
      <c r="F897" s="102">
        <v>450</v>
      </c>
      <c r="G897" s="102">
        <v>466</v>
      </c>
      <c r="H897" s="102">
        <v>-3.4</v>
      </c>
      <c r="I897" s="102">
        <v>415</v>
      </c>
      <c r="J897" s="102">
        <v>422</v>
      </c>
      <c r="K897" s="102">
        <v>-1.7</v>
      </c>
      <c r="L897" s="102">
        <v>61</v>
      </c>
      <c r="M897" s="102">
        <v>15.4</v>
      </c>
      <c r="N897" s="101">
        <v>2195</v>
      </c>
      <c r="O897" s="102">
        <v>159</v>
      </c>
    </row>
    <row r="898" spans="1:15" s="98" customFormat="1" ht="20" hidden="1" customHeight="1" x14ac:dyDescent="0.15">
      <c r="A898" s="99" t="s">
        <v>5350</v>
      </c>
      <c r="B898" s="106" t="s">
        <v>4963</v>
      </c>
      <c r="C898" s="102">
        <v>929</v>
      </c>
      <c r="D898" s="103" t="s">
        <v>5349</v>
      </c>
      <c r="E898" s="102">
        <v>-2.4</v>
      </c>
      <c r="F898" s="102">
        <v>433</v>
      </c>
      <c r="G898" s="103" t="s">
        <v>5348</v>
      </c>
      <c r="H898" s="102">
        <v>1.2</v>
      </c>
      <c r="I898" s="102">
        <v>395</v>
      </c>
      <c r="J898" s="103" t="s">
        <v>5347</v>
      </c>
      <c r="K898" s="102">
        <v>2.1</v>
      </c>
      <c r="L898" s="102">
        <v>353.68</v>
      </c>
      <c r="M898" s="102">
        <v>2.6</v>
      </c>
      <c r="N898" s="101">
        <v>2208</v>
      </c>
      <c r="O898" s="102">
        <v>162</v>
      </c>
    </row>
    <row r="899" spans="1:15" s="98" customFormat="1" ht="20" hidden="1" customHeight="1" x14ac:dyDescent="0.15">
      <c r="A899" s="99" t="s">
        <v>5175</v>
      </c>
      <c r="B899" s="106" t="s">
        <v>4881</v>
      </c>
      <c r="C899" s="102">
        <v>926</v>
      </c>
      <c r="D899" s="102">
        <v>856</v>
      </c>
      <c r="E899" s="102">
        <v>8.1999999999999993</v>
      </c>
      <c r="F899" s="102">
        <v>358</v>
      </c>
      <c r="G899" s="102">
        <v>339</v>
      </c>
      <c r="H899" s="102">
        <v>5.6</v>
      </c>
      <c r="I899" s="102">
        <v>336</v>
      </c>
      <c r="J899" s="102">
        <v>324</v>
      </c>
      <c r="K899" s="102">
        <v>3.7</v>
      </c>
      <c r="L899" s="102">
        <v>57.39</v>
      </c>
      <c r="M899" s="102">
        <v>16.100000000000001</v>
      </c>
      <c r="N899" s="101">
        <v>2210</v>
      </c>
      <c r="O899" s="102">
        <v>693</v>
      </c>
    </row>
    <row r="900" spans="1:15" s="98" customFormat="1" ht="20" hidden="1" customHeight="1" x14ac:dyDescent="0.15">
      <c r="A900" s="99" t="s">
        <v>5664</v>
      </c>
      <c r="B900" s="106" t="s">
        <v>4658</v>
      </c>
      <c r="C900" s="102">
        <v>925</v>
      </c>
      <c r="D900" s="102">
        <v>904</v>
      </c>
      <c r="E900" s="102">
        <v>2.2999999999999998</v>
      </c>
      <c r="F900" s="102">
        <v>388</v>
      </c>
      <c r="G900" s="102">
        <v>395</v>
      </c>
      <c r="H900" s="102">
        <v>-1.8</v>
      </c>
      <c r="I900" s="102">
        <v>360</v>
      </c>
      <c r="J900" s="102">
        <v>355</v>
      </c>
      <c r="K900" s="102">
        <v>1.4</v>
      </c>
      <c r="L900" s="102">
        <v>66.180000000000007</v>
      </c>
      <c r="M900" s="102">
        <v>14</v>
      </c>
      <c r="N900" s="101">
        <v>2213</v>
      </c>
      <c r="O900" s="102">
        <v>694</v>
      </c>
    </row>
    <row r="901" spans="1:15" s="98" customFormat="1" ht="20" hidden="1" customHeight="1" x14ac:dyDescent="0.15">
      <c r="A901" s="99" t="s">
        <v>4741</v>
      </c>
      <c r="B901" s="106" t="s">
        <v>4564</v>
      </c>
      <c r="C901" s="102">
        <v>921</v>
      </c>
      <c r="D901" s="102">
        <v>860</v>
      </c>
      <c r="E901" s="102">
        <v>7.1</v>
      </c>
      <c r="F901" s="102">
        <v>364</v>
      </c>
      <c r="G901" s="102">
        <v>309</v>
      </c>
      <c r="H901" s="102">
        <v>17.8</v>
      </c>
      <c r="I901" s="102">
        <v>331</v>
      </c>
      <c r="J901" s="102">
        <v>302</v>
      </c>
      <c r="K901" s="102">
        <v>9.6</v>
      </c>
      <c r="L901" s="102">
        <v>3.65</v>
      </c>
      <c r="M901" s="102">
        <v>252.1</v>
      </c>
      <c r="N901" s="101">
        <v>2218</v>
      </c>
      <c r="O901" s="102">
        <v>68</v>
      </c>
    </row>
    <row r="902" spans="1:15" s="98" customFormat="1" ht="20" hidden="1" customHeight="1" x14ac:dyDescent="0.15">
      <c r="A902" s="99" t="s">
        <v>5165</v>
      </c>
      <c r="B902" s="106" t="s">
        <v>4658</v>
      </c>
      <c r="C902" s="102">
        <v>920</v>
      </c>
      <c r="D902" s="102">
        <v>865</v>
      </c>
      <c r="E902" s="102">
        <v>6.4</v>
      </c>
      <c r="F902" s="102">
        <v>837</v>
      </c>
      <c r="G902" s="102">
        <v>851</v>
      </c>
      <c r="H902" s="102">
        <v>-1.6</v>
      </c>
      <c r="I902" s="102">
        <v>495</v>
      </c>
      <c r="J902" s="102">
        <v>452</v>
      </c>
      <c r="K902" s="102">
        <v>9.5</v>
      </c>
      <c r="L902" s="102">
        <v>222.67</v>
      </c>
      <c r="M902" s="102">
        <v>4.0999999999999996</v>
      </c>
      <c r="N902" s="101">
        <v>2220</v>
      </c>
      <c r="O902" s="102">
        <v>697</v>
      </c>
    </row>
    <row r="903" spans="1:15" s="98" customFormat="1" ht="20" hidden="1" customHeight="1" x14ac:dyDescent="0.15">
      <c r="A903" s="99" t="s">
        <v>5341</v>
      </c>
      <c r="B903" s="106" t="s">
        <v>4546</v>
      </c>
      <c r="C903" s="102">
        <v>906</v>
      </c>
      <c r="D903" s="101">
        <v>1096</v>
      </c>
      <c r="E903" s="102">
        <v>-17.3</v>
      </c>
      <c r="F903" s="102">
        <v>221</v>
      </c>
      <c r="G903" s="102">
        <v>235</v>
      </c>
      <c r="H903" s="102">
        <v>-6</v>
      </c>
      <c r="I903" s="102">
        <v>207</v>
      </c>
      <c r="J903" s="102">
        <v>199</v>
      </c>
      <c r="K903" s="102">
        <v>4</v>
      </c>
      <c r="L903" s="102">
        <v>5.71</v>
      </c>
      <c r="M903" s="102">
        <v>158.69999999999999</v>
      </c>
      <c r="N903" s="101">
        <v>2236</v>
      </c>
      <c r="O903" s="102">
        <v>166</v>
      </c>
    </row>
    <row r="904" spans="1:15" s="98" customFormat="1" ht="20" hidden="1" customHeight="1" x14ac:dyDescent="0.15">
      <c r="A904" s="99" t="s">
        <v>5000</v>
      </c>
      <c r="B904" s="106" t="s">
        <v>1401</v>
      </c>
      <c r="C904" s="102">
        <v>906</v>
      </c>
      <c r="D904" s="103" t="s">
        <v>4999</v>
      </c>
      <c r="E904" s="103" t="s">
        <v>4998</v>
      </c>
      <c r="F904" s="102">
        <v>459</v>
      </c>
      <c r="G904" s="103" t="s">
        <v>4997</v>
      </c>
      <c r="H904" s="103" t="s">
        <v>4996</v>
      </c>
      <c r="I904" s="102">
        <v>378</v>
      </c>
      <c r="J904" s="103" t="s">
        <v>4995</v>
      </c>
      <c r="K904" s="103" t="s">
        <v>4994</v>
      </c>
      <c r="L904" s="102">
        <v>145.02000000000001</v>
      </c>
      <c r="M904" s="102">
        <v>6.2</v>
      </c>
      <c r="N904" s="101">
        <v>2236</v>
      </c>
      <c r="O904" s="102">
        <v>703</v>
      </c>
    </row>
    <row r="905" spans="1:15" s="98" customFormat="1" ht="20" hidden="1" customHeight="1" x14ac:dyDescent="0.15">
      <c r="A905" s="99" t="s">
        <v>5663</v>
      </c>
      <c r="B905" s="106" t="s">
        <v>1401</v>
      </c>
      <c r="C905" s="102">
        <v>885</v>
      </c>
      <c r="D905" s="102">
        <v>949</v>
      </c>
      <c r="E905" s="102">
        <v>-6.7</v>
      </c>
      <c r="F905" s="102">
        <v>409</v>
      </c>
      <c r="G905" s="102">
        <v>442</v>
      </c>
      <c r="H905" s="102">
        <v>-7.5</v>
      </c>
      <c r="I905" s="102">
        <v>391</v>
      </c>
      <c r="J905" s="102">
        <v>402</v>
      </c>
      <c r="K905" s="102">
        <v>-2.7</v>
      </c>
      <c r="L905" s="102">
        <v>87.49</v>
      </c>
      <c r="M905" s="102">
        <v>10.1</v>
      </c>
      <c r="N905" s="101">
        <v>2262</v>
      </c>
      <c r="O905" s="102">
        <v>716</v>
      </c>
    </row>
    <row r="906" spans="1:15" s="98" customFormat="1" ht="20" hidden="1" customHeight="1" x14ac:dyDescent="0.15">
      <c r="A906" s="99" t="s">
        <v>4543</v>
      </c>
      <c r="B906" s="106" t="s">
        <v>4542</v>
      </c>
      <c r="C906" s="102">
        <v>881</v>
      </c>
      <c r="D906" s="102">
        <v>852</v>
      </c>
      <c r="E906" s="102">
        <v>3.4</v>
      </c>
      <c r="F906" s="102">
        <v>387</v>
      </c>
      <c r="G906" s="102">
        <v>399</v>
      </c>
      <c r="H906" s="102">
        <v>-3</v>
      </c>
      <c r="I906" s="102">
        <v>350</v>
      </c>
      <c r="J906" s="102">
        <v>347</v>
      </c>
      <c r="K906" s="102">
        <v>0.9</v>
      </c>
      <c r="L906" s="102">
        <v>814.69</v>
      </c>
      <c r="M906" s="102">
        <v>1.1000000000000001</v>
      </c>
      <c r="N906" s="101">
        <v>2264</v>
      </c>
      <c r="O906" s="102">
        <v>150</v>
      </c>
    </row>
    <row r="907" spans="1:15" s="98" customFormat="1" ht="20" hidden="1" customHeight="1" x14ac:dyDescent="0.15">
      <c r="A907" s="99" t="s">
        <v>5335</v>
      </c>
      <c r="B907" s="106" t="s">
        <v>4963</v>
      </c>
      <c r="C907" s="102">
        <v>877</v>
      </c>
      <c r="D907" s="102">
        <v>842</v>
      </c>
      <c r="E907" s="102">
        <v>4.2</v>
      </c>
      <c r="F907" s="102">
        <v>383</v>
      </c>
      <c r="G907" s="102">
        <v>399</v>
      </c>
      <c r="H907" s="102">
        <v>-4</v>
      </c>
      <c r="I907" s="102">
        <v>369</v>
      </c>
      <c r="J907" s="102">
        <v>339</v>
      </c>
      <c r="K907" s="102">
        <v>8.8000000000000007</v>
      </c>
      <c r="L907" s="102">
        <v>228.41</v>
      </c>
      <c r="M907" s="102">
        <v>3.8</v>
      </c>
      <c r="N907" s="101">
        <v>2269</v>
      </c>
      <c r="O907" s="102">
        <v>171</v>
      </c>
    </row>
    <row r="908" spans="1:15" s="98" customFormat="1" ht="20" hidden="1" customHeight="1" x14ac:dyDescent="0.15">
      <c r="A908" s="99" t="s">
        <v>4661</v>
      </c>
      <c r="B908" s="106" t="s">
        <v>4658</v>
      </c>
      <c r="C908" s="102">
        <v>877</v>
      </c>
      <c r="D908" s="102">
        <v>922</v>
      </c>
      <c r="E908" s="102">
        <v>-4.9000000000000004</v>
      </c>
      <c r="F908" s="102">
        <v>422</v>
      </c>
      <c r="G908" s="102">
        <v>416</v>
      </c>
      <c r="H908" s="102">
        <v>1.4</v>
      </c>
      <c r="I908" s="102">
        <v>363</v>
      </c>
      <c r="J908" s="102">
        <v>358</v>
      </c>
      <c r="K908" s="102">
        <v>1.4</v>
      </c>
      <c r="L908" s="102">
        <v>116.72</v>
      </c>
      <c r="M908" s="102">
        <v>7.5</v>
      </c>
      <c r="N908" s="101">
        <v>2269</v>
      </c>
      <c r="O908" s="102">
        <v>719</v>
      </c>
    </row>
    <row r="909" spans="1:15" s="98" customFormat="1" ht="20" hidden="1" customHeight="1" x14ac:dyDescent="0.15">
      <c r="A909" s="99" t="s">
        <v>5400</v>
      </c>
      <c r="B909" s="106" t="s">
        <v>4544</v>
      </c>
      <c r="C909" s="102">
        <v>870</v>
      </c>
      <c r="D909" s="102">
        <v>983</v>
      </c>
      <c r="E909" s="102">
        <v>-11.5</v>
      </c>
      <c r="F909" s="102">
        <v>360</v>
      </c>
      <c r="G909" s="102">
        <v>386</v>
      </c>
      <c r="H909" s="102">
        <v>-6.7</v>
      </c>
      <c r="I909" s="102">
        <v>327</v>
      </c>
      <c r="J909" s="102">
        <v>363</v>
      </c>
      <c r="K909" s="102">
        <v>-9.9</v>
      </c>
      <c r="L909" s="102">
        <v>3.05</v>
      </c>
      <c r="M909" s="102">
        <v>285.10000000000002</v>
      </c>
      <c r="N909" s="101">
        <v>2279</v>
      </c>
      <c r="O909" s="102">
        <v>153</v>
      </c>
    </row>
    <row r="910" spans="1:15" s="98" customFormat="1" ht="20" hidden="1" customHeight="1" x14ac:dyDescent="0.15">
      <c r="A910" s="99" t="s">
        <v>5923</v>
      </c>
      <c r="B910" s="106" t="s">
        <v>1401</v>
      </c>
      <c r="C910" s="102">
        <v>868</v>
      </c>
      <c r="D910" s="102">
        <v>834</v>
      </c>
      <c r="E910" s="102">
        <v>4.0999999999999996</v>
      </c>
      <c r="F910" s="102">
        <v>386</v>
      </c>
      <c r="G910" s="102">
        <v>356</v>
      </c>
      <c r="H910" s="102">
        <v>8.4</v>
      </c>
      <c r="I910" s="102">
        <v>352</v>
      </c>
      <c r="J910" s="102">
        <v>323</v>
      </c>
      <c r="K910" s="102">
        <v>9</v>
      </c>
      <c r="L910" s="102">
        <v>80.790000000000006</v>
      </c>
      <c r="M910" s="102">
        <v>10.7</v>
      </c>
      <c r="N910" s="101">
        <v>2283</v>
      </c>
      <c r="O910" s="102">
        <v>722</v>
      </c>
    </row>
    <row r="911" spans="1:15" s="98" customFormat="1" ht="20" hidden="1" customHeight="1" x14ac:dyDescent="0.15">
      <c r="A911" s="99" t="s">
        <v>5908</v>
      </c>
      <c r="B911" s="106" t="s">
        <v>4546</v>
      </c>
      <c r="C911" s="102">
        <v>865</v>
      </c>
      <c r="D911" s="102">
        <v>886</v>
      </c>
      <c r="E911" s="102">
        <v>-2.4</v>
      </c>
      <c r="F911" s="102">
        <v>433</v>
      </c>
      <c r="G911" s="102">
        <v>451</v>
      </c>
      <c r="H911" s="102">
        <v>-4</v>
      </c>
      <c r="I911" s="102">
        <v>400</v>
      </c>
      <c r="J911" s="102">
        <v>408</v>
      </c>
      <c r="K911" s="102">
        <v>-2</v>
      </c>
      <c r="L911" s="102">
        <v>13.76</v>
      </c>
      <c r="M911" s="102">
        <v>62.9</v>
      </c>
      <c r="N911" s="101">
        <v>2288</v>
      </c>
      <c r="O911" s="102">
        <v>173</v>
      </c>
    </row>
    <row r="912" spans="1:15" s="98" customFormat="1" ht="20" hidden="1" customHeight="1" x14ac:dyDescent="0.15">
      <c r="A912" s="99" t="s">
        <v>264</v>
      </c>
      <c r="B912" s="106" t="s">
        <v>4658</v>
      </c>
      <c r="C912" s="102">
        <v>851</v>
      </c>
      <c r="D912" s="102">
        <v>818</v>
      </c>
      <c r="E912" s="102">
        <v>4</v>
      </c>
      <c r="F912" s="102">
        <v>491</v>
      </c>
      <c r="G912" s="102">
        <v>477</v>
      </c>
      <c r="H912" s="102">
        <v>2.9</v>
      </c>
      <c r="I912" s="102">
        <v>384</v>
      </c>
      <c r="J912" s="102">
        <v>366</v>
      </c>
      <c r="K912" s="102">
        <v>4.9000000000000004</v>
      </c>
      <c r="L912" s="102">
        <v>189.67</v>
      </c>
      <c r="M912" s="102">
        <v>4.5</v>
      </c>
      <c r="N912" s="101">
        <v>2306</v>
      </c>
      <c r="O912" s="102">
        <v>731</v>
      </c>
    </row>
    <row r="913" spans="1:15" s="98" customFormat="1" ht="20" hidden="1" customHeight="1" x14ac:dyDescent="0.15">
      <c r="A913" s="99" t="s">
        <v>5039</v>
      </c>
      <c r="B913" s="106" t="s">
        <v>4658</v>
      </c>
      <c r="C913" s="102">
        <v>850</v>
      </c>
      <c r="D913" s="102">
        <v>938</v>
      </c>
      <c r="E913" s="102">
        <v>-9.4</v>
      </c>
      <c r="F913" s="102">
        <v>371</v>
      </c>
      <c r="G913" s="102">
        <v>445</v>
      </c>
      <c r="H913" s="102">
        <v>-16.600000000000001</v>
      </c>
      <c r="I913" s="102">
        <v>343</v>
      </c>
      <c r="J913" s="102">
        <v>382</v>
      </c>
      <c r="K913" s="102">
        <v>-10.199999999999999</v>
      </c>
      <c r="L913" s="102">
        <v>50.54</v>
      </c>
      <c r="M913" s="102">
        <v>16.8</v>
      </c>
      <c r="N913" s="101">
        <v>2307</v>
      </c>
      <c r="O913" s="102">
        <v>732</v>
      </c>
    </row>
    <row r="914" spans="1:15" s="98" customFormat="1" ht="20" hidden="1" customHeight="1" x14ac:dyDescent="0.15">
      <c r="A914" s="99" t="s">
        <v>4817</v>
      </c>
      <c r="B914" s="106" t="s">
        <v>4816</v>
      </c>
      <c r="C914" s="102">
        <v>849</v>
      </c>
      <c r="D914" s="103" t="s">
        <v>4815</v>
      </c>
      <c r="E914" s="102">
        <v>3.7</v>
      </c>
      <c r="F914" s="102">
        <v>411</v>
      </c>
      <c r="G914" s="103" t="s">
        <v>4814</v>
      </c>
      <c r="H914" s="102">
        <v>5.7</v>
      </c>
      <c r="I914" s="102">
        <v>341</v>
      </c>
      <c r="J914" s="103" t="s">
        <v>4813</v>
      </c>
      <c r="K914" s="102">
        <v>6.9</v>
      </c>
      <c r="L914" s="102">
        <v>85.54</v>
      </c>
      <c r="M914" s="102">
        <v>9.9</v>
      </c>
      <c r="N914" s="101">
        <v>2310</v>
      </c>
      <c r="O914" s="102">
        <v>35</v>
      </c>
    </row>
    <row r="915" spans="1:15" s="98" customFormat="1" ht="20" hidden="1" customHeight="1" x14ac:dyDescent="0.15">
      <c r="A915" s="99" t="s">
        <v>5169</v>
      </c>
      <c r="B915" s="106" t="s">
        <v>4658</v>
      </c>
      <c r="C915" s="102">
        <v>841</v>
      </c>
      <c r="D915" s="102">
        <v>727</v>
      </c>
      <c r="E915" s="102">
        <v>15.7</v>
      </c>
      <c r="F915" s="102">
        <v>478</v>
      </c>
      <c r="G915" s="102">
        <v>473</v>
      </c>
      <c r="H915" s="102">
        <v>1.1000000000000001</v>
      </c>
      <c r="I915" s="102">
        <v>381</v>
      </c>
      <c r="J915" s="102">
        <v>328</v>
      </c>
      <c r="K915" s="102">
        <v>16.2</v>
      </c>
      <c r="L915" s="102">
        <v>113.33</v>
      </c>
      <c r="M915" s="102">
        <v>7.4</v>
      </c>
      <c r="N915" s="101">
        <v>2317</v>
      </c>
      <c r="O915" s="102">
        <v>736</v>
      </c>
    </row>
    <row r="916" spans="1:15" s="98" customFormat="1" ht="20" hidden="1" customHeight="1" x14ac:dyDescent="0.15">
      <c r="A916" s="99" t="s">
        <v>5428</v>
      </c>
      <c r="B916" s="106" t="s">
        <v>4564</v>
      </c>
      <c r="C916" s="102">
        <v>818</v>
      </c>
      <c r="D916" s="102">
        <v>735</v>
      </c>
      <c r="E916" s="102">
        <v>11.3</v>
      </c>
      <c r="F916" s="102">
        <v>191</v>
      </c>
      <c r="G916" s="102">
        <v>172</v>
      </c>
      <c r="H916" s="102">
        <v>11</v>
      </c>
      <c r="I916" s="102">
        <v>183</v>
      </c>
      <c r="J916" s="102">
        <v>168</v>
      </c>
      <c r="K916" s="102">
        <v>8.9</v>
      </c>
      <c r="L916" s="102">
        <v>11.72</v>
      </c>
      <c r="M916" s="102">
        <v>69.8</v>
      </c>
      <c r="N916" s="101">
        <v>2340</v>
      </c>
      <c r="O916" s="102">
        <v>287</v>
      </c>
    </row>
    <row r="917" spans="1:15" s="98" customFormat="1" ht="20" hidden="1" customHeight="1" x14ac:dyDescent="0.15">
      <c r="A917" s="99" t="s">
        <v>5660</v>
      </c>
      <c r="B917" s="106" t="s">
        <v>1401</v>
      </c>
      <c r="C917" s="102">
        <v>804</v>
      </c>
      <c r="D917" s="102">
        <v>762</v>
      </c>
      <c r="E917" s="102">
        <v>5.5</v>
      </c>
      <c r="F917" s="102">
        <v>324</v>
      </c>
      <c r="G917" s="102">
        <v>306</v>
      </c>
      <c r="H917" s="102">
        <v>5.9</v>
      </c>
      <c r="I917" s="102">
        <v>301</v>
      </c>
      <c r="J917" s="102">
        <v>289</v>
      </c>
      <c r="K917" s="102">
        <v>4.2</v>
      </c>
      <c r="L917" s="102">
        <v>48.29</v>
      </c>
      <c r="M917" s="102">
        <v>16.600000000000001</v>
      </c>
      <c r="N917" s="101">
        <v>2365</v>
      </c>
      <c r="O917" s="102">
        <v>753</v>
      </c>
    </row>
    <row r="918" spans="1:15" s="98" customFormat="1" ht="20" hidden="1" customHeight="1" x14ac:dyDescent="0.15">
      <c r="A918" s="99" t="s">
        <v>4973</v>
      </c>
      <c r="B918" s="106" t="s">
        <v>4963</v>
      </c>
      <c r="C918" s="102">
        <v>803</v>
      </c>
      <c r="D918" s="102">
        <v>707</v>
      </c>
      <c r="E918" s="102">
        <v>13.6</v>
      </c>
      <c r="F918" s="102">
        <v>492</v>
      </c>
      <c r="G918" s="102">
        <v>507</v>
      </c>
      <c r="H918" s="102">
        <v>-3</v>
      </c>
      <c r="I918" s="102">
        <v>385</v>
      </c>
      <c r="J918" s="102">
        <v>335</v>
      </c>
      <c r="K918" s="102">
        <v>14.9</v>
      </c>
      <c r="L918" s="102">
        <v>209.52</v>
      </c>
      <c r="M918" s="102">
        <v>3.8</v>
      </c>
      <c r="N918" s="101">
        <v>2367</v>
      </c>
      <c r="O918" s="102">
        <v>180</v>
      </c>
    </row>
    <row r="919" spans="1:15" s="98" customFormat="1" ht="20" hidden="1" customHeight="1" x14ac:dyDescent="0.15">
      <c r="A919" s="99" t="s">
        <v>5726</v>
      </c>
      <c r="B919" s="106" t="s">
        <v>4564</v>
      </c>
      <c r="C919" s="102">
        <v>800</v>
      </c>
      <c r="D919" s="102">
        <v>767</v>
      </c>
      <c r="E919" s="102">
        <v>4.3</v>
      </c>
      <c r="F919" s="102">
        <v>253</v>
      </c>
      <c r="G919" s="102">
        <v>231</v>
      </c>
      <c r="H919" s="102">
        <v>9.5</v>
      </c>
      <c r="I919" s="102">
        <v>237</v>
      </c>
      <c r="J919" s="102">
        <v>228</v>
      </c>
      <c r="K919" s="102">
        <v>3.9</v>
      </c>
      <c r="L919" s="102">
        <v>16.61</v>
      </c>
      <c r="M919" s="102">
        <v>48.2</v>
      </c>
      <c r="N919" s="101">
        <v>2372</v>
      </c>
      <c r="O919" s="102">
        <v>289</v>
      </c>
    </row>
    <row r="920" spans="1:15" s="98" customFormat="1" ht="20" hidden="1" customHeight="1" x14ac:dyDescent="0.15">
      <c r="A920" s="99" t="s">
        <v>4788</v>
      </c>
      <c r="B920" s="106" t="s">
        <v>4759</v>
      </c>
      <c r="C920" s="102">
        <v>798</v>
      </c>
      <c r="D920" s="102">
        <v>819</v>
      </c>
      <c r="E920" s="102">
        <v>-2.6</v>
      </c>
      <c r="F920" s="102">
        <v>317</v>
      </c>
      <c r="G920" s="102">
        <v>327</v>
      </c>
      <c r="H920" s="102">
        <v>-3.1</v>
      </c>
      <c r="I920" s="102">
        <v>296</v>
      </c>
      <c r="J920" s="102">
        <v>298</v>
      </c>
      <c r="K920" s="102">
        <v>-0.7</v>
      </c>
      <c r="L920" s="102">
        <v>167.65</v>
      </c>
      <c r="M920" s="102">
        <v>4.8</v>
      </c>
      <c r="N920" s="101">
        <v>2374</v>
      </c>
      <c r="O920" s="102">
        <v>379</v>
      </c>
    </row>
    <row r="921" spans="1:15" s="98" customFormat="1" ht="20" hidden="1" customHeight="1" x14ac:dyDescent="0.15">
      <c r="A921" s="99" t="s">
        <v>5921</v>
      </c>
      <c r="B921" s="106" t="s">
        <v>4658</v>
      </c>
      <c r="C921" s="102">
        <v>793</v>
      </c>
      <c r="D921" s="102">
        <v>787</v>
      </c>
      <c r="E921" s="102">
        <v>0.8</v>
      </c>
      <c r="F921" s="102">
        <v>325</v>
      </c>
      <c r="G921" s="102">
        <v>314</v>
      </c>
      <c r="H921" s="102">
        <v>3.5</v>
      </c>
      <c r="I921" s="102">
        <v>311</v>
      </c>
      <c r="J921" s="102">
        <v>305</v>
      </c>
      <c r="K921" s="102">
        <v>2</v>
      </c>
      <c r="L921" s="102">
        <v>316.45999999999998</v>
      </c>
      <c r="M921" s="102">
        <v>2.5</v>
      </c>
      <c r="N921" s="101">
        <v>2378</v>
      </c>
      <c r="O921" s="102">
        <v>757</v>
      </c>
    </row>
    <row r="922" spans="1:15" s="98" customFormat="1" ht="20" hidden="1" customHeight="1" x14ac:dyDescent="0.15">
      <c r="A922" s="99" t="s">
        <v>4981</v>
      </c>
      <c r="B922" s="106" t="s">
        <v>4658</v>
      </c>
      <c r="C922" s="102">
        <v>784</v>
      </c>
      <c r="D922" s="102">
        <v>736</v>
      </c>
      <c r="E922" s="102">
        <v>6.5</v>
      </c>
      <c r="F922" s="102">
        <v>383</v>
      </c>
      <c r="G922" s="102">
        <v>354</v>
      </c>
      <c r="H922" s="102">
        <v>8.1999999999999993</v>
      </c>
      <c r="I922" s="102">
        <v>344</v>
      </c>
      <c r="J922" s="102">
        <v>311</v>
      </c>
      <c r="K922" s="102">
        <v>10.6</v>
      </c>
      <c r="L922" s="102">
        <v>62.13</v>
      </c>
      <c r="M922" s="102">
        <v>12.6</v>
      </c>
      <c r="N922" s="101">
        <v>2392</v>
      </c>
      <c r="O922" s="102">
        <v>765</v>
      </c>
    </row>
    <row r="923" spans="1:15" s="98" customFormat="1" ht="20" hidden="1" customHeight="1" x14ac:dyDescent="0.15">
      <c r="A923" s="99" t="s">
        <v>5056</v>
      </c>
      <c r="B923" s="106" t="s">
        <v>4657</v>
      </c>
      <c r="C923" s="102">
        <v>771</v>
      </c>
      <c r="D923" s="102">
        <v>638</v>
      </c>
      <c r="E923" s="102">
        <v>20.8</v>
      </c>
      <c r="F923" s="102">
        <v>316</v>
      </c>
      <c r="G923" s="102">
        <v>254</v>
      </c>
      <c r="H923" s="102">
        <v>24.4</v>
      </c>
      <c r="I923" s="102">
        <v>308</v>
      </c>
      <c r="J923" s="102">
        <v>242</v>
      </c>
      <c r="K923" s="102">
        <v>27.3</v>
      </c>
      <c r="L923" s="102">
        <v>1.58</v>
      </c>
      <c r="M923" s="102">
        <v>486.9</v>
      </c>
      <c r="N923" s="101">
        <v>2408</v>
      </c>
      <c r="O923" s="102">
        <v>771</v>
      </c>
    </row>
    <row r="924" spans="1:15" s="98" customFormat="1" ht="20" hidden="1" customHeight="1" x14ac:dyDescent="0.15">
      <c r="A924" s="99" t="s">
        <v>5922</v>
      </c>
      <c r="B924" s="106" t="s">
        <v>4658</v>
      </c>
      <c r="C924" s="102">
        <v>770</v>
      </c>
      <c r="D924" s="102">
        <v>739</v>
      </c>
      <c r="E924" s="102">
        <v>4.2</v>
      </c>
      <c r="F924" s="102">
        <v>349</v>
      </c>
      <c r="G924" s="102">
        <v>332</v>
      </c>
      <c r="H924" s="102">
        <v>5.0999999999999996</v>
      </c>
      <c r="I924" s="102">
        <v>318</v>
      </c>
      <c r="J924" s="102">
        <v>299</v>
      </c>
      <c r="K924" s="102">
        <v>6.4</v>
      </c>
      <c r="L924" s="102">
        <v>105.86</v>
      </c>
      <c r="M924" s="102">
        <v>7.3</v>
      </c>
      <c r="N924" s="101">
        <v>2410</v>
      </c>
      <c r="O924" s="102">
        <v>773</v>
      </c>
    </row>
    <row r="925" spans="1:15" s="98" customFormat="1" ht="20" hidden="1" customHeight="1" x14ac:dyDescent="0.15">
      <c r="A925" s="99" t="s">
        <v>5679</v>
      </c>
      <c r="B925" s="106" t="s">
        <v>4546</v>
      </c>
      <c r="C925" s="102">
        <v>762</v>
      </c>
      <c r="D925" s="102">
        <v>792</v>
      </c>
      <c r="E925" s="102">
        <v>-3.8</v>
      </c>
      <c r="F925" s="102">
        <v>345</v>
      </c>
      <c r="G925" s="102">
        <v>368</v>
      </c>
      <c r="H925" s="102">
        <v>-6.3</v>
      </c>
      <c r="I925" s="102">
        <v>317</v>
      </c>
      <c r="J925" s="102">
        <v>338</v>
      </c>
      <c r="K925" s="102">
        <v>-6.2</v>
      </c>
      <c r="L925" s="102">
        <v>2.06</v>
      </c>
      <c r="M925" s="102">
        <v>370.3</v>
      </c>
      <c r="N925" s="101">
        <v>2424</v>
      </c>
      <c r="O925" s="102">
        <v>292</v>
      </c>
    </row>
    <row r="926" spans="1:15" s="98" customFormat="1" ht="20" hidden="1" customHeight="1" x14ac:dyDescent="0.15">
      <c r="A926" s="99" t="s">
        <v>5854</v>
      </c>
      <c r="B926" s="106" t="s">
        <v>4546</v>
      </c>
      <c r="C926" s="102">
        <v>754</v>
      </c>
      <c r="D926" s="102">
        <v>819</v>
      </c>
      <c r="E926" s="102">
        <v>-7.9</v>
      </c>
      <c r="F926" s="102">
        <v>333</v>
      </c>
      <c r="G926" s="102">
        <v>338</v>
      </c>
      <c r="H926" s="102">
        <v>-1.5</v>
      </c>
      <c r="I926" s="102">
        <v>314</v>
      </c>
      <c r="J926" s="102">
        <v>331</v>
      </c>
      <c r="K926" s="102">
        <v>-5.0999999999999996</v>
      </c>
      <c r="L926" s="102">
        <v>2.85</v>
      </c>
      <c r="M926" s="102">
        <v>264.3</v>
      </c>
      <c r="N926" s="101">
        <v>2434</v>
      </c>
      <c r="O926" s="102">
        <v>221</v>
      </c>
    </row>
    <row r="927" spans="1:15" s="98" customFormat="1" ht="20" hidden="1" customHeight="1" x14ac:dyDescent="0.15">
      <c r="A927" s="99" t="s">
        <v>5713</v>
      </c>
      <c r="B927" s="106" t="s">
        <v>5516</v>
      </c>
      <c r="C927" s="102">
        <v>746</v>
      </c>
      <c r="D927" s="102">
        <v>823</v>
      </c>
      <c r="E927" s="102">
        <v>-9.4</v>
      </c>
      <c r="F927" s="102">
        <v>481</v>
      </c>
      <c r="G927" s="102">
        <v>687</v>
      </c>
      <c r="H927" s="102">
        <v>-30</v>
      </c>
      <c r="I927" s="102">
        <v>307</v>
      </c>
      <c r="J927" s="102">
        <v>330</v>
      </c>
      <c r="K927" s="102">
        <v>-7</v>
      </c>
      <c r="L927" s="102">
        <v>823.72</v>
      </c>
      <c r="M927" s="102">
        <v>0.9</v>
      </c>
      <c r="N927" s="101">
        <v>2445</v>
      </c>
      <c r="O927" s="102">
        <v>99</v>
      </c>
    </row>
    <row r="928" spans="1:15" s="98" customFormat="1" ht="20" hidden="1" customHeight="1" x14ac:dyDescent="0.15">
      <c r="A928" s="99" t="s">
        <v>4645</v>
      </c>
      <c r="B928" s="106" t="s">
        <v>4640</v>
      </c>
      <c r="C928" s="102">
        <v>746</v>
      </c>
      <c r="D928" s="102">
        <v>696</v>
      </c>
      <c r="E928" s="102">
        <v>7.2</v>
      </c>
      <c r="F928" s="102">
        <v>527</v>
      </c>
      <c r="G928" s="102">
        <v>531</v>
      </c>
      <c r="H928" s="102">
        <v>-0.8</v>
      </c>
      <c r="I928" s="102">
        <v>377</v>
      </c>
      <c r="J928" s="102">
        <v>343</v>
      </c>
      <c r="K928" s="102">
        <v>9.9</v>
      </c>
      <c r="L928" s="102">
        <v>817.11</v>
      </c>
      <c r="M928" s="102">
        <v>0.9</v>
      </c>
      <c r="N928" s="101">
        <v>2445</v>
      </c>
      <c r="O928" s="102">
        <v>6</v>
      </c>
    </row>
    <row r="929" spans="1:15" s="98" customFormat="1" ht="20" hidden="1" customHeight="1" x14ac:dyDescent="0.15">
      <c r="A929" s="99" t="s">
        <v>5568</v>
      </c>
      <c r="B929" s="106" t="s">
        <v>4546</v>
      </c>
      <c r="C929" s="102">
        <v>744</v>
      </c>
      <c r="D929" s="102">
        <v>724</v>
      </c>
      <c r="E929" s="102">
        <v>2.8</v>
      </c>
      <c r="F929" s="102">
        <v>373</v>
      </c>
      <c r="G929" s="102">
        <v>358</v>
      </c>
      <c r="H929" s="102">
        <v>4.2</v>
      </c>
      <c r="I929" s="102">
        <v>359</v>
      </c>
      <c r="J929" s="102">
        <v>338</v>
      </c>
      <c r="K929" s="102">
        <v>6.2</v>
      </c>
      <c r="L929" s="102">
        <v>6.91</v>
      </c>
      <c r="M929" s="102">
        <v>107.7</v>
      </c>
      <c r="N929" s="101">
        <v>2449</v>
      </c>
      <c r="O929" s="102">
        <v>186</v>
      </c>
    </row>
    <row r="930" spans="1:15" s="98" customFormat="1" ht="20" hidden="1" customHeight="1" x14ac:dyDescent="0.15">
      <c r="A930" s="99" t="s">
        <v>5514</v>
      </c>
      <c r="B930" s="106" t="s">
        <v>4544</v>
      </c>
      <c r="C930" s="102">
        <v>739</v>
      </c>
      <c r="D930" s="102">
        <v>778</v>
      </c>
      <c r="E930" s="102">
        <v>-5</v>
      </c>
      <c r="F930" s="102">
        <v>361</v>
      </c>
      <c r="G930" s="102">
        <v>362</v>
      </c>
      <c r="H930" s="102">
        <v>-0.3</v>
      </c>
      <c r="I930" s="102">
        <v>327</v>
      </c>
      <c r="J930" s="102">
        <v>327</v>
      </c>
      <c r="K930" s="102">
        <v>0</v>
      </c>
      <c r="L930" s="102">
        <v>7.08</v>
      </c>
      <c r="M930" s="102">
        <v>104.4</v>
      </c>
      <c r="N930" s="101">
        <v>2462</v>
      </c>
      <c r="O930" s="102">
        <v>101</v>
      </c>
    </row>
    <row r="931" spans="1:15" s="98" customFormat="1" ht="20" hidden="1" customHeight="1" x14ac:dyDescent="0.15">
      <c r="A931" s="99" t="s">
        <v>5567</v>
      </c>
      <c r="B931" s="106" t="s">
        <v>4963</v>
      </c>
      <c r="C931" s="102">
        <v>736</v>
      </c>
      <c r="D931" s="102">
        <v>592</v>
      </c>
      <c r="E931" s="102">
        <v>24.3</v>
      </c>
      <c r="F931" s="102">
        <v>342</v>
      </c>
      <c r="G931" s="102">
        <v>270</v>
      </c>
      <c r="H931" s="102">
        <v>26.7</v>
      </c>
      <c r="I931" s="102">
        <v>324</v>
      </c>
      <c r="J931" s="102">
        <v>245</v>
      </c>
      <c r="K931" s="102">
        <v>32.200000000000003</v>
      </c>
      <c r="L931" s="102">
        <v>129.96</v>
      </c>
      <c r="M931" s="102">
        <v>5.7</v>
      </c>
      <c r="N931" s="101">
        <v>2466</v>
      </c>
      <c r="O931" s="102">
        <v>187</v>
      </c>
    </row>
    <row r="932" spans="1:15" s="98" customFormat="1" ht="20" hidden="1" customHeight="1" x14ac:dyDescent="0.15">
      <c r="A932" s="99" t="s">
        <v>4937</v>
      </c>
      <c r="B932" s="106" t="s">
        <v>4544</v>
      </c>
      <c r="C932" s="102">
        <v>716</v>
      </c>
      <c r="D932" s="103" t="s">
        <v>4936</v>
      </c>
      <c r="E932" s="102">
        <v>8.1999999999999993</v>
      </c>
      <c r="F932" s="102">
        <v>264</v>
      </c>
      <c r="G932" s="103" t="s">
        <v>4935</v>
      </c>
      <c r="H932" s="102">
        <v>3.9</v>
      </c>
      <c r="I932" s="102">
        <v>255</v>
      </c>
      <c r="J932" s="103" t="s">
        <v>4934</v>
      </c>
      <c r="K932" s="102">
        <v>2</v>
      </c>
      <c r="L932" s="102">
        <v>1.96</v>
      </c>
      <c r="M932" s="102">
        <v>364.6</v>
      </c>
      <c r="N932" s="101">
        <v>2492</v>
      </c>
      <c r="O932" s="102">
        <v>190</v>
      </c>
    </row>
    <row r="933" spans="1:15" s="98" customFormat="1" ht="20" hidden="1" customHeight="1" x14ac:dyDescent="0.15">
      <c r="A933" s="99" t="s">
        <v>4668</v>
      </c>
      <c r="B933" s="106" t="s">
        <v>4564</v>
      </c>
      <c r="C933" s="102">
        <v>712</v>
      </c>
      <c r="D933" s="102">
        <v>822</v>
      </c>
      <c r="E933" s="102">
        <v>-13.4</v>
      </c>
      <c r="F933" s="102">
        <v>251</v>
      </c>
      <c r="G933" s="102">
        <v>248</v>
      </c>
      <c r="H933" s="102">
        <v>1.2</v>
      </c>
      <c r="I933" s="102">
        <v>237</v>
      </c>
      <c r="J933" s="102">
        <v>227</v>
      </c>
      <c r="K933" s="102">
        <v>4.4000000000000004</v>
      </c>
      <c r="L933" s="102">
        <v>2.09</v>
      </c>
      <c r="M933" s="102">
        <v>340.9</v>
      </c>
      <c r="N933" s="101">
        <v>2496</v>
      </c>
      <c r="O933" s="102">
        <v>297</v>
      </c>
    </row>
    <row r="934" spans="1:15" s="98" customFormat="1" ht="20" hidden="1" customHeight="1" x14ac:dyDescent="0.15">
      <c r="A934" s="99" t="s">
        <v>5591</v>
      </c>
      <c r="B934" s="106" t="s">
        <v>4546</v>
      </c>
      <c r="C934" s="102">
        <v>711</v>
      </c>
      <c r="D934" s="102">
        <v>699</v>
      </c>
      <c r="E934" s="102">
        <v>1.7</v>
      </c>
      <c r="F934" s="102">
        <v>308</v>
      </c>
      <c r="G934" s="102">
        <v>303</v>
      </c>
      <c r="H934" s="102">
        <v>1.7</v>
      </c>
      <c r="I934" s="102">
        <v>286</v>
      </c>
      <c r="J934" s="102">
        <v>261</v>
      </c>
      <c r="K934" s="102">
        <v>9.6</v>
      </c>
      <c r="L934" s="102">
        <v>2.2799999999999998</v>
      </c>
      <c r="M934" s="102">
        <v>312.3</v>
      </c>
      <c r="N934" s="101">
        <v>2498</v>
      </c>
      <c r="O934" s="102">
        <v>223</v>
      </c>
    </row>
    <row r="935" spans="1:15" s="98" customFormat="1" ht="20" hidden="1" customHeight="1" x14ac:dyDescent="0.15">
      <c r="A935" s="99" t="s">
        <v>4970</v>
      </c>
      <c r="B935" s="106" t="s">
        <v>4963</v>
      </c>
      <c r="C935" s="102">
        <v>710</v>
      </c>
      <c r="D935" s="102">
        <v>681</v>
      </c>
      <c r="E935" s="102">
        <v>4.3</v>
      </c>
      <c r="F935" s="102">
        <v>323</v>
      </c>
      <c r="G935" s="102">
        <v>325</v>
      </c>
      <c r="H935" s="102">
        <v>-0.6</v>
      </c>
      <c r="I935" s="102">
        <v>305</v>
      </c>
      <c r="J935" s="102">
        <v>294</v>
      </c>
      <c r="K935" s="102">
        <v>3.7</v>
      </c>
      <c r="L935" s="102">
        <v>589.95000000000005</v>
      </c>
      <c r="M935" s="102">
        <v>1.2</v>
      </c>
      <c r="N935" s="101">
        <v>2502</v>
      </c>
      <c r="O935" s="102">
        <v>194</v>
      </c>
    </row>
    <row r="936" spans="1:15" s="98" customFormat="1" ht="20" hidden="1" customHeight="1" x14ac:dyDescent="0.15">
      <c r="A936" s="99" t="s">
        <v>5174</v>
      </c>
      <c r="B936" s="106" t="s">
        <v>4658</v>
      </c>
      <c r="C936" s="102">
        <v>704</v>
      </c>
      <c r="D936" s="102">
        <v>601</v>
      </c>
      <c r="E936" s="102">
        <v>17.100000000000001</v>
      </c>
      <c r="F936" s="102">
        <v>395</v>
      </c>
      <c r="G936" s="102">
        <v>403</v>
      </c>
      <c r="H936" s="102">
        <v>-2</v>
      </c>
      <c r="I936" s="102">
        <v>297</v>
      </c>
      <c r="J936" s="102">
        <v>259</v>
      </c>
      <c r="K936" s="102">
        <v>14.7</v>
      </c>
      <c r="L936" s="102">
        <v>72.510000000000005</v>
      </c>
      <c r="M936" s="102">
        <v>9.6999999999999993</v>
      </c>
      <c r="N936" s="101">
        <v>2513</v>
      </c>
      <c r="O936" s="102">
        <v>800</v>
      </c>
    </row>
    <row r="937" spans="1:15" s="98" customFormat="1" ht="20" hidden="1" customHeight="1" x14ac:dyDescent="0.15">
      <c r="A937" s="99" t="s">
        <v>5707</v>
      </c>
      <c r="B937" s="106" t="s">
        <v>4544</v>
      </c>
      <c r="C937" s="102">
        <v>700</v>
      </c>
      <c r="D937" s="102">
        <v>746</v>
      </c>
      <c r="E937" s="102">
        <v>-6.2</v>
      </c>
      <c r="F937" s="102">
        <v>309</v>
      </c>
      <c r="G937" s="102">
        <v>308</v>
      </c>
      <c r="H937" s="102">
        <v>0.3</v>
      </c>
      <c r="I937" s="102">
        <v>285</v>
      </c>
      <c r="J937" s="102">
        <v>301</v>
      </c>
      <c r="K937" s="102">
        <v>-5.3</v>
      </c>
      <c r="L937" s="102">
        <v>15.71</v>
      </c>
      <c r="M937" s="102">
        <v>44.6</v>
      </c>
      <c r="N937" s="101">
        <v>2523</v>
      </c>
      <c r="O937" s="102">
        <v>106</v>
      </c>
    </row>
    <row r="938" spans="1:15" s="98" customFormat="1" ht="20" hidden="1" customHeight="1" x14ac:dyDescent="0.15">
      <c r="A938" s="99" t="s">
        <v>5825</v>
      </c>
      <c r="B938" s="106" t="s">
        <v>4963</v>
      </c>
      <c r="C938" s="102">
        <v>698</v>
      </c>
      <c r="D938" s="102">
        <v>656</v>
      </c>
      <c r="E938" s="102">
        <v>6.4</v>
      </c>
      <c r="F938" s="102">
        <v>354</v>
      </c>
      <c r="G938" s="102">
        <v>333</v>
      </c>
      <c r="H938" s="102">
        <v>6.3</v>
      </c>
      <c r="I938" s="102">
        <v>326</v>
      </c>
      <c r="J938" s="102">
        <v>310</v>
      </c>
      <c r="K938" s="102">
        <v>5.2</v>
      </c>
      <c r="L938" s="102">
        <v>933</v>
      </c>
      <c r="M938" s="102">
        <v>0.7</v>
      </c>
      <c r="N938" s="101">
        <v>2530</v>
      </c>
      <c r="O938" s="102">
        <v>196</v>
      </c>
    </row>
    <row r="939" spans="1:15" s="98" customFormat="1" ht="20" hidden="1" customHeight="1" x14ac:dyDescent="0.15">
      <c r="A939" s="99" t="s">
        <v>4778</v>
      </c>
      <c r="B939" s="106" t="s">
        <v>4759</v>
      </c>
      <c r="C939" s="102">
        <v>689</v>
      </c>
      <c r="D939" s="102">
        <v>663</v>
      </c>
      <c r="E939" s="102">
        <v>3.9</v>
      </c>
      <c r="F939" s="102">
        <v>283</v>
      </c>
      <c r="G939" s="102">
        <v>272</v>
      </c>
      <c r="H939" s="102">
        <v>4</v>
      </c>
      <c r="I939" s="102">
        <v>274</v>
      </c>
      <c r="J939" s="102">
        <v>262</v>
      </c>
      <c r="K939" s="102">
        <v>4.5999999999999996</v>
      </c>
      <c r="L939" s="102">
        <v>108.56</v>
      </c>
      <c r="M939" s="102">
        <v>6.3</v>
      </c>
      <c r="N939" s="101">
        <v>2544</v>
      </c>
      <c r="O939" s="102">
        <v>396</v>
      </c>
    </row>
    <row r="940" spans="1:15" s="98" customFormat="1" ht="20" hidden="1" customHeight="1" x14ac:dyDescent="0.15">
      <c r="A940" s="99" t="s">
        <v>4735</v>
      </c>
      <c r="B940" s="106" t="s">
        <v>4546</v>
      </c>
      <c r="C940" s="102">
        <v>687</v>
      </c>
      <c r="D940" s="102">
        <v>643</v>
      </c>
      <c r="E940" s="102">
        <v>6.8</v>
      </c>
      <c r="F940" s="102">
        <v>289</v>
      </c>
      <c r="G940" s="102">
        <v>292</v>
      </c>
      <c r="H940" s="102">
        <v>-1</v>
      </c>
      <c r="I940" s="102">
        <v>262</v>
      </c>
      <c r="J940" s="102">
        <v>253</v>
      </c>
      <c r="K940" s="102">
        <v>3.6</v>
      </c>
      <c r="L940" s="102">
        <v>5.5</v>
      </c>
      <c r="M940" s="102">
        <v>124.8</v>
      </c>
      <c r="N940" s="101">
        <v>2549</v>
      </c>
      <c r="O940" s="102">
        <v>301</v>
      </c>
    </row>
    <row r="941" spans="1:15" s="98" customFormat="1" ht="20" hidden="1" customHeight="1" x14ac:dyDescent="0.15">
      <c r="A941" s="99" t="s">
        <v>5573</v>
      </c>
      <c r="B941" s="106" t="s">
        <v>4546</v>
      </c>
      <c r="C941" s="102">
        <v>676</v>
      </c>
      <c r="D941" s="102">
        <v>766</v>
      </c>
      <c r="E941" s="102">
        <v>-11.7</v>
      </c>
      <c r="F941" s="102">
        <v>325</v>
      </c>
      <c r="G941" s="102">
        <v>335</v>
      </c>
      <c r="H941" s="102">
        <v>-3</v>
      </c>
      <c r="I941" s="102">
        <v>283</v>
      </c>
      <c r="J941" s="102">
        <v>302</v>
      </c>
      <c r="K941" s="102">
        <v>-6.3</v>
      </c>
      <c r="L941" s="102">
        <v>2.56</v>
      </c>
      <c r="M941" s="102">
        <v>264.5</v>
      </c>
      <c r="N941" s="101">
        <v>2572</v>
      </c>
      <c r="O941" s="102">
        <v>230</v>
      </c>
    </row>
    <row r="942" spans="1:15" s="98" customFormat="1" ht="20" hidden="1" customHeight="1" x14ac:dyDescent="0.15">
      <c r="A942" s="99" t="s">
        <v>4920</v>
      </c>
      <c r="B942" s="106" t="s">
        <v>4544</v>
      </c>
      <c r="C942" s="102">
        <v>675</v>
      </c>
      <c r="D942" s="102">
        <v>611</v>
      </c>
      <c r="E942" s="102">
        <v>10.5</v>
      </c>
      <c r="F942" s="102">
        <v>269</v>
      </c>
      <c r="G942" s="102">
        <v>262</v>
      </c>
      <c r="H942" s="102">
        <v>2.7</v>
      </c>
      <c r="I942" s="102">
        <v>257</v>
      </c>
      <c r="J942" s="102">
        <v>231</v>
      </c>
      <c r="K942" s="102">
        <v>11.3</v>
      </c>
      <c r="L942" s="102">
        <v>1.48</v>
      </c>
      <c r="M942" s="102">
        <v>456.7</v>
      </c>
      <c r="N942" s="101">
        <v>2574</v>
      </c>
      <c r="O942" s="102">
        <v>207</v>
      </c>
    </row>
    <row r="943" spans="1:15" s="98" customFormat="1" ht="20" hidden="1" customHeight="1" x14ac:dyDescent="0.15">
      <c r="A943" s="99" t="s">
        <v>4883</v>
      </c>
      <c r="B943" s="106" t="s">
        <v>4546</v>
      </c>
      <c r="C943" s="102">
        <v>675</v>
      </c>
      <c r="D943" s="102">
        <v>632</v>
      </c>
      <c r="E943" s="102">
        <v>6.8</v>
      </c>
      <c r="F943" s="102">
        <v>450</v>
      </c>
      <c r="G943" s="102">
        <v>448</v>
      </c>
      <c r="H943" s="102">
        <v>0.4</v>
      </c>
      <c r="I943" s="102">
        <v>319</v>
      </c>
      <c r="J943" s="102">
        <v>299</v>
      </c>
      <c r="K943" s="102">
        <v>6.7</v>
      </c>
      <c r="L943" s="102">
        <v>3.35</v>
      </c>
      <c r="M943" s="102">
        <v>201.5</v>
      </c>
      <c r="N943" s="101">
        <v>2574</v>
      </c>
      <c r="O943" s="102">
        <v>820</v>
      </c>
    </row>
    <row r="944" spans="1:15" s="98" customFormat="1" ht="20" hidden="1" customHeight="1" x14ac:dyDescent="0.15">
      <c r="A944" s="99" t="s">
        <v>5558</v>
      </c>
      <c r="B944" s="106" t="s">
        <v>4544</v>
      </c>
      <c r="C944" s="102">
        <v>668</v>
      </c>
      <c r="D944" s="102">
        <v>762</v>
      </c>
      <c r="E944" s="102">
        <v>-12.3</v>
      </c>
      <c r="F944" s="102">
        <v>355</v>
      </c>
      <c r="G944" s="102">
        <v>370</v>
      </c>
      <c r="H944" s="102">
        <v>-4.0999999999999996</v>
      </c>
      <c r="I944" s="102">
        <v>284</v>
      </c>
      <c r="J944" s="102">
        <v>334</v>
      </c>
      <c r="K944" s="102">
        <v>-15</v>
      </c>
      <c r="L944" s="102">
        <v>3.05</v>
      </c>
      <c r="M944" s="102">
        <v>218.7</v>
      </c>
      <c r="N944" s="101">
        <v>2593</v>
      </c>
      <c r="O944" s="102">
        <v>213</v>
      </c>
    </row>
    <row r="945" spans="1:15" s="98" customFormat="1" ht="20" hidden="1" customHeight="1" x14ac:dyDescent="0.15">
      <c r="A945" s="99" t="s">
        <v>5181</v>
      </c>
      <c r="B945" s="106" t="s">
        <v>4658</v>
      </c>
      <c r="C945" s="102">
        <v>667</v>
      </c>
      <c r="D945" s="102">
        <v>658</v>
      </c>
      <c r="E945" s="102">
        <v>1.4</v>
      </c>
      <c r="F945" s="102">
        <v>546</v>
      </c>
      <c r="G945" s="102">
        <v>546</v>
      </c>
      <c r="H945" s="102">
        <v>0</v>
      </c>
      <c r="I945" s="102">
        <v>335</v>
      </c>
      <c r="J945" s="102">
        <v>312</v>
      </c>
      <c r="K945" s="102">
        <v>7.4</v>
      </c>
      <c r="L945" s="102">
        <v>126.4</v>
      </c>
      <c r="M945" s="102">
        <v>5.3</v>
      </c>
      <c r="N945" s="101">
        <v>2594</v>
      </c>
      <c r="O945" s="102">
        <v>826</v>
      </c>
    </row>
    <row r="946" spans="1:15" s="98" customFormat="1" ht="20" hidden="1" customHeight="1" x14ac:dyDescent="0.15">
      <c r="A946" s="99" t="s">
        <v>5568</v>
      </c>
      <c r="B946" s="106" t="s">
        <v>4963</v>
      </c>
      <c r="C946" s="102">
        <v>657</v>
      </c>
      <c r="D946" s="102">
        <v>711</v>
      </c>
      <c r="E946" s="102">
        <v>-7.6</v>
      </c>
      <c r="F946" s="102">
        <v>324</v>
      </c>
      <c r="G946" s="102">
        <v>346</v>
      </c>
      <c r="H946" s="102">
        <v>-6.4</v>
      </c>
      <c r="I946" s="102">
        <v>309</v>
      </c>
      <c r="J946" s="102">
        <v>308</v>
      </c>
      <c r="K946" s="102">
        <v>0.3</v>
      </c>
      <c r="L946" s="102">
        <v>715.72</v>
      </c>
      <c r="M946" s="102">
        <v>0.9</v>
      </c>
      <c r="N946" s="101">
        <v>2608</v>
      </c>
      <c r="O946" s="102">
        <v>200</v>
      </c>
    </row>
    <row r="947" spans="1:15" s="98" customFormat="1" ht="20" hidden="1" customHeight="1" x14ac:dyDescent="0.15">
      <c r="A947" s="99" t="s">
        <v>4939</v>
      </c>
      <c r="B947" s="106" t="s">
        <v>4564</v>
      </c>
      <c r="C947" s="102">
        <v>648</v>
      </c>
      <c r="D947" s="102">
        <v>639</v>
      </c>
      <c r="E947" s="102">
        <v>1.4</v>
      </c>
      <c r="F947" s="102">
        <v>278</v>
      </c>
      <c r="G947" s="102">
        <v>274</v>
      </c>
      <c r="H947" s="102">
        <v>1.5</v>
      </c>
      <c r="I947" s="102">
        <v>262</v>
      </c>
      <c r="J947" s="102">
        <v>255</v>
      </c>
      <c r="K947" s="102">
        <v>2.7</v>
      </c>
      <c r="L947" s="102">
        <v>12.58</v>
      </c>
      <c r="M947" s="102">
        <v>51.5</v>
      </c>
      <c r="N947" s="101">
        <v>2621</v>
      </c>
      <c r="O947" s="102">
        <v>402</v>
      </c>
    </row>
    <row r="948" spans="1:15" s="98" customFormat="1" ht="20" hidden="1" customHeight="1" x14ac:dyDescent="0.15">
      <c r="A948" s="99" t="s">
        <v>5114</v>
      </c>
      <c r="B948" s="106" t="s">
        <v>4542</v>
      </c>
      <c r="C948" s="102">
        <v>647</v>
      </c>
      <c r="D948" s="103" t="s">
        <v>5113</v>
      </c>
      <c r="E948" s="102">
        <v>-3.6</v>
      </c>
      <c r="F948" s="102">
        <v>295</v>
      </c>
      <c r="G948" s="103" t="s">
        <v>5112</v>
      </c>
      <c r="H948" s="102">
        <v>4.2</v>
      </c>
      <c r="I948" s="102">
        <v>259</v>
      </c>
      <c r="J948" s="103" t="s">
        <v>5111</v>
      </c>
      <c r="K948" s="102">
        <v>-0.4</v>
      </c>
      <c r="L948" s="102">
        <v>656.6</v>
      </c>
      <c r="M948" s="102">
        <v>1</v>
      </c>
      <c r="N948" s="101">
        <v>2626</v>
      </c>
      <c r="O948" s="102">
        <v>219</v>
      </c>
    </row>
    <row r="949" spans="1:15" s="98" customFormat="1" ht="20" hidden="1" customHeight="1" x14ac:dyDescent="0.15">
      <c r="A949" s="99" t="s">
        <v>5028</v>
      </c>
      <c r="B949" s="106" t="s">
        <v>4546</v>
      </c>
      <c r="C949" s="102">
        <v>646</v>
      </c>
      <c r="D949" s="102">
        <v>612</v>
      </c>
      <c r="E949" s="102">
        <v>5.6</v>
      </c>
      <c r="F949" s="102">
        <v>424</v>
      </c>
      <c r="G949" s="102">
        <v>417</v>
      </c>
      <c r="H949" s="102">
        <v>1.7</v>
      </c>
      <c r="I949" s="102">
        <v>279</v>
      </c>
      <c r="J949" s="102">
        <v>255</v>
      </c>
      <c r="K949" s="102">
        <v>9.4</v>
      </c>
      <c r="L949" s="102">
        <v>3.63</v>
      </c>
      <c r="M949" s="102">
        <v>177.7</v>
      </c>
      <c r="N949" s="101">
        <v>2631</v>
      </c>
      <c r="O949" s="102">
        <v>221</v>
      </c>
    </row>
    <row r="950" spans="1:15" s="98" customFormat="1" ht="20" hidden="1" customHeight="1" x14ac:dyDescent="0.15">
      <c r="A950" s="99" t="s">
        <v>4983</v>
      </c>
      <c r="B950" s="106" t="s">
        <v>4658</v>
      </c>
      <c r="C950" s="102">
        <v>632</v>
      </c>
      <c r="D950" s="102">
        <v>540</v>
      </c>
      <c r="E950" s="102">
        <v>17</v>
      </c>
      <c r="F950" s="102">
        <v>319</v>
      </c>
      <c r="G950" s="102">
        <v>346</v>
      </c>
      <c r="H950" s="102">
        <v>-7.8</v>
      </c>
      <c r="I950" s="102">
        <v>263</v>
      </c>
      <c r="J950" s="102">
        <v>221</v>
      </c>
      <c r="K950" s="102">
        <v>19</v>
      </c>
      <c r="L950" s="102">
        <v>383.09</v>
      </c>
      <c r="M950" s="102">
        <v>1.6</v>
      </c>
      <c r="N950" s="101">
        <v>2658</v>
      </c>
      <c r="O950" s="102">
        <v>848</v>
      </c>
    </row>
    <row r="951" spans="1:15" s="98" customFormat="1" ht="20" hidden="1" customHeight="1" x14ac:dyDescent="0.15">
      <c r="A951" s="99" t="s">
        <v>5098</v>
      </c>
      <c r="B951" s="106" t="s">
        <v>4564</v>
      </c>
      <c r="C951" s="102">
        <v>627</v>
      </c>
      <c r="D951" s="102">
        <v>646</v>
      </c>
      <c r="E951" s="102">
        <v>-2.9</v>
      </c>
      <c r="F951" s="102">
        <v>316</v>
      </c>
      <c r="G951" s="102">
        <v>290</v>
      </c>
      <c r="H951" s="102">
        <v>9</v>
      </c>
      <c r="I951" s="102">
        <v>216</v>
      </c>
      <c r="J951" s="102">
        <v>220</v>
      </c>
      <c r="K951" s="102">
        <v>-1.8</v>
      </c>
      <c r="L951" s="102">
        <v>108.84</v>
      </c>
      <c r="M951" s="102">
        <v>5.8</v>
      </c>
      <c r="N951" s="101">
        <v>2664</v>
      </c>
      <c r="O951" s="102">
        <v>305</v>
      </c>
    </row>
    <row r="952" spans="1:15" s="98" customFormat="1" ht="20" hidden="1" customHeight="1" x14ac:dyDescent="0.15">
      <c r="A952" s="99" t="s">
        <v>1056</v>
      </c>
      <c r="B952" s="106" t="s">
        <v>4544</v>
      </c>
      <c r="C952" s="102">
        <v>625</v>
      </c>
      <c r="D952" s="102">
        <v>644</v>
      </c>
      <c r="E952" s="102">
        <v>-3</v>
      </c>
      <c r="F952" s="102">
        <v>279</v>
      </c>
      <c r="G952" s="102">
        <v>274</v>
      </c>
      <c r="H952" s="102">
        <v>1.8</v>
      </c>
      <c r="I952" s="102">
        <v>266</v>
      </c>
      <c r="J952" s="102">
        <v>253</v>
      </c>
      <c r="K952" s="102">
        <v>5.0999999999999996</v>
      </c>
      <c r="L952" s="102">
        <v>1.8</v>
      </c>
      <c r="M952" s="102">
        <v>347.8</v>
      </c>
      <c r="N952" s="101">
        <v>2668</v>
      </c>
      <c r="O952" s="102">
        <v>230</v>
      </c>
    </row>
    <row r="953" spans="1:15" s="98" customFormat="1" ht="20" hidden="1" customHeight="1" x14ac:dyDescent="0.15">
      <c r="A953" s="99" t="s">
        <v>4932</v>
      </c>
      <c r="B953" s="106" t="s">
        <v>4544</v>
      </c>
      <c r="C953" s="102">
        <v>624</v>
      </c>
      <c r="D953" s="102">
        <v>639</v>
      </c>
      <c r="E953" s="102">
        <v>-2.2999999999999998</v>
      </c>
      <c r="F953" s="102">
        <v>277</v>
      </c>
      <c r="G953" s="102">
        <v>261</v>
      </c>
      <c r="H953" s="102">
        <v>6.1</v>
      </c>
      <c r="I953" s="102">
        <v>254</v>
      </c>
      <c r="J953" s="102">
        <v>254</v>
      </c>
      <c r="K953" s="102">
        <v>0</v>
      </c>
      <c r="L953" s="102">
        <v>1.37</v>
      </c>
      <c r="M953" s="102">
        <v>456</v>
      </c>
      <c r="N953" s="101">
        <v>2672</v>
      </c>
      <c r="O953" s="102">
        <v>232</v>
      </c>
    </row>
    <row r="954" spans="1:15" s="98" customFormat="1" ht="20" hidden="1" customHeight="1" x14ac:dyDescent="0.15">
      <c r="A954" s="99" t="s">
        <v>4576</v>
      </c>
      <c r="B954" s="106" t="s">
        <v>4564</v>
      </c>
      <c r="C954" s="102">
        <v>621</v>
      </c>
      <c r="D954" s="103" t="s">
        <v>4575</v>
      </c>
      <c r="E954" s="102">
        <v>-16.899999999999999</v>
      </c>
      <c r="F954" s="102">
        <v>268</v>
      </c>
      <c r="G954" s="103" t="s">
        <v>4574</v>
      </c>
      <c r="H954" s="102">
        <v>-12.4</v>
      </c>
      <c r="I954" s="102">
        <v>216</v>
      </c>
      <c r="J954" s="103" t="s">
        <v>4573</v>
      </c>
      <c r="K954" s="102">
        <v>-14.3</v>
      </c>
      <c r="L954" s="102">
        <v>30.01</v>
      </c>
      <c r="M954" s="102">
        <v>20.7</v>
      </c>
      <c r="N954" s="101">
        <v>2676</v>
      </c>
      <c r="O954" s="102">
        <v>238</v>
      </c>
    </row>
    <row r="955" spans="1:15" s="98" customFormat="1" ht="20" hidden="1" customHeight="1" x14ac:dyDescent="0.15">
      <c r="A955" s="99" t="s">
        <v>5518</v>
      </c>
      <c r="B955" s="106" t="s">
        <v>4544</v>
      </c>
      <c r="C955" s="102">
        <v>620</v>
      </c>
      <c r="D955" s="102">
        <v>574</v>
      </c>
      <c r="E955" s="102">
        <v>8</v>
      </c>
      <c r="F955" s="102">
        <v>285</v>
      </c>
      <c r="G955" s="102">
        <v>246</v>
      </c>
      <c r="H955" s="102">
        <v>15.9</v>
      </c>
      <c r="I955" s="102">
        <v>265</v>
      </c>
      <c r="J955" s="102">
        <v>239</v>
      </c>
      <c r="K955" s="102">
        <v>10.9</v>
      </c>
      <c r="L955" s="102">
        <v>6.33</v>
      </c>
      <c r="M955" s="102">
        <v>98</v>
      </c>
      <c r="N955" s="101">
        <v>2677</v>
      </c>
      <c r="O955" s="102">
        <v>121</v>
      </c>
    </row>
    <row r="956" spans="1:15" s="98" customFormat="1" ht="20" hidden="1" customHeight="1" x14ac:dyDescent="0.15">
      <c r="A956" s="99" t="s">
        <v>5798</v>
      </c>
      <c r="B956" s="106" t="s">
        <v>4542</v>
      </c>
      <c r="C956" s="102">
        <v>614</v>
      </c>
      <c r="D956" s="102">
        <v>653</v>
      </c>
      <c r="E956" s="102">
        <v>-6</v>
      </c>
      <c r="F956" s="102">
        <v>271</v>
      </c>
      <c r="G956" s="102">
        <v>270</v>
      </c>
      <c r="H956" s="102">
        <v>0.4</v>
      </c>
      <c r="I956" s="102">
        <v>252</v>
      </c>
      <c r="J956" s="102">
        <v>248</v>
      </c>
      <c r="K956" s="102">
        <v>1.6</v>
      </c>
      <c r="L956" s="102">
        <v>15.93</v>
      </c>
      <c r="M956" s="102">
        <v>38.5</v>
      </c>
      <c r="N956" s="101">
        <v>2688</v>
      </c>
      <c r="O956" s="102">
        <v>45</v>
      </c>
    </row>
    <row r="957" spans="1:15" s="98" customFormat="1" ht="20" hidden="1" customHeight="1" x14ac:dyDescent="0.15">
      <c r="A957" s="99" t="s">
        <v>5519</v>
      </c>
      <c r="B957" s="106" t="s">
        <v>4546</v>
      </c>
      <c r="C957" s="102">
        <v>610</v>
      </c>
      <c r="D957" s="102">
        <v>608</v>
      </c>
      <c r="E957" s="102">
        <v>0.3</v>
      </c>
      <c r="F957" s="102">
        <v>258</v>
      </c>
      <c r="G957" s="102">
        <v>262</v>
      </c>
      <c r="H957" s="102">
        <v>-1.5</v>
      </c>
      <c r="I957" s="102">
        <v>251</v>
      </c>
      <c r="J957" s="102">
        <v>247</v>
      </c>
      <c r="K957" s="102">
        <v>1.6</v>
      </c>
      <c r="L957" s="102">
        <v>29.44</v>
      </c>
      <c r="M957" s="102">
        <v>20.7</v>
      </c>
      <c r="N957" s="101">
        <v>2697</v>
      </c>
      <c r="O957" s="102">
        <v>204</v>
      </c>
    </row>
    <row r="958" spans="1:15" s="98" customFormat="1" ht="20" hidden="1" customHeight="1" x14ac:dyDescent="0.15">
      <c r="A958" s="99" t="s">
        <v>5023</v>
      </c>
      <c r="B958" s="106" t="s">
        <v>4544</v>
      </c>
      <c r="C958" s="102">
        <v>606</v>
      </c>
      <c r="D958" s="102">
        <v>649</v>
      </c>
      <c r="E958" s="102">
        <v>-6.6</v>
      </c>
      <c r="F958" s="102">
        <v>209</v>
      </c>
      <c r="G958" s="102">
        <v>202</v>
      </c>
      <c r="H958" s="102">
        <v>3.5</v>
      </c>
      <c r="I958" s="102">
        <v>202</v>
      </c>
      <c r="J958" s="102">
        <v>202</v>
      </c>
      <c r="K958" s="102">
        <v>0</v>
      </c>
      <c r="L958" s="102">
        <v>1.74</v>
      </c>
      <c r="M958" s="102">
        <v>348.1</v>
      </c>
      <c r="N958" s="101">
        <v>2705</v>
      </c>
      <c r="O958" s="102">
        <v>241</v>
      </c>
    </row>
    <row r="959" spans="1:15" s="98" customFormat="1" ht="20" hidden="1" customHeight="1" x14ac:dyDescent="0.15">
      <c r="A959" s="99" t="s">
        <v>5015</v>
      </c>
      <c r="B959" s="106" t="s">
        <v>4544</v>
      </c>
      <c r="C959" s="102">
        <v>603</v>
      </c>
      <c r="D959" s="102">
        <v>587</v>
      </c>
      <c r="E959" s="102">
        <v>2.7</v>
      </c>
      <c r="F959" s="102">
        <v>228</v>
      </c>
      <c r="G959" s="102">
        <v>228</v>
      </c>
      <c r="H959" s="102">
        <v>0</v>
      </c>
      <c r="I959" s="102">
        <v>210</v>
      </c>
      <c r="J959" s="102">
        <v>216</v>
      </c>
      <c r="K959" s="102">
        <v>-2.8</v>
      </c>
      <c r="L959" s="102">
        <v>1.32</v>
      </c>
      <c r="M959" s="102">
        <v>455.6</v>
      </c>
      <c r="N959" s="101">
        <v>2711</v>
      </c>
      <c r="O959" s="102">
        <v>246</v>
      </c>
    </row>
    <row r="960" spans="1:15" s="98" customFormat="1" ht="20" hidden="1" customHeight="1" x14ac:dyDescent="0.15">
      <c r="A960" s="99" t="s">
        <v>5337</v>
      </c>
      <c r="B960" s="106" t="s">
        <v>4963</v>
      </c>
      <c r="C960" s="102">
        <v>597</v>
      </c>
      <c r="D960" s="102">
        <v>647</v>
      </c>
      <c r="E960" s="102">
        <v>-7.7</v>
      </c>
      <c r="F960" s="102">
        <v>310</v>
      </c>
      <c r="G960" s="102">
        <v>319</v>
      </c>
      <c r="H960" s="102">
        <v>-2.8</v>
      </c>
      <c r="I960" s="102">
        <v>280</v>
      </c>
      <c r="J960" s="102">
        <v>287</v>
      </c>
      <c r="K960" s="102">
        <v>-2.4</v>
      </c>
      <c r="L960" s="102">
        <v>149.13999999999999</v>
      </c>
      <c r="M960" s="102">
        <v>4</v>
      </c>
      <c r="N960" s="101">
        <v>2721</v>
      </c>
      <c r="O960" s="102">
        <v>205</v>
      </c>
    </row>
    <row r="961" spans="1:15" s="98" customFormat="1" ht="20" hidden="1" customHeight="1" x14ac:dyDescent="0.15">
      <c r="A961" s="99" t="s">
        <v>5125</v>
      </c>
      <c r="B961" s="106" t="s">
        <v>4564</v>
      </c>
      <c r="C961" s="102">
        <v>596</v>
      </c>
      <c r="D961" s="102">
        <v>542</v>
      </c>
      <c r="E961" s="102">
        <v>10</v>
      </c>
      <c r="F961" s="102">
        <v>211</v>
      </c>
      <c r="G961" s="102">
        <v>199</v>
      </c>
      <c r="H961" s="102">
        <v>6</v>
      </c>
      <c r="I961" s="102">
        <v>208</v>
      </c>
      <c r="J961" s="102">
        <v>176</v>
      </c>
      <c r="K961" s="102">
        <v>18.2</v>
      </c>
      <c r="L961" s="102">
        <v>4.01</v>
      </c>
      <c r="M961" s="102">
        <v>148.6</v>
      </c>
      <c r="N961" s="101">
        <v>2722</v>
      </c>
      <c r="O961" s="102">
        <v>308</v>
      </c>
    </row>
    <row r="962" spans="1:15" s="98" customFormat="1" ht="20" hidden="1" customHeight="1" x14ac:dyDescent="0.15">
      <c r="A962" s="99" t="s">
        <v>5802</v>
      </c>
      <c r="B962" s="106" t="s">
        <v>4542</v>
      </c>
      <c r="C962" s="102">
        <v>586</v>
      </c>
      <c r="D962" s="103" t="s">
        <v>5801</v>
      </c>
      <c r="E962" s="102">
        <v>-1.7</v>
      </c>
      <c r="F962" s="102">
        <v>240</v>
      </c>
      <c r="G962" s="103" t="s">
        <v>5800</v>
      </c>
      <c r="H962" s="102">
        <v>2.6</v>
      </c>
      <c r="I962" s="102">
        <v>234</v>
      </c>
      <c r="J962" s="103" t="s">
        <v>5799</v>
      </c>
      <c r="K962" s="102">
        <v>4.9000000000000004</v>
      </c>
      <c r="L962" s="102">
        <v>18.75</v>
      </c>
      <c r="M962" s="102">
        <v>31.3</v>
      </c>
      <c r="N962" s="101">
        <v>2739</v>
      </c>
      <c r="O962" s="102">
        <v>46</v>
      </c>
    </row>
    <row r="963" spans="1:15" s="98" customFormat="1" ht="20" hidden="1" customHeight="1" x14ac:dyDescent="0.15">
      <c r="A963" s="99" t="s">
        <v>5789</v>
      </c>
      <c r="B963" s="106" t="s">
        <v>4816</v>
      </c>
      <c r="C963" s="102">
        <v>575</v>
      </c>
      <c r="D963" s="103" t="s">
        <v>5788</v>
      </c>
      <c r="E963" s="102">
        <v>18.100000000000001</v>
      </c>
      <c r="F963" s="102">
        <v>308</v>
      </c>
      <c r="G963" s="103" t="s">
        <v>5787</v>
      </c>
      <c r="H963" s="102">
        <v>-16.100000000000001</v>
      </c>
      <c r="I963" s="102">
        <v>223</v>
      </c>
      <c r="J963" s="103" t="s">
        <v>5786</v>
      </c>
      <c r="K963" s="102">
        <v>18</v>
      </c>
      <c r="L963" s="102">
        <v>74.64</v>
      </c>
      <c r="M963" s="102">
        <v>7.7</v>
      </c>
      <c r="N963" s="101">
        <v>2768</v>
      </c>
      <c r="O963" s="102">
        <v>47</v>
      </c>
    </row>
    <row r="964" spans="1:15" s="98" customFormat="1" ht="20" hidden="1" customHeight="1" x14ac:dyDescent="0.15">
      <c r="A964" s="99" t="s">
        <v>4956</v>
      </c>
      <c r="B964" s="106" t="s">
        <v>4658</v>
      </c>
      <c r="C964" s="102">
        <v>573</v>
      </c>
      <c r="D964" s="102">
        <v>549</v>
      </c>
      <c r="E964" s="102">
        <v>4.4000000000000004</v>
      </c>
      <c r="F964" s="102">
        <v>231</v>
      </c>
      <c r="G964" s="102">
        <v>237</v>
      </c>
      <c r="H964" s="102">
        <v>-2.5</v>
      </c>
      <c r="I964" s="102">
        <v>223</v>
      </c>
      <c r="J964" s="102">
        <v>222</v>
      </c>
      <c r="K964" s="102">
        <v>0.5</v>
      </c>
      <c r="L964" s="102">
        <v>47.43</v>
      </c>
      <c r="M964" s="102">
        <v>12.1</v>
      </c>
      <c r="N964" s="101">
        <v>2773</v>
      </c>
      <c r="O964" s="102">
        <v>876</v>
      </c>
    </row>
    <row r="965" spans="1:15" s="98" customFormat="1" ht="20" hidden="1" customHeight="1" x14ac:dyDescent="0.15">
      <c r="A965" s="99" t="s">
        <v>4718</v>
      </c>
      <c r="B965" s="106" t="s">
        <v>4564</v>
      </c>
      <c r="C965" s="102">
        <v>570</v>
      </c>
      <c r="D965" s="102">
        <v>576</v>
      </c>
      <c r="E965" s="102">
        <v>-1</v>
      </c>
      <c r="F965" s="102">
        <v>199</v>
      </c>
      <c r="G965" s="102">
        <v>178</v>
      </c>
      <c r="H965" s="102">
        <v>11.8</v>
      </c>
      <c r="I965" s="102">
        <v>172</v>
      </c>
      <c r="J965" s="102">
        <v>160</v>
      </c>
      <c r="K965" s="102">
        <v>7.5</v>
      </c>
      <c r="L965" s="102">
        <v>0.28000000000000003</v>
      </c>
      <c r="M965" s="105">
        <v>2060</v>
      </c>
      <c r="N965" s="101">
        <v>2777</v>
      </c>
      <c r="O965" s="102">
        <v>312</v>
      </c>
    </row>
    <row r="966" spans="1:15" s="98" customFormat="1" ht="20" hidden="1" customHeight="1" x14ac:dyDescent="0.15">
      <c r="A966" s="99" t="s">
        <v>5178</v>
      </c>
      <c r="B966" s="106" t="s">
        <v>4658</v>
      </c>
      <c r="C966" s="102">
        <v>546</v>
      </c>
      <c r="D966" s="102">
        <v>505</v>
      </c>
      <c r="E966" s="102">
        <v>8.1</v>
      </c>
      <c r="F966" s="102">
        <v>561</v>
      </c>
      <c r="G966" s="102">
        <v>556</v>
      </c>
      <c r="H966" s="102">
        <v>0.9</v>
      </c>
      <c r="I966" s="102">
        <v>274</v>
      </c>
      <c r="J966" s="102">
        <v>224</v>
      </c>
      <c r="K966" s="102">
        <v>22.3</v>
      </c>
      <c r="L966" s="102">
        <v>177.33</v>
      </c>
      <c r="M966" s="102">
        <v>3.1</v>
      </c>
      <c r="N966" s="101">
        <v>2826</v>
      </c>
      <c r="O966" s="102">
        <v>890</v>
      </c>
    </row>
    <row r="967" spans="1:15" s="98" customFormat="1" ht="20" hidden="1" customHeight="1" x14ac:dyDescent="0.15">
      <c r="A967" s="99" t="s">
        <v>5352</v>
      </c>
      <c r="B967" s="106" t="s">
        <v>4564</v>
      </c>
      <c r="C967" s="102">
        <v>545</v>
      </c>
      <c r="D967" s="102">
        <v>532</v>
      </c>
      <c r="E967" s="102">
        <v>2.4</v>
      </c>
      <c r="F967" s="102">
        <v>235</v>
      </c>
      <c r="G967" s="102">
        <v>234</v>
      </c>
      <c r="H967" s="102">
        <v>0.4</v>
      </c>
      <c r="I967" s="102">
        <v>231</v>
      </c>
      <c r="J967" s="102">
        <v>219</v>
      </c>
      <c r="K967" s="102">
        <v>5.5</v>
      </c>
      <c r="L967" s="102">
        <v>10.9</v>
      </c>
      <c r="M967" s="102">
        <v>50</v>
      </c>
      <c r="N967" s="101">
        <v>2831</v>
      </c>
      <c r="O967" s="102">
        <v>210</v>
      </c>
    </row>
    <row r="968" spans="1:15" s="98" customFormat="1" ht="20" hidden="1" customHeight="1" x14ac:dyDescent="0.15">
      <c r="A968" s="99" t="s">
        <v>5926</v>
      </c>
      <c r="B968" s="106" t="s">
        <v>4564</v>
      </c>
      <c r="C968" s="102">
        <v>540</v>
      </c>
      <c r="D968" s="102">
        <v>538</v>
      </c>
      <c r="E968" s="102">
        <v>0.4</v>
      </c>
      <c r="F968" s="102">
        <v>165</v>
      </c>
      <c r="G968" s="102">
        <v>160</v>
      </c>
      <c r="H968" s="102">
        <v>3.1</v>
      </c>
      <c r="I968" s="102">
        <v>158</v>
      </c>
      <c r="J968" s="102">
        <v>159</v>
      </c>
      <c r="K968" s="102">
        <v>-0.6</v>
      </c>
      <c r="L968" s="102">
        <v>1</v>
      </c>
      <c r="M968" s="102">
        <v>537.4</v>
      </c>
      <c r="N968" s="101">
        <v>2848</v>
      </c>
      <c r="O968" s="102">
        <v>898</v>
      </c>
    </row>
    <row r="969" spans="1:15" s="98" customFormat="1" ht="20" hidden="1" customHeight="1" x14ac:dyDescent="0.15">
      <c r="A969" s="99" t="s">
        <v>5048</v>
      </c>
      <c r="B969" s="106" t="s">
        <v>4658</v>
      </c>
      <c r="C969" s="102">
        <v>536</v>
      </c>
      <c r="D969" s="102">
        <v>527</v>
      </c>
      <c r="E969" s="102">
        <v>1.7</v>
      </c>
      <c r="F969" s="102">
        <v>359</v>
      </c>
      <c r="G969" s="102">
        <v>384</v>
      </c>
      <c r="H969" s="102">
        <v>-6.5</v>
      </c>
      <c r="I969" s="102">
        <v>253</v>
      </c>
      <c r="J969" s="102">
        <v>237</v>
      </c>
      <c r="K969" s="102">
        <v>6.8</v>
      </c>
      <c r="L969" s="102">
        <v>28.96</v>
      </c>
      <c r="M969" s="102">
        <v>18.5</v>
      </c>
      <c r="N969" s="101">
        <v>2856</v>
      </c>
      <c r="O969" s="102">
        <v>899</v>
      </c>
    </row>
    <row r="970" spans="1:15" s="98" customFormat="1" ht="20" hidden="1" customHeight="1" x14ac:dyDescent="0.15">
      <c r="A970" s="99" t="s">
        <v>270</v>
      </c>
      <c r="B970" s="106" t="s">
        <v>4658</v>
      </c>
      <c r="C970" s="102">
        <v>535</v>
      </c>
      <c r="D970" s="102">
        <v>538</v>
      </c>
      <c r="E970" s="102">
        <v>-0.6</v>
      </c>
      <c r="F970" s="102">
        <v>283</v>
      </c>
      <c r="G970" s="102">
        <v>264</v>
      </c>
      <c r="H970" s="102">
        <v>7.2</v>
      </c>
      <c r="I970" s="102">
        <v>232</v>
      </c>
      <c r="J970" s="102">
        <v>215</v>
      </c>
      <c r="K970" s="102">
        <v>7.9</v>
      </c>
      <c r="L970" s="102">
        <v>575.07000000000005</v>
      </c>
      <c r="M970" s="102">
        <v>0.9</v>
      </c>
      <c r="N970" s="101">
        <v>2859</v>
      </c>
      <c r="O970" s="102">
        <v>901</v>
      </c>
    </row>
    <row r="971" spans="1:15" s="98" customFormat="1" ht="20" hidden="1" customHeight="1" x14ac:dyDescent="0.15">
      <c r="A971" s="99" t="s">
        <v>1740</v>
      </c>
      <c r="B971" s="106" t="s">
        <v>4963</v>
      </c>
      <c r="C971" s="102">
        <v>527</v>
      </c>
      <c r="D971" s="102">
        <v>511</v>
      </c>
      <c r="E971" s="102">
        <v>3.1</v>
      </c>
      <c r="F971" s="102">
        <v>269</v>
      </c>
      <c r="G971" s="102">
        <v>262</v>
      </c>
      <c r="H971" s="102">
        <v>2.7</v>
      </c>
      <c r="I971" s="102">
        <v>233</v>
      </c>
      <c r="J971" s="102">
        <v>211</v>
      </c>
      <c r="K971" s="102">
        <v>10.4</v>
      </c>
      <c r="L971" s="102">
        <v>22.7</v>
      </c>
      <c r="M971" s="102">
        <v>23.2</v>
      </c>
      <c r="N971" s="101">
        <v>2878</v>
      </c>
      <c r="O971" s="102">
        <v>212</v>
      </c>
    </row>
    <row r="972" spans="1:15" s="98" customFormat="1" ht="20" hidden="1" customHeight="1" x14ac:dyDescent="0.15">
      <c r="A972" s="99" t="s">
        <v>4649</v>
      </c>
      <c r="B972" s="106" t="s">
        <v>4643</v>
      </c>
      <c r="C972" s="102">
        <v>523</v>
      </c>
      <c r="D972" s="102">
        <v>411</v>
      </c>
      <c r="E972" s="102">
        <v>27.3</v>
      </c>
      <c r="F972" s="102">
        <v>261</v>
      </c>
      <c r="G972" s="102">
        <v>216</v>
      </c>
      <c r="H972" s="102">
        <v>20.8</v>
      </c>
      <c r="I972" s="102">
        <v>225</v>
      </c>
      <c r="J972" s="102">
        <v>190</v>
      </c>
      <c r="K972" s="102">
        <v>18.399999999999999</v>
      </c>
      <c r="L972" s="102">
        <v>207.13</v>
      </c>
      <c r="M972" s="102">
        <v>2.5</v>
      </c>
      <c r="N972" s="101">
        <v>2885</v>
      </c>
      <c r="O972" s="102">
        <v>9</v>
      </c>
    </row>
    <row r="973" spans="1:15" s="98" customFormat="1" ht="20" hidden="1" customHeight="1" x14ac:dyDescent="0.15">
      <c r="A973" s="99" t="s">
        <v>5398</v>
      </c>
      <c r="B973" s="106" t="s">
        <v>4544</v>
      </c>
      <c r="C973" s="102">
        <v>522</v>
      </c>
      <c r="D973" s="103" t="s">
        <v>5397</v>
      </c>
      <c r="E973" s="102">
        <v>-11.7</v>
      </c>
      <c r="F973" s="102">
        <v>210</v>
      </c>
      <c r="G973" s="103" t="s">
        <v>5396</v>
      </c>
      <c r="H973" s="102">
        <v>-9.5</v>
      </c>
      <c r="I973" s="102">
        <v>198</v>
      </c>
      <c r="J973" s="103" t="s">
        <v>5395</v>
      </c>
      <c r="K973" s="102">
        <v>-9.6</v>
      </c>
      <c r="L973" s="102">
        <v>1.1499999999999999</v>
      </c>
      <c r="M973" s="102">
        <v>454</v>
      </c>
      <c r="N973" s="101">
        <v>2886</v>
      </c>
      <c r="O973" s="102">
        <v>285</v>
      </c>
    </row>
    <row r="974" spans="1:15" s="98" customFormat="1" ht="20" hidden="1" customHeight="1" x14ac:dyDescent="0.15">
      <c r="A974" s="99" t="s">
        <v>4748</v>
      </c>
      <c r="B974" s="106" t="s">
        <v>4658</v>
      </c>
      <c r="C974" s="102">
        <v>519</v>
      </c>
      <c r="D974" s="102">
        <v>545</v>
      </c>
      <c r="E974" s="102">
        <v>-4.8</v>
      </c>
      <c r="F974" s="102">
        <v>263</v>
      </c>
      <c r="G974" s="102">
        <v>278</v>
      </c>
      <c r="H974" s="102">
        <v>-5.4</v>
      </c>
      <c r="I974" s="102">
        <v>252</v>
      </c>
      <c r="J974" s="102">
        <v>251</v>
      </c>
      <c r="K974" s="102">
        <v>0.4</v>
      </c>
      <c r="L974" s="102">
        <v>53.78</v>
      </c>
      <c r="M974" s="102">
        <v>9.6</v>
      </c>
      <c r="N974" s="101">
        <v>2890</v>
      </c>
      <c r="O974" s="102">
        <v>909</v>
      </c>
    </row>
    <row r="975" spans="1:15" s="98" customFormat="1" ht="20" hidden="1" customHeight="1" x14ac:dyDescent="0.15">
      <c r="A975" s="99" t="s">
        <v>5526</v>
      </c>
      <c r="B975" s="106" t="s">
        <v>4564</v>
      </c>
      <c r="C975" s="102">
        <v>518</v>
      </c>
      <c r="D975" s="102">
        <v>493</v>
      </c>
      <c r="E975" s="102">
        <v>5.0999999999999996</v>
      </c>
      <c r="F975" s="102">
        <v>209</v>
      </c>
      <c r="G975" s="102">
        <v>186</v>
      </c>
      <c r="H975" s="102">
        <v>12.4</v>
      </c>
      <c r="I975" s="102">
        <v>195</v>
      </c>
      <c r="J975" s="102">
        <v>185</v>
      </c>
      <c r="K975" s="102">
        <v>5.4</v>
      </c>
      <c r="L975" s="102">
        <v>3.79</v>
      </c>
      <c r="M975" s="102">
        <v>136.6</v>
      </c>
      <c r="N975" s="101">
        <v>2894</v>
      </c>
      <c r="O975" s="102">
        <v>213</v>
      </c>
    </row>
    <row r="976" spans="1:15" s="98" customFormat="1" ht="20" hidden="1" customHeight="1" x14ac:dyDescent="0.15">
      <c r="A976" s="99" t="s">
        <v>5419</v>
      </c>
      <c r="B976" s="106" t="s">
        <v>4564</v>
      </c>
      <c r="C976" s="102">
        <v>513</v>
      </c>
      <c r="D976" s="102">
        <v>452</v>
      </c>
      <c r="E976" s="102">
        <v>13.5</v>
      </c>
      <c r="F976" s="102">
        <v>140</v>
      </c>
      <c r="G976" s="102">
        <v>126</v>
      </c>
      <c r="H976" s="102">
        <v>11.1</v>
      </c>
      <c r="I976" s="102">
        <v>131</v>
      </c>
      <c r="J976" s="102">
        <v>122</v>
      </c>
      <c r="K976" s="102">
        <v>7.4</v>
      </c>
      <c r="L976" s="102">
        <v>9.1199999999999992</v>
      </c>
      <c r="M976" s="102">
        <v>56.2</v>
      </c>
      <c r="N976" s="101">
        <v>2902</v>
      </c>
      <c r="O976" s="102">
        <v>320</v>
      </c>
    </row>
    <row r="977" spans="1:15" s="98" customFormat="1" ht="20" hidden="1" customHeight="1" x14ac:dyDescent="0.15">
      <c r="A977" s="99" t="s">
        <v>4899</v>
      </c>
      <c r="B977" s="106" t="s">
        <v>4564</v>
      </c>
      <c r="C977" s="102">
        <v>511</v>
      </c>
      <c r="D977" s="102">
        <v>451</v>
      </c>
      <c r="E977" s="102">
        <v>13.3</v>
      </c>
      <c r="F977" s="102">
        <v>167</v>
      </c>
      <c r="G977" s="102">
        <v>166</v>
      </c>
      <c r="H977" s="102">
        <v>0.6</v>
      </c>
      <c r="I977" s="102">
        <v>158</v>
      </c>
      <c r="J977" s="102">
        <v>145</v>
      </c>
      <c r="K977" s="102">
        <v>9</v>
      </c>
      <c r="L977" s="102">
        <v>19.29</v>
      </c>
      <c r="M977" s="102">
        <v>26.5</v>
      </c>
      <c r="N977" s="101">
        <v>2908</v>
      </c>
      <c r="O977" s="102">
        <v>289</v>
      </c>
    </row>
    <row r="978" spans="1:15" s="98" customFormat="1" ht="20" hidden="1" customHeight="1" x14ac:dyDescent="0.15">
      <c r="A978" s="99" t="s">
        <v>5838</v>
      </c>
      <c r="B978" s="106" t="s">
        <v>4564</v>
      </c>
      <c r="C978" s="102">
        <v>506</v>
      </c>
      <c r="D978" s="102">
        <v>381</v>
      </c>
      <c r="E978" s="102">
        <v>32.799999999999997</v>
      </c>
      <c r="F978" s="102">
        <v>186</v>
      </c>
      <c r="G978" s="102">
        <v>154</v>
      </c>
      <c r="H978" s="102">
        <v>20.8</v>
      </c>
      <c r="I978" s="102">
        <v>168</v>
      </c>
      <c r="J978" s="102">
        <v>138</v>
      </c>
      <c r="K978" s="102">
        <v>21.7</v>
      </c>
      <c r="L978" s="102">
        <v>1.02</v>
      </c>
      <c r="M978" s="102">
        <v>498.2</v>
      </c>
      <c r="N978" s="101">
        <v>2929</v>
      </c>
      <c r="O978" s="102">
        <v>323</v>
      </c>
    </row>
    <row r="979" spans="1:15" s="98" customFormat="1" ht="20" hidden="1" customHeight="1" x14ac:dyDescent="0.15">
      <c r="A979" s="99" t="s">
        <v>5670</v>
      </c>
      <c r="B979" s="106" t="s">
        <v>4658</v>
      </c>
      <c r="C979" s="102">
        <v>487</v>
      </c>
      <c r="D979" s="102">
        <v>488</v>
      </c>
      <c r="E979" s="102">
        <v>-0.2</v>
      </c>
      <c r="F979" s="102">
        <v>221</v>
      </c>
      <c r="G979" s="102">
        <v>217</v>
      </c>
      <c r="H979" s="102">
        <v>1.8</v>
      </c>
      <c r="I979" s="102">
        <v>206</v>
      </c>
      <c r="J979" s="102">
        <v>204</v>
      </c>
      <c r="K979" s="102">
        <v>1</v>
      </c>
      <c r="L979" s="102">
        <v>87.05</v>
      </c>
      <c r="M979" s="102">
        <v>5.6</v>
      </c>
      <c r="N979" s="101">
        <v>2975</v>
      </c>
      <c r="O979" s="102">
        <v>934</v>
      </c>
    </row>
    <row r="980" spans="1:15" s="98" customFormat="1" ht="20" hidden="1" customHeight="1" x14ac:dyDescent="0.15">
      <c r="A980" s="99" t="s">
        <v>5533</v>
      </c>
      <c r="B980" s="106" t="s">
        <v>4963</v>
      </c>
      <c r="C980" s="102">
        <v>486</v>
      </c>
      <c r="D980" s="102">
        <v>452</v>
      </c>
      <c r="E980" s="102">
        <v>7.5</v>
      </c>
      <c r="F980" s="102">
        <v>227</v>
      </c>
      <c r="G980" s="102">
        <v>239</v>
      </c>
      <c r="H980" s="102">
        <v>-5</v>
      </c>
      <c r="I980" s="102">
        <v>204</v>
      </c>
      <c r="J980" s="102">
        <v>192</v>
      </c>
      <c r="K980" s="102">
        <v>6.3</v>
      </c>
      <c r="L980" s="102">
        <v>362.08</v>
      </c>
      <c r="M980" s="102">
        <v>1.3</v>
      </c>
      <c r="N980" s="101">
        <v>2978</v>
      </c>
      <c r="O980" s="102">
        <v>218</v>
      </c>
    </row>
    <row r="981" spans="1:15" s="98" customFormat="1" ht="20" hidden="1" customHeight="1" x14ac:dyDescent="0.15">
      <c r="A981" s="99" t="s">
        <v>5383</v>
      </c>
      <c r="B981" s="106" t="s">
        <v>1401</v>
      </c>
      <c r="C981" s="102">
        <v>484</v>
      </c>
      <c r="D981" s="103" t="s">
        <v>5382</v>
      </c>
      <c r="E981" s="102">
        <v>-6.9</v>
      </c>
      <c r="F981" s="102">
        <v>291</v>
      </c>
      <c r="G981" s="103" t="s">
        <v>5381</v>
      </c>
      <c r="H981" s="102">
        <v>-9.9</v>
      </c>
      <c r="I981" s="102">
        <v>223</v>
      </c>
      <c r="J981" s="103" t="s">
        <v>5380</v>
      </c>
      <c r="K981" s="102">
        <v>0.5</v>
      </c>
      <c r="L981" s="102">
        <v>100.58</v>
      </c>
      <c r="M981" s="102">
        <v>4.8</v>
      </c>
      <c r="N981" s="101">
        <v>2981</v>
      </c>
      <c r="O981" s="102">
        <v>936</v>
      </c>
    </row>
    <row r="982" spans="1:15" s="98" customFormat="1" ht="20" hidden="1" customHeight="1" x14ac:dyDescent="0.15">
      <c r="A982" s="99" t="s">
        <v>4545</v>
      </c>
      <c r="B982" s="106" t="s">
        <v>4544</v>
      </c>
      <c r="C982" s="102">
        <v>478</v>
      </c>
      <c r="D982" s="102">
        <v>502</v>
      </c>
      <c r="E982" s="102">
        <v>-4.8</v>
      </c>
      <c r="F982" s="102">
        <v>227</v>
      </c>
      <c r="G982" s="102">
        <v>236</v>
      </c>
      <c r="H982" s="102">
        <v>-3.8</v>
      </c>
      <c r="I982" s="102">
        <v>202</v>
      </c>
      <c r="J982" s="102">
        <v>222</v>
      </c>
      <c r="K982" s="102">
        <v>-9</v>
      </c>
      <c r="L982" s="102">
        <v>0.7</v>
      </c>
      <c r="M982" s="102">
        <v>679.3</v>
      </c>
      <c r="N982" s="101">
        <v>2989</v>
      </c>
      <c r="O982" s="102">
        <v>314</v>
      </c>
    </row>
    <row r="983" spans="1:15" s="98" customFormat="1" ht="20" hidden="1" customHeight="1" x14ac:dyDescent="0.15">
      <c r="A983" s="99" t="s">
        <v>4901</v>
      </c>
      <c r="B983" s="106" t="s">
        <v>4546</v>
      </c>
      <c r="C983" s="102">
        <v>477</v>
      </c>
      <c r="D983" s="102">
        <v>462</v>
      </c>
      <c r="E983" s="102">
        <v>3.2</v>
      </c>
      <c r="F983" s="102">
        <v>206</v>
      </c>
      <c r="G983" s="102">
        <v>198</v>
      </c>
      <c r="H983" s="102">
        <v>4</v>
      </c>
      <c r="I983" s="102">
        <v>193</v>
      </c>
      <c r="J983" s="102">
        <v>191</v>
      </c>
      <c r="K983" s="102">
        <v>1</v>
      </c>
      <c r="L983" s="102">
        <v>2.4700000000000002</v>
      </c>
      <c r="M983" s="102">
        <v>193.3</v>
      </c>
      <c r="N983" s="101">
        <v>2992</v>
      </c>
      <c r="O983" s="102">
        <v>315</v>
      </c>
    </row>
    <row r="984" spans="1:15" s="98" customFormat="1" ht="20" hidden="1" customHeight="1" x14ac:dyDescent="0.15">
      <c r="A984" s="99" t="s">
        <v>5096</v>
      </c>
      <c r="B984" s="106" t="s">
        <v>4669</v>
      </c>
      <c r="C984" s="102">
        <v>470</v>
      </c>
      <c r="D984" s="102">
        <v>467</v>
      </c>
      <c r="E984" s="102">
        <v>0.6</v>
      </c>
      <c r="F984" s="102">
        <v>207</v>
      </c>
      <c r="G984" s="102">
        <v>219</v>
      </c>
      <c r="H984" s="102">
        <v>-5.5</v>
      </c>
      <c r="I984" s="102">
        <v>181</v>
      </c>
      <c r="J984" s="102">
        <v>172</v>
      </c>
      <c r="K984" s="102">
        <v>5.2</v>
      </c>
      <c r="L984" s="102">
        <v>167.16</v>
      </c>
      <c r="M984" s="102">
        <v>2.8</v>
      </c>
      <c r="N984" s="101">
        <v>3007</v>
      </c>
      <c r="O984" s="102">
        <v>330</v>
      </c>
    </row>
    <row r="985" spans="1:15" s="98" customFormat="1" ht="20" hidden="1" customHeight="1" x14ac:dyDescent="0.15">
      <c r="A985" s="99" t="s">
        <v>4644</v>
      </c>
      <c r="B985" s="106" t="s">
        <v>4643</v>
      </c>
      <c r="C985" s="102">
        <v>468</v>
      </c>
      <c r="D985" s="102">
        <v>437</v>
      </c>
      <c r="E985" s="102">
        <v>7.1</v>
      </c>
      <c r="F985" s="102">
        <v>246</v>
      </c>
      <c r="G985" s="102">
        <v>219</v>
      </c>
      <c r="H985" s="102">
        <v>12.3</v>
      </c>
      <c r="I985" s="102">
        <v>222</v>
      </c>
      <c r="J985" s="102">
        <v>196</v>
      </c>
      <c r="K985" s="102">
        <v>13.3</v>
      </c>
      <c r="L985" s="102">
        <v>159.22999999999999</v>
      </c>
      <c r="M985" s="102">
        <v>2.9</v>
      </c>
      <c r="N985" s="101">
        <v>3012</v>
      </c>
      <c r="O985" s="102">
        <v>10</v>
      </c>
    </row>
    <row r="986" spans="1:15" s="98" customFormat="1" ht="20" hidden="1" customHeight="1" x14ac:dyDescent="0.15">
      <c r="A986" s="99" t="s">
        <v>5171</v>
      </c>
      <c r="B986" s="106" t="s">
        <v>4658</v>
      </c>
      <c r="C986" s="102">
        <v>461</v>
      </c>
      <c r="D986" s="102">
        <v>369</v>
      </c>
      <c r="E986" s="102">
        <v>24.9</v>
      </c>
      <c r="F986" s="102">
        <v>476</v>
      </c>
      <c r="G986" s="102">
        <v>396</v>
      </c>
      <c r="H986" s="102">
        <v>20.2</v>
      </c>
      <c r="I986" s="102">
        <v>229</v>
      </c>
      <c r="J986" s="102">
        <v>175</v>
      </c>
      <c r="K986" s="102">
        <v>30.9</v>
      </c>
      <c r="L986" s="102">
        <v>289.52</v>
      </c>
      <c r="M986" s="102">
        <v>1.6</v>
      </c>
      <c r="N986" s="101">
        <v>3021</v>
      </c>
      <c r="O986" s="102">
        <v>947</v>
      </c>
    </row>
    <row r="987" spans="1:15" s="98" customFormat="1" ht="20" hidden="1" customHeight="1" x14ac:dyDescent="0.15">
      <c r="A987" s="99" t="s">
        <v>4721</v>
      </c>
      <c r="B987" s="106" t="s">
        <v>4564</v>
      </c>
      <c r="C987" s="102">
        <v>456</v>
      </c>
      <c r="D987" s="102">
        <v>471</v>
      </c>
      <c r="E987" s="102">
        <v>-3.2</v>
      </c>
      <c r="F987" s="102">
        <v>285</v>
      </c>
      <c r="G987" s="102">
        <v>286</v>
      </c>
      <c r="H987" s="102">
        <v>-0.3</v>
      </c>
      <c r="I987" s="102">
        <v>278</v>
      </c>
      <c r="J987" s="102">
        <v>285</v>
      </c>
      <c r="K987" s="102">
        <v>-2.5</v>
      </c>
      <c r="L987" s="102">
        <v>0.28000000000000003</v>
      </c>
      <c r="M987" s="105">
        <v>1654.6</v>
      </c>
      <c r="N987" s="101">
        <v>3031</v>
      </c>
      <c r="O987" s="102">
        <v>331</v>
      </c>
    </row>
    <row r="988" spans="1:15" s="98" customFormat="1" ht="20" hidden="1" customHeight="1" x14ac:dyDescent="0.15">
      <c r="A988" s="99" t="s">
        <v>4929</v>
      </c>
      <c r="B988" s="106" t="s">
        <v>4546</v>
      </c>
      <c r="C988" s="102">
        <v>450</v>
      </c>
      <c r="D988" s="102">
        <v>410</v>
      </c>
      <c r="E988" s="102">
        <v>9.8000000000000007</v>
      </c>
      <c r="F988" s="102">
        <v>150</v>
      </c>
      <c r="G988" s="102">
        <v>144</v>
      </c>
      <c r="H988" s="102">
        <v>4.2</v>
      </c>
      <c r="I988" s="102">
        <v>147</v>
      </c>
      <c r="J988" s="102">
        <v>137</v>
      </c>
      <c r="K988" s="102">
        <v>7.3</v>
      </c>
      <c r="L988" s="102">
        <v>0.86</v>
      </c>
      <c r="M988" s="102">
        <v>523.4</v>
      </c>
      <c r="N988" s="101">
        <v>3045</v>
      </c>
      <c r="O988" s="102">
        <v>332</v>
      </c>
    </row>
    <row r="989" spans="1:15" s="98" customFormat="1" ht="20" hidden="1" customHeight="1" x14ac:dyDescent="0.15">
      <c r="A989" s="99" t="s">
        <v>5225</v>
      </c>
      <c r="B989" s="106" t="s">
        <v>4564</v>
      </c>
      <c r="C989" s="102">
        <v>449</v>
      </c>
      <c r="D989" s="102">
        <v>485</v>
      </c>
      <c r="E989" s="102">
        <v>-7.4</v>
      </c>
      <c r="F989" s="102">
        <v>158</v>
      </c>
      <c r="G989" s="102">
        <v>158</v>
      </c>
      <c r="H989" s="102">
        <v>0</v>
      </c>
      <c r="I989" s="102">
        <v>153</v>
      </c>
      <c r="J989" s="102">
        <v>154</v>
      </c>
      <c r="K989" s="102">
        <v>-0.6</v>
      </c>
      <c r="L989" s="102">
        <v>1.54</v>
      </c>
      <c r="M989" s="102">
        <v>291.39999999999998</v>
      </c>
      <c r="N989" s="101">
        <v>3050</v>
      </c>
      <c r="O989" s="102">
        <v>76</v>
      </c>
    </row>
    <row r="990" spans="1:15" s="98" customFormat="1" ht="20" hidden="1" customHeight="1" x14ac:dyDescent="0.15">
      <c r="A990" s="99" t="s">
        <v>5176</v>
      </c>
      <c r="B990" s="106" t="s">
        <v>4881</v>
      </c>
      <c r="C990" s="102">
        <v>446</v>
      </c>
      <c r="D990" s="102">
        <v>415</v>
      </c>
      <c r="E990" s="102">
        <v>7.5</v>
      </c>
      <c r="F990" s="102">
        <v>194</v>
      </c>
      <c r="G990" s="102">
        <v>183</v>
      </c>
      <c r="H990" s="102">
        <v>6</v>
      </c>
      <c r="I990" s="102">
        <v>176</v>
      </c>
      <c r="J990" s="102">
        <v>162</v>
      </c>
      <c r="K990" s="102">
        <v>8.6</v>
      </c>
      <c r="L990" s="102">
        <v>62.14</v>
      </c>
      <c r="M990" s="102">
        <v>7.2</v>
      </c>
      <c r="N990" s="101">
        <v>3056</v>
      </c>
      <c r="O990" s="102">
        <v>960</v>
      </c>
    </row>
    <row r="991" spans="1:15" s="98" customFormat="1" ht="20" hidden="1" customHeight="1" x14ac:dyDescent="0.15">
      <c r="A991" s="99" t="s">
        <v>4928</v>
      </c>
      <c r="B991" s="106" t="s">
        <v>4544</v>
      </c>
      <c r="C991" s="102">
        <v>446</v>
      </c>
      <c r="D991" s="102">
        <v>451</v>
      </c>
      <c r="E991" s="102">
        <v>-1.1000000000000001</v>
      </c>
      <c r="F991" s="102">
        <v>199</v>
      </c>
      <c r="G991" s="102">
        <v>207</v>
      </c>
      <c r="H991" s="102">
        <v>-3.9</v>
      </c>
      <c r="I991" s="102">
        <v>181</v>
      </c>
      <c r="J991" s="102">
        <v>184</v>
      </c>
      <c r="K991" s="102">
        <v>-1.6</v>
      </c>
      <c r="L991" s="102">
        <v>2.4</v>
      </c>
      <c r="M991" s="102">
        <v>185.9</v>
      </c>
      <c r="N991" s="101">
        <v>3056</v>
      </c>
      <c r="O991" s="102">
        <v>335</v>
      </c>
    </row>
    <row r="992" spans="1:15" s="98" customFormat="1" ht="20" hidden="1" customHeight="1" x14ac:dyDescent="0.15">
      <c r="A992" s="99" t="s">
        <v>5014</v>
      </c>
      <c r="B992" s="106" t="s">
        <v>4542</v>
      </c>
      <c r="C992" s="102">
        <v>441</v>
      </c>
      <c r="D992" s="102">
        <v>508</v>
      </c>
      <c r="E992" s="102">
        <v>-13.2</v>
      </c>
      <c r="F992" s="102">
        <v>157</v>
      </c>
      <c r="G992" s="102">
        <v>189</v>
      </c>
      <c r="H992" s="102">
        <v>-16.899999999999999</v>
      </c>
      <c r="I992" s="102">
        <v>144</v>
      </c>
      <c r="J992" s="102">
        <v>158</v>
      </c>
      <c r="K992" s="102">
        <v>-8.9</v>
      </c>
      <c r="L992" s="102">
        <v>840.18</v>
      </c>
      <c r="M992" s="102">
        <v>0.5</v>
      </c>
      <c r="N992" s="101">
        <v>3071</v>
      </c>
      <c r="O992" s="102">
        <v>337</v>
      </c>
    </row>
    <row r="993" spans="1:15" s="98" customFormat="1" ht="20" hidden="1" customHeight="1" x14ac:dyDescent="0.15">
      <c r="A993" s="99" t="s">
        <v>4783</v>
      </c>
      <c r="B993" s="106" t="s">
        <v>4759</v>
      </c>
      <c r="C993" s="102">
        <v>441</v>
      </c>
      <c r="D993" s="102">
        <v>474</v>
      </c>
      <c r="E993" s="102">
        <v>-7</v>
      </c>
      <c r="F993" s="102">
        <v>208</v>
      </c>
      <c r="G993" s="102">
        <v>201</v>
      </c>
      <c r="H993" s="102">
        <v>3.5</v>
      </c>
      <c r="I993" s="102">
        <v>186</v>
      </c>
      <c r="J993" s="102">
        <v>185</v>
      </c>
      <c r="K993" s="102">
        <v>0.5</v>
      </c>
      <c r="L993" s="102">
        <v>92.68</v>
      </c>
      <c r="M993" s="102">
        <v>4.8</v>
      </c>
      <c r="N993" s="101">
        <v>3071</v>
      </c>
      <c r="O993" s="102">
        <v>438</v>
      </c>
    </row>
    <row r="994" spans="1:15" s="98" customFormat="1" ht="20" hidden="1" customHeight="1" x14ac:dyDescent="0.15">
      <c r="A994" s="99" t="s">
        <v>5341</v>
      </c>
      <c r="B994" s="106" t="s">
        <v>4963</v>
      </c>
      <c r="C994" s="102">
        <v>438</v>
      </c>
      <c r="D994" s="102">
        <v>429</v>
      </c>
      <c r="E994" s="102">
        <v>2.1</v>
      </c>
      <c r="F994" s="102">
        <v>207</v>
      </c>
      <c r="G994" s="102">
        <v>215</v>
      </c>
      <c r="H994" s="102">
        <v>-3.7</v>
      </c>
      <c r="I994" s="102">
        <v>196</v>
      </c>
      <c r="J994" s="102">
        <v>188</v>
      </c>
      <c r="K994" s="102">
        <v>4.3</v>
      </c>
      <c r="L994" s="102">
        <v>90.13</v>
      </c>
      <c r="M994" s="102">
        <v>4.9000000000000004</v>
      </c>
      <c r="N994" s="101">
        <v>3083</v>
      </c>
      <c r="O994" s="102">
        <v>220</v>
      </c>
    </row>
    <row r="995" spans="1:15" s="98" customFormat="1" ht="20" hidden="1" customHeight="1" x14ac:dyDescent="0.15">
      <c r="A995" s="99" t="s">
        <v>5925</v>
      </c>
      <c r="B995" s="106" t="s">
        <v>4658</v>
      </c>
      <c r="C995" s="102">
        <v>434</v>
      </c>
      <c r="D995" s="102">
        <v>450</v>
      </c>
      <c r="E995" s="102">
        <v>-3.6</v>
      </c>
      <c r="F995" s="102">
        <v>205</v>
      </c>
      <c r="G995" s="102">
        <v>197</v>
      </c>
      <c r="H995" s="102">
        <v>4.0999999999999996</v>
      </c>
      <c r="I995" s="102">
        <v>193</v>
      </c>
      <c r="J995" s="102">
        <v>185</v>
      </c>
      <c r="K995" s="102">
        <v>4.3</v>
      </c>
      <c r="L995" s="102">
        <v>479.89</v>
      </c>
      <c r="M995" s="102">
        <v>0.9</v>
      </c>
      <c r="N995" s="101">
        <v>3093</v>
      </c>
      <c r="O995" s="102">
        <v>971</v>
      </c>
    </row>
    <row r="996" spans="1:15" s="98" customFormat="1" ht="20" hidden="1" customHeight="1" x14ac:dyDescent="0.15">
      <c r="A996" s="99" t="s">
        <v>4976</v>
      </c>
      <c r="B996" s="106" t="s">
        <v>1401</v>
      </c>
      <c r="C996" s="102">
        <v>434</v>
      </c>
      <c r="D996" s="102">
        <v>439</v>
      </c>
      <c r="E996" s="102">
        <v>-1.1000000000000001</v>
      </c>
      <c r="F996" s="102">
        <v>261</v>
      </c>
      <c r="G996" s="102">
        <v>333</v>
      </c>
      <c r="H996" s="102">
        <v>-21.6</v>
      </c>
      <c r="I996" s="102">
        <v>217</v>
      </c>
      <c r="J996" s="102">
        <v>200</v>
      </c>
      <c r="K996" s="102">
        <v>8.5</v>
      </c>
      <c r="L996" s="102">
        <v>116.61</v>
      </c>
      <c r="M996" s="102">
        <v>3.7</v>
      </c>
      <c r="N996" s="101">
        <v>3093</v>
      </c>
      <c r="O996" s="102">
        <v>971</v>
      </c>
    </row>
    <row r="997" spans="1:15" s="98" customFormat="1" ht="20" hidden="1" customHeight="1" x14ac:dyDescent="0.15">
      <c r="A997" s="99" t="s">
        <v>4596</v>
      </c>
      <c r="B997" s="106" t="s">
        <v>4564</v>
      </c>
      <c r="C997" s="102">
        <v>434</v>
      </c>
      <c r="D997" s="102">
        <v>516</v>
      </c>
      <c r="E997" s="102">
        <v>-15.9</v>
      </c>
      <c r="F997" s="102">
        <v>178</v>
      </c>
      <c r="G997" s="102">
        <v>194</v>
      </c>
      <c r="H997" s="102">
        <v>-8.1999999999999993</v>
      </c>
      <c r="I997" s="102">
        <v>154</v>
      </c>
      <c r="J997" s="102">
        <v>157</v>
      </c>
      <c r="K997" s="102">
        <v>-1.9</v>
      </c>
      <c r="L997" s="102">
        <v>54.95</v>
      </c>
      <c r="M997" s="102">
        <v>7.9</v>
      </c>
      <c r="N997" s="101">
        <v>3093</v>
      </c>
      <c r="O997" s="102">
        <v>182</v>
      </c>
    </row>
    <row r="998" spans="1:15" s="98" customFormat="1" ht="20" hidden="1" customHeight="1" x14ac:dyDescent="0.15">
      <c r="A998" s="99" t="s">
        <v>5705</v>
      </c>
      <c r="B998" s="106" t="s">
        <v>4544</v>
      </c>
      <c r="C998" s="102">
        <v>416</v>
      </c>
      <c r="D998" s="102">
        <v>444</v>
      </c>
      <c r="E998" s="102">
        <v>-6.3</v>
      </c>
      <c r="F998" s="102">
        <v>195</v>
      </c>
      <c r="G998" s="102">
        <v>204</v>
      </c>
      <c r="H998" s="102">
        <v>-4.4000000000000004</v>
      </c>
      <c r="I998" s="102">
        <v>178</v>
      </c>
      <c r="J998" s="102">
        <v>182</v>
      </c>
      <c r="K998" s="102">
        <v>-2.2000000000000002</v>
      </c>
      <c r="L998" s="102">
        <v>1.24</v>
      </c>
      <c r="M998" s="102">
        <v>335.2</v>
      </c>
      <c r="N998" s="101">
        <v>3123</v>
      </c>
      <c r="O998" s="102">
        <v>174</v>
      </c>
    </row>
    <row r="999" spans="1:15" s="98" customFormat="1" ht="20" hidden="1" customHeight="1" x14ac:dyDescent="0.15">
      <c r="A999" s="99" t="s">
        <v>5496</v>
      </c>
      <c r="B999" s="106" t="s">
        <v>4564</v>
      </c>
      <c r="C999" s="102">
        <v>412</v>
      </c>
      <c r="D999" s="102">
        <v>386</v>
      </c>
      <c r="E999" s="102">
        <v>6.7</v>
      </c>
      <c r="F999" s="102">
        <v>202</v>
      </c>
      <c r="G999" s="102">
        <v>240</v>
      </c>
      <c r="H999" s="102">
        <v>-15.8</v>
      </c>
      <c r="I999" s="102">
        <v>132</v>
      </c>
      <c r="J999" s="102">
        <v>134</v>
      </c>
      <c r="K999" s="102">
        <v>-1.5</v>
      </c>
      <c r="L999" s="102">
        <v>170.16</v>
      </c>
      <c r="M999" s="102">
        <v>2.4</v>
      </c>
      <c r="N999" s="101">
        <v>3140</v>
      </c>
      <c r="O999" s="102">
        <v>442</v>
      </c>
    </row>
    <row r="1000" spans="1:15" s="98" customFormat="1" ht="20" hidden="1" customHeight="1" x14ac:dyDescent="0.15">
      <c r="A1000" s="99" t="s">
        <v>4852</v>
      </c>
      <c r="B1000" s="106" t="s">
        <v>4544</v>
      </c>
      <c r="C1000" s="102">
        <v>412</v>
      </c>
      <c r="D1000" s="102">
        <v>452</v>
      </c>
      <c r="E1000" s="102">
        <v>-8.8000000000000007</v>
      </c>
      <c r="F1000" s="102">
        <v>172</v>
      </c>
      <c r="G1000" s="102">
        <v>174</v>
      </c>
      <c r="H1000" s="102">
        <v>-1.1000000000000001</v>
      </c>
      <c r="I1000" s="102">
        <v>161</v>
      </c>
      <c r="J1000" s="102">
        <v>163</v>
      </c>
      <c r="K1000" s="102">
        <v>-1.2</v>
      </c>
      <c r="L1000" s="102">
        <v>16.05</v>
      </c>
      <c r="M1000" s="102">
        <v>25.7</v>
      </c>
      <c r="N1000" s="101">
        <v>3140</v>
      </c>
      <c r="O1000" s="102">
        <v>178</v>
      </c>
    </row>
    <row r="1001" spans="1:15" s="98" customFormat="1" ht="20" hidden="1" customHeight="1" x14ac:dyDescent="0.15">
      <c r="A1001" s="99" t="s">
        <v>4641</v>
      </c>
      <c r="B1001" s="106" t="s">
        <v>4640</v>
      </c>
      <c r="C1001" s="102">
        <v>411</v>
      </c>
      <c r="D1001" s="102">
        <v>326</v>
      </c>
      <c r="E1001" s="102">
        <v>26.1</v>
      </c>
      <c r="F1001" s="102">
        <v>239</v>
      </c>
      <c r="G1001" s="102">
        <v>173</v>
      </c>
      <c r="H1001" s="102">
        <v>38.200000000000003</v>
      </c>
      <c r="I1001" s="102">
        <v>203</v>
      </c>
      <c r="J1001" s="102">
        <v>147</v>
      </c>
      <c r="K1001" s="102">
        <v>38.1</v>
      </c>
      <c r="L1001" s="104">
        <v>5032.3500000000004</v>
      </c>
      <c r="M1001" s="102">
        <v>0.1</v>
      </c>
      <c r="N1001" s="101">
        <v>3145</v>
      </c>
      <c r="O1001" s="102">
        <v>12</v>
      </c>
    </row>
    <row r="1002" spans="1:15" s="98" customFormat="1" ht="20" hidden="1" customHeight="1" x14ac:dyDescent="0.15">
      <c r="A1002" s="99" t="s">
        <v>5708</v>
      </c>
      <c r="B1002" s="106" t="s">
        <v>4544</v>
      </c>
      <c r="C1002" s="102">
        <v>404</v>
      </c>
      <c r="D1002" s="102">
        <v>626</v>
      </c>
      <c r="E1002" s="102">
        <v>-35.5</v>
      </c>
      <c r="F1002" s="102">
        <v>198</v>
      </c>
      <c r="G1002" s="102">
        <v>270</v>
      </c>
      <c r="H1002" s="102">
        <v>-26.7</v>
      </c>
      <c r="I1002" s="102">
        <v>178</v>
      </c>
      <c r="J1002" s="102">
        <v>235</v>
      </c>
      <c r="K1002" s="102">
        <v>-24.3</v>
      </c>
      <c r="L1002" s="102">
        <v>3.82</v>
      </c>
      <c r="M1002" s="102">
        <v>105.7</v>
      </c>
      <c r="N1002" s="101">
        <v>3167</v>
      </c>
      <c r="O1002" s="102">
        <v>182</v>
      </c>
    </row>
    <row r="1003" spans="1:15" s="98" customFormat="1" ht="20" hidden="1" customHeight="1" x14ac:dyDescent="0.15">
      <c r="A1003" s="99" t="s">
        <v>244</v>
      </c>
      <c r="B1003" s="106" t="s">
        <v>4546</v>
      </c>
      <c r="C1003" s="102">
        <v>402</v>
      </c>
      <c r="D1003" s="102">
        <v>358</v>
      </c>
      <c r="E1003" s="102">
        <v>12.3</v>
      </c>
      <c r="F1003" s="102">
        <v>176</v>
      </c>
      <c r="G1003" s="102">
        <v>158</v>
      </c>
      <c r="H1003" s="102">
        <v>11.4</v>
      </c>
      <c r="I1003" s="102">
        <v>171</v>
      </c>
      <c r="J1003" s="102">
        <v>150</v>
      </c>
      <c r="K1003" s="102">
        <v>14</v>
      </c>
      <c r="L1003" s="102">
        <v>2.46</v>
      </c>
      <c r="M1003" s="102">
        <v>163.5</v>
      </c>
      <c r="N1003" s="101">
        <v>3172</v>
      </c>
      <c r="O1003" s="102">
        <v>224</v>
      </c>
    </row>
    <row r="1004" spans="1:15" s="98" customFormat="1" ht="20" hidden="1" customHeight="1" x14ac:dyDescent="0.15">
      <c r="A1004" s="99" t="s">
        <v>5344</v>
      </c>
      <c r="B1004" s="106" t="s">
        <v>4564</v>
      </c>
      <c r="C1004" s="102">
        <v>400</v>
      </c>
      <c r="D1004" s="102">
        <v>309</v>
      </c>
      <c r="E1004" s="102">
        <v>29.4</v>
      </c>
      <c r="F1004" s="102">
        <v>196</v>
      </c>
      <c r="G1004" s="102">
        <v>179</v>
      </c>
      <c r="H1004" s="102">
        <v>9.5</v>
      </c>
      <c r="I1004" s="102">
        <v>188</v>
      </c>
      <c r="J1004" s="102">
        <v>175</v>
      </c>
      <c r="K1004" s="102">
        <v>7.4</v>
      </c>
      <c r="L1004" s="102">
        <v>16.09</v>
      </c>
      <c r="M1004" s="102">
        <v>24.9</v>
      </c>
      <c r="N1004" s="101">
        <v>3178</v>
      </c>
      <c r="O1004" s="102">
        <v>225</v>
      </c>
    </row>
    <row r="1005" spans="1:15" s="98" customFormat="1" ht="20" hidden="1" customHeight="1" x14ac:dyDescent="0.15">
      <c r="A1005" s="99" t="s">
        <v>4791</v>
      </c>
      <c r="B1005" s="106" t="s">
        <v>4658</v>
      </c>
      <c r="C1005" s="102">
        <v>395</v>
      </c>
      <c r="D1005" s="102">
        <v>399</v>
      </c>
      <c r="E1005" s="102">
        <v>-1</v>
      </c>
      <c r="F1005" s="102">
        <v>209</v>
      </c>
      <c r="G1005" s="102">
        <v>209</v>
      </c>
      <c r="H1005" s="102">
        <v>0</v>
      </c>
      <c r="I1005" s="102">
        <v>178</v>
      </c>
      <c r="J1005" s="102">
        <v>170</v>
      </c>
      <c r="K1005" s="102">
        <v>4.7</v>
      </c>
      <c r="L1005" s="102">
        <v>53.18</v>
      </c>
      <c r="M1005" s="102">
        <v>7.4</v>
      </c>
      <c r="N1005" s="101">
        <v>3200</v>
      </c>
      <c r="O1005" s="102">
        <v>996</v>
      </c>
    </row>
    <row r="1006" spans="1:15" s="98" customFormat="1" ht="20" hidden="1" customHeight="1" x14ac:dyDescent="0.15">
      <c r="A1006" s="99" t="s">
        <v>5785</v>
      </c>
      <c r="B1006" s="106" t="s">
        <v>4542</v>
      </c>
      <c r="C1006" s="102">
        <v>390</v>
      </c>
      <c r="D1006" s="102">
        <v>356</v>
      </c>
      <c r="E1006" s="102">
        <v>9.6</v>
      </c>
      <c r="F1006" s="102">
        <v>170</v>
      </c>
      <c r="G1006" s="102">
        <v>164</v>
      </c>
      <c r="H1006" s="102">
        <v>3.7</v>
      </c>
      <c r="I1006" s="102">
        <v>164</v>
      </c>
      <c r="J1006" s="102">
        <v>149</v>
      </c>
      <c r="K1006" s="102">
        <v>10.1</v>
      </c>
      <c r="L1006" s="102">
        <v>6.04</v>
      </c>
      <c r="M1006" s="102">
        <v>64.5</v>
      </c>
      <c r="N1006" s="101">
        <v>3209</v>
      </c>
      <c r="O1006" s="102">
        <v>51</v>
      </c>
    </row>
    <row r="1007" spans="1:15" s="98" customFormat="1" ht="20" hidden="1" customHeight="1" x14ac:dyDescent="0.15">
      <c r="A1007" s="99" t="s">
        <v>5742</v>
      </c>
      <c r="B1007" s="106" t="s">
        <v>4542</v>
      </c>
      <c r="C1007" s="102">
        <v>387</v>
      </c>
      <c r="D1007" s="103" t="s">
        <v>5210</v>
      </c>
      <c r="E1007" s="102">
        <v>-6.5</v>
      </c>
      <c r="F1007" s="102">
        <v>163</v>
      </c>
      <c r="G1007" s="103" t="s">
        <v>5741</v>
      </c>
      <c r="H1007" s="102">
        <v>4.5</v>
      </c>
      <c r="I1007" s="102">
        <v>154</v>
      </c>
      <c r="J1007" s="103" t="s">
        <v>5740</v>
      </c>
      <c r="K1007" s="102">
        <v>0.7</v>
      </c>
      <c r="L1007" s="102">
        <v>12.27</v>
      </c>
      <c r="M1007" s="102">
        <v>31.5</v>
      </c>
      <c r="N1007" s="101">
        <v>3216</v>
      </c>
      <c r="O1007" s="102">
        <v>53</v>
      </c>
    </row>
    <row r="1008" spans="1:15" s="98" customFormat="1" ht="20" hidden="1" customHeight="1" x14ac:dyDescent="0.15">
      <c r="A1008" s="99" t="s">
        <v>5229</v>
      </c>
      <c r="B1008" s="106" t="s">
        <v>4564</v>
      </c>
      <c r="C1008" s="102">
        <v>386</v>
      </c>
      <c r="D1008" s="102">
        <v>360</v>
      </c>
      <c r="E1008" s="102">
        <v>7.2</v>
      </c>
      <c r="F1008" s="102">
        <v>128</v>
      </c>
      <c r="G1008" s="102">
        <v>125</v>
      </c>
      <c r="H1008" s="102">
        <v>2.4</v>
      </c>
      <c r="I1008" s="102">
        <v>119</v>
      </c>
      <c r="J1008" s="102">
        <v>116</v>
      </c>
      <c r="K1008" s="102">
        <v>2.6</v>
      </c>
      <c r="L1008" s="102">
        <v>0.2</v>
      </c>
      <c r="M1008" s="105">
        <v>1911.8</v>
      </c>
      <c r="N1008" s="101">
        <v>3218</v>
      </c>
      <c r="O1008" s="102">
        <v>346</v>
      </c>
    </row>
    <row r="1009" spans="1:15" s="98" customFormat="1" ht="20" hidden="1" customHeight="1" x14ac:dyDescent="0.15">
      <c r="A1009" s="99" t="s">
        <v>4958</v>
      </c>
      <c r="B1009" s="106" t="s">
        <v>4658</v>
      </c>
      <c r="C1009" s="102">
        <v>379</v>
      </c>
      <c r="D1009" s="102">
        <v>369</v>
      </c>
      <c r="E1009" s="102">
        <v>2.7</v>
      </c>
      <c r="F1009" s="102">
        <v>160</v>
      </c>
      <c r="G1009" s="102">
        <v>156</v>
      </c>
      <c r="H1009" s="102">
        <v>2.6</v>
      </c>
      <c r="I1009" s="102">
        <v>148</v>
      </c>
      <c r="J1009" s="102">
        <v>144</v>
      </c>
      <c r="K1009" s="102">
        <v>2.8</v>
      </c>
      <c r="L1009" s="102">
        <v>57.16</v>
      </c>
      <c r="M1009" s="102">
        <v>6.6</v>
      </c>
      <c r="N1009" s="101">
        <v>3248</v>
      </c>
      <c r="O1009" s="101">
        <v>1009</v>
      </c>
    </row>
    <row r="1010" spans="1:15" s="98" customFormat="1" ht="20" hidden="1" customHeight="1" x14ac:dyDescent="0.15">
      <c r="A1010" s="99" t="s">
        <v>5379</v>
      </c>
      <c r="B1010" s="106" t="s">
        <v>1401</v>
      </c>
      <c r="C1010" s="102">
        <v>375</v>
      </c>
      <c r="D1010" s="102">
        <v>400</v>
      </c>
      <c r="E1010" s="102">
        <v>-6.3</v>
      </c>
      <c r="F1010" s="102">
        <v>222</v>
      </c>
      <c r="G1010" s="102">
        <v>209</v>
      </c>
      <c r="H1010" s="102">
        <v>6.2</v>
      </c>
      <c r="I1010" s="102">
        <v>188</v>
      </c>
      <c r="J1010" s="102">
        <v>189</v>
      </c>
      <c r="K1010" s="102">
        <v>-0.5</v>
      </c>
      <c r="L1010" s="102">
        <v>104.72</v>
      </c>
      <c r="M1010" s="102">
        <v>3.6</v>
      </c>
      <c r="N1010" s="101">
        <v>3260</v>
      </c>
      <c r="O1010" s="101">
        <v>1013</v>
      </c>
    </row>
    <row r="1011" spans="1:15" s="98" customFormat="1" ht="20" hidden="1" customHeight="1" x14ac:dyDescent="0.15">
      <c r="A1011" s="99" t="s">
        <v>5754</v>
      </c>
      <c r="B1011" s="106" t="s">
        <v>4542</v>
      </c>
      <c r="C1011" s="102">
        <v>374</v>
      </c>
      <c r="D1011" s="103" t="s">
        <v>5753</v>
      </c>
      <c r="E1011" s="102">
        <v>8.1</v>
      </c>
      <c r="F1011" s="102">
        <v>141</v>
      </c>
      <c r="G1011" s="103" t="s">
        <v>5752</v>
      </c>
      <c r="H1011" s="102">
        <v>2.9</v>
      </c>
      <c r="I1011" s="102">
        <v>137</v>
      </c>
      <c r="J1011" s="103" t="s">
        <v>5751</v>
      </c>
      <c r="K1011" s="102">
        <v>3.8</v>
      </c>
      <c r="L1011" s="102">
        <v>10.16</v>
      </c>
      <c r="M1011" s="102">
        <v>36.799999999999997</v>
      </c>
      <c r="N1011" s="101">
        <v>3263</v>
      </c>
      <c r="O1011" s="102">
        <v>56</v>
      </c>
    </row>
    <row r="1012" spans="1:15" s="98" customFormat="1" ht="20" hidden="1" customHeight="1" x14ac:dyDescent="0.15">
      <c r="A1012" s="99" t="s">
        <v>5784</v>
      </c>
      <c r="B1012" s="106" t="s">
        <v>4816</v>
      </c>
      <c r="C1012" s="102">
        <v>371</v>
      </c>
      <c r="D1012" s="103" t="s">
        <v>5783</v>
      </c>
      <c r="E1012" s="102">
        <v>13.5</v>
      </c>
      <c r="F1012" s="102">
        <v>172</v>
      </c>
      <c r="G1012" s="103" t="s">
        <v>5782</v>
      </c>
      <c r="H1012" s="102">
        <v>11</v>
      </c>
      <c r="I1012" s="102">
        <v>149</v>
      </c>
      <c r="J1012" s="103" t="s">
        <v>5781</v>
      </c>
      <c r="K1012" s="102">
        <v>14.6</v>
      </c>
      <c r="L1012" s="102">
        <v>9.4499999999999993</v>
      </c>
      <c r="M1012" s="102">
        <v>39.299999999999997</v>
      </c>
      <c r="N1012" s="101">
        <v>3277</v>
      </c>
      <c r="O1012" s="102">
        <v>57</v>
      </c>
    </row>
    <row r="1013" spans="1:15" s="98" customFormat="1" ht="20" hidden="1" customHeight="1" x14ac:dyDescent="0.15">
      <c r="A1013" s="99" t="s">
        <v>5564</v>
      </c>
      <c r="B1013" s="106" t="s">
        <v>4564</v>
      </c>
      <c r="C1013" s="102">
        <v>369</v>
      </c>
      <c r="D1013" s="102">
        <v>214</v>
      </c>
      <c r="E1013" s="102">
        <v>72.400000000000006</v>
      </c>
      <c r="F1013" s="102">
        <v>184</v>
      </c>
      <c r="G1013" s="102">
        <v>98</v>
      </c>
      <c r="H1013" s="102">
        <v>87.8</v>
      </c>
      <c r="I1013" s="102">
        <v>180</v>
      </c>
      <c r="J1013" s="102">
        <v>98</v>
      </c>
      <c r="K1013" s="102">
        <v>83.7</v>
      </c>
      <c r="L1013" s="102">
        <v>3.07</v>
      </c>
      <c r="M1013" s="102">
        <v>120.4</v>
      </c>
      <c r="N1013" s="101">
        <v>3287</v>
      </c>
      <c r="O1013" s="102">
        <v>229</v>
      </c>
    </row>
    <row r="1014" spans="1:15" s="98" customFormat="1" ht="20" hidden="1" customHeight="1" x14ac:dyDescent="0.15">
      <c r="A1014" s="99" t="s">
        <v>4691</v>
      </c>
      <c r="B1014" s="106" t="s">
        <v>4564</v>
      </c>
      <c r="C1014" s="102">
        <v>367</v>
      </c>
      <c r="D1014" s="102">
        <v>628</v>
      </c>
      <c r="E1014" s="102">
        <v>-41.6</v>
      </c>
      <c r="F1014" s="102">
        <v>237</v>
      </c>
      <c r="G1014" s="102">
        <v>304</v>
      </c>
      <c r="H1014" s="102">
        <v>-22</v>
      </c>
      <c r="I1014" s="102">
        <v>228</v>
      </c>
      <c r="J1014" s="102">
        <v>303</v>
      </c>
      <c r="K1014" s="102">
        <v>-24.8</v>
      </c>
      <c r="L1014" s="102">
        <v>0.36</v>
      </c>
      <c r="M1014" s="105">
        <v>1024.9000000000001</v>
      </c>
      <c r="N1014" s="101">
        <v>3292</v>
      </c>
      <c r="O1014" s="102">
        <v>351</v>
      </c>
    </row>
    <row r="1015" spans="1:15" s="98" customFormat="1" ht="20" hidden="1" customHeight="1" x14ac:dyDescent="0.15">
      <c r="A1015" s="99" t="s">
        <v>4570</v>
      </c>
      <c r="B1015" s="106" t="s">
        <v>4564</v>
      </c>
      <c r="C1015" s="102">
        <v>360</v>
      </c>
      <c r="D1015" s="103" t="s">
        <v>4569</v>
      </c>
      <c r="E1015" s="102">
        <v>-12</v>
      </c>
      <c r="F1015" s="102">
        <v>148</v>
      </c>
      <c r="G1015" s="103" t="s">
        <v>4568</v>
      </c>
      <c r="H1015" s="102">
        <v>5.7</v>
      </c>
      <c r="I1015" s="102">
        <v>122</v>
      </c>
      <c r="J1015" s="103" t="s">
        <v>4567</v>
      </c>
      <c r="K1015" s="102">
        <v>-0.8</v>
      </c>
      <c r="L1015" s="102">
        <v>26.05</v>
      </c>
      <c r="M1015" s="102">
        <v>13.8</v>
      </c>
      <c r="N1015" s="101">
        <v>3316</v>
      </c>
      <c r="O1015" s="102">
        <v>272</v>
      </c>
    </row>
    <row r="1016" spans="1:15" s="98" customFormat="1" ht="20" hidden="1" customHeight="1" x14ac:dyDescent="0.15">
      <c r="A1016" s="99" t="s">
        <v>4636</v>
      </c>
      <c r="B1016" s="106" t="s">
        <v>4564</v>
      </c>
      <c r="C1016" s="102">
        <v>358</v>
      </c>
      <c r="D1016" s="102">
        <v>328</v>
      </c>
      <c r="E1016" s="102">
        <v>9.1</v>
      </c>
      <c r="F1016" s="102">
        <v>114</v>
      </c>
      <c r="G1016" s="102">
        <v>122</v>
      </c>
      <c r="H1016" s="102">
        <v>-6.6</v>
      </c>
      <c r="I1016" s="102">
        <v>112</v>
      </c>
      <c r="J1016" s="102">
        <v>113</v>
      </c>
      <c r="K1016" s="102">
        <v>-0.9</v>
      </c>
      <c r="L1016" s="102">
        <v>2.59</v>
      </c>
      <c r="M1016" s="102">
        <v>138.30000000000001</v>
      </c>
      <c r="N1016" s="101">
        <v>3320</v>
      </c>
      <c r="O1016" s="102">
        <v>353</v>
      </c>
    </row>
    <row r="1017" spans="1:15" s="98" customFormat="1" ht="20" hidden="1" customHeight="1" x14ac:dyDescent="0.15">
      <c r="A1017" s="99" t="s">
        <v>4907</v>
      </c>
      <c r="B1017" s="106" t="s">
        <v>4905</v>
      </c>
      <c r="C1017" s="102">
        <v>351</v>
      </c>
      <c r="D1017" s="102">
        <v>288</v>
      </c>
      <c r="E1017" s="102">
        <v>21.9</v>
      </c>
      <c r="F1017" s="102">
        <v>204</v>
      </c>
      <c r="G1017" s="102">
        <v>195</v>
      </c>
      <c r="H1017" s="102">
        <v>4.5999999999999996</v>
      </c>
      <c r="I1017" s="102">
        <v>150</v>
      </c>
      <c r="J1017" s="102">
        <v>117</v>
      </c>
      <c r="K1017" s="102">
        <v>28.2</v>
      </c>
      <c r="L1017" s="102">
        <v>0.75</v>
      </c>
      <c r="M1017" s="102">
        <v>470.3</v>
      </c>
      <c r="N1017" s="101">
        <v>3339</v>
      </c>
      <c r="O1017" s="102">
        <v>426</v>
      </c>
    </row>
    <row r="1018" spans="1:15" s="98" customFormat="1" ht="20" hidden="1" customHeight="1" x14ac:dyDescent="0.15">
      <c r="A1018" s="99" t="s">
        <v>1486</v>
      </c>
      <c r="B1018" s="106" t="s">
        <v>4963</v>
      </c>
      <c r="C1018" s="102">
        <v>342</v>
      </c>
      <c r="D1018" s="102">
        <v>325</v>
      </c>
      <c r="E1018" s="102">
        <v>5.2</v>
      </c>
      <c r="F1018" s="102">
        <v>134</v>
      </c>
      <c r="G1018" s="102">
        <v>136</v>
      </c>
      <c r="H1018" s="102">
        <v>-1.5</v>
      </c>
      <c r="I1018" s="102">
        <v>128</v>
      </c>
      <c r="J1018" s="102">
        <v>119</v>
      </c>
      <c r="K1018" s="102">
        <v>7.6</v>
      </c>
      <c r="L1018" s="102">
        <v>7.26</v>
      </c>
      <c r="M1018" s="102">
        <v>47.1</v>
      </c>
      <c r="N1018" s="101">
        <v>3374</v>
      </c>
      <c r="O1018" s="102">
        <v>234</v>
      </c>
    </row>
    <row r="1019" spans="1:15" s="98" customFormat="1" ht="20" hidden="1" customHeight="1" x14ac:dyDescent="0.15">
      <c r="A1019" s="99" t="s">
        <v>5136</v>
      </c>
      <c r="B1019" s="106" t="s">
        <v>4564</v>
      </c>
      <c r="C1019" s="102">
        <v>341</v>
      </c>
      <c r="D1019" s="102">
        <v>362</v>
      </c>
      <c r="E1019" s="102">
        <v>-5.8</v>
      </c>
      <c r="F1019" s="102">
        <v>210</v>
      </c>
      <c r="G1019" s="102">
        <v>211</v>
      </c>
      <c r="H1019" s="102">
        <v>-0.5</v>
      </c>
      <c r="I1019" s="102">
        <v>157</v>
      </c>
      <c r="J1019" s="102">
        <v>154</v>
      </c>
      <c r="K1019" s="102">
        <v>1.9</v>
      </c>
      <c r="L1019" s="102">
        <v>8.93</v>
      </c>
      <c r="M1019" s="102">
        <v>38.200000000000003</v>
      </c>
      <c r="N1019" s="101">
        <v>3378</v>
      </c>
      <c r="O1019" s="102">
        <v>462</v>
      </c>
    </row>
    <row r="1020" spans="1:15" s="98" customFormat="1" ht="20" hidden="1" customHeight="1" x14ac:dyDescent="0.15">
      <c r="A1020" s="99" t="s">
        <v>5746</v>
      </c>
      <c r="B1020" s="106" t="s">
        <v>4816</v>
      </c>
      <c r="C1020" s="102">
        <v>337</v>
      </c>
      <c r="D1020" s="103" t="s">
        <v>5745</v>
      </c>
      <c r="E1020" s="102">
        <v>26.7</v>
      </c>
      <c r="F1020" s="102">
        <v>135</v>
      </c>
      <c r="G1020" s="103" t="s">
        <v>5744</v>
      </c>
      <c r="H1020" s="102">
        <v>23.9</v>
      </c>
      <c r="I1020" s="102">
        <v>126</v>
      </c>
      <c r="J1020" s="103" t="s">
        <v>5743</v>
      </c>
      <c r="K1020" s="102">
        <v>23.5</v>
      </c>
      <c r="L1020" s="102">
        <v>11.58</v>
      </c>
      <c r="M1020" s="102">
        <v>29.1</v>
      </c>
      <c r="N1020" s="101">
        <v>3396</v>
      </c>
      <c r="O1020" s="102">
        <v>63</v>
      </c>
    </row>
    <row r="1021" spans="1:15" s="98" customFormat="1" ht="20" hidden="1" customHeight="1" x14ac:dyDescent="0.15">
      <c r="A1021" s="99" t="s">
        <v>5943</v>
      </c>
      <c r="B1021" s="106" t="s">
        <v>4564</v>
      </c>
      <c r="C1021" s="102">
        <v>332</v>
      </c>
      <c r="D1021" s="103" t="s">
        <v>5942</v>
      </c>
      <c r="E1021" s="102">
        <v>19</v>
      </c>
      <c r="F1021" s="102">
        <v>168</v>
      </c>
      <c r="G1021" s="103" t="s">
        <v>4568</v>
      </c>
      <c r="H1021" s="102">
        <v>20</v>
      </c>
      <c r="I1021" s="102">
        <v>166</v>
      </c>
      <c r="J1021" s="103" t="s">
        <v>5941</v>
      </c>
      <c r="K1021" s="102">
        <v>20.3</v>
      </c>
      <c r="L1021" s="102">
        <v>0.48</v>
      </c>
      <c r="M1021" s="102">
        <v>691.8</v>
      </c>
      <c r="N1021" s="101">
        <v>3411</v>
      </c>
      <c r="O1021" s="102">
        <v>358</v>
      </c>
    </row>
    <row r="1022" spans="1:15" s="98" customFormat="1" ht="20" hidden="1" customHeight="1" x14ac:dyDescent="0.15">
      <c r="A1022" s="99" t="s">
        <v>5738</v>
      </c>
      <c r="B1022" s="106" t="s">
        <v>4564</v>
      </c>
      <c r="C1022" s="102">
        <v>328</v>
      </c>
      <c r="D1022" s="102">
        <v>395</v>
      </c>
      <c r="E1022" s="102">
        <v>-17</v>
      </c>
      <c r="F1022" s="102">
        <v>169</v>
      </c>
      <c r="G1022" s="102">
        <v>184</v>
      </c>
      <c r="H1022" s="102">
        <v>-8.1999999999999993</v>
      </c>
      <c r="I1022" s="102">
        <v>150</v>
      </c>
      <c r="J1022" s="102">
        <v>148</v>
      </c>
      <c r="K1022" s="102">
        <v>1.4</v>
      </c>
      <c r="L1022" s="102">
        <v>12.62</v>
      </c>
      <c r="M1022" s="102">
        <v>26</v>
      </c>
      <c r="N1022" s="101">
        <v>3421</v>
      </c>
      <c r="O1022" s="102">
        <v>465</v>
      </c>
    </row>
    <row r="1023" spans="1:15" s="98" customFormat="1" ht="20" hidden="1" customHeight="1" x14ac:dyDescent="0.15">
      <c r="A1023" s="99" t="s">
        <v>5230</v>
      </c>
      <c r="B1023" s="106" t="s">
        <v>4564</v>
      </c>
      <c r="C1023" s="102">
        <v>323</v>
      </c>
      <c r="D1023" s="102">
        <v>371</v>
      </c>
      <c r="E1023" s="102">
        <v>-12.9</v>
      </c>
      <c r="F1023" s="102">
        <v>109</v>
      </c>
      <c r="G1023" s="102">
        <v>102</v>
      </c>
      <c r="H1023" s="102">
        <v>6.9</v>
      </c>
      <c r="I1023" s="102">
        <v>96</v>
      </c>
      <c r="J1023" s="102">
        <v>101</v>
      </c>
      <c r="K1023" s="102">
        <v>-5</v>
      </c>
      <c r="L1023" s="102">
        <v>2.29</v>
      </c>
      <c r="M1023" s="102">
        <v>140.9</v>
      </c>
      <c r="N1023" s="101">
        <v>3436</v>
      </c>
      <c r="O1023" s="102">
        <v>362</v>
      </c>
    </row>
    <row r="1024" spans="1:15" s="98" customFormat="1" ht="20" hidden="1" customHeight="1" x14ac:dyDescent="0.15">
      <c r="A1024" s="99" t="s">
        <v>4966</v>
      </c>
      <c r="B1024" s="106" t="s">
        <v>4546</v>
      </c>
      <c r="C1024" s="102">
        <v>320</v>
      </c>
      <c r="D1024" s="102">
        <v>276</v>
      </c>
      <c r="E1024" s="102">
        <v>15.9</v>
      </c>
      <c r="F1024" s="102">
        <v>194</v>
      </c>
      <c r="G1024" s="102">
        <v>198</v>
      </c>
      <c r="H1024" s="102">
        <v>-2</v>
      </c>
      <c r="I1024" s="102">
        <v>157</v>
      </c>
      <c r="J1024" s="102">
        <v>140</v>
      </c>
      <c r="K1024" s="102">
        <v>12.1</v>
      </c>
      <c r="L1024" s="102">
        <v>2.35</v>
      </c>
      <c r="M1024" s="102">
        <v>136.1</v>
      </c>
      <c r="N1024" s="101">
        <v>3442</v>
      </c>
      <c r="O1024" s="102">
        <v>237</v>
      </c>
    </row>
    <row r="1025" spans="1:15" s="98" customFormat="1" ht="20" hidden="1" customHeight="1" x14ac:dyDescent="0.15">
      <c r="A1025" s="99" t="s">
        <v>5470</v>
      </c>
      <c r="B1025" s="106" t="s">
        <v>4564</v>
      </c>
      <c r="C1025" s="102">
        <v>316</v>
      </c>
      <c r="D1025" s="102">
        <v>304</v>
      </c>
      <c r="E1025" s="102">
        <v>3.9</v>
      </c>
      <c r="F1025" s="102">
        <v>118</v>
      </c>
      <c r="G1025" s="102">
        <v>119</v>
      </c>
      <c r="H1025" s="102">
        <v>-0.8</v>
      </c>
      <c r="I1025" s="102">
        <v>117</v>
      </c>
      <c r="J1025" s="102">
        <v>106</v>
      </c>
      <c r="K1025" s="102">
        <v>10.4</v>
      </c>
      <c r="L1025" s="102">
        <v>13.41</v>
      </c>
      <c r="M1025" s="102">
        <v>23.6</v>
      </c>
      <c r="N1025" s="101">
        <v>3455</v>
      </c>
      <c r="O1025" s="102">
        <v>366</v>
      </c>
    </row>
    <row r="1026" spans="1:15" s="98" customFormat="1" ht="20" hidden="1" customHeight="1" x14ac:dyDescent="0.15">
      <c r="A1026" s="99" t="s">
        <v>4822</v>
      </c>
      <c r="B1026" s="106" t="s">
        <v>4542</v>
      </c>
      <c r="C1026" s="102">
        <v>315</v>
      </c>
      <c r="D1026" s="103" t="s">
        <v>4821</v>
      </c>
      <c r="E1026" s="102">
        <v>5</v>
      </c>
      <c r="F1026" s="102">
        <v>137</v>
      </c>
      <c r="G1026" s="103" t="s">
        <v>4820</v>
      </c>
      <c r="H1026" s="102">
        <v>6.2</v>
      </c>
      <c r="I1026" s="102">
        <v>129</v>
      </c>
      <c r="J1026" s="103" t="s">
        <v>4819</v>
      </c>
      <c r="K1026" s="102">
        <v>5.7</v>
      </c>
      <c r="L1026" s="102">
        <v>7.88</v>
      </c>
      <c r="M1026" s="102">
        <v>40</v>
      </c>
      <c r="N1026" s="101">
        <v>3458</v>
      </c>
      <c r="O1026" s="102">
        <v>66</v>
      </c>
    </row>
    <row r="1027" spans="1:15" s="98" customFormat="1" ht="20" hidden="1" customHeight="1" x14ac:dyDescent="0.15">
      <c r="A1027" s="99" t="s">
        <v>4798</v>
      </c>
      <c r="B1027" s="106" t="s">
        <v>4564</v>
      </c>
      <c r="C1027" s="102">
        <v>315</v>
      </c>
      <c r="D1027" s="102">
        <v>334</v>
      </c>
      <c r="E1027" s="102">
        <v>-5.7</v>
      </c>
      <c r="F1027" s="102">
        <v>113</v>
      </c>
      <c r="G1027" s="102">
        <v>111</v>
      </c>
      <c r="H1027" s="102">
        <v>1.8</v>
      </c>
      <c r="I1027" s="102">
        <v>106</v>
      </c>
      <c r="J1027" s="102">
        <v>106</v>
      </c>
      <c r="K1027" s="102">
        <v>0</v>
      </c>
      <c r="L1027" s="102">
        <v>4.8600000000000003</v>
      </c>
      <c r="M1027" s="102">
        <v>64.900000000000006</v>
      </c>
      <c r="N1027" s="101">
        <v>3458</v>
      </c>
      <c r="O1027" s="102">
        <v>367</v>
      </c>
    </row>
    <row r="1028" spans="1:15" s="98" customFormat="1" ht="20" hidden="1" customHeight="1" x14ac:dyDescent="0.15">
      <c r="A1028" s="99" t="s">
        <v>5416</v>
      </c>
      <c r="B1028" s="106" t="s">
        <v>4546</v>
      </c>
      <c r="C1028" s="102">
        <v>313</v>
      </c>
      <c r="D1028" s="102">
        <v>341</v>
      </c>
      <c r="E1028" s="102">
        <v>-8.1999999999999993</v>
      </c>
      <c r="F1028" s="102">
        <v>148</v>
      </c>
      <c r="G1028" s="102">
        <v>148</v>
      </c>
      <c r="H1028" s="102">
        <v>0</v>
      </c>
      <c r="I1028" s="102">
        <v>127</v>
      </c>
      <c r="J1028" s="102">
        <v>132</v>
      </c>
      <c r="K1028" s="102">
        <v>-3.8</v>
      </c>
      <c r="L1028" s="102">
        <v>0.81</v>
      </c>
      <c r="M1028" s="102">
        <v>387.8</v>
      </c>
      <c r="N1028" s="101">
        <v>3465</v>
      </c>
      <c r="O1028" s="102">
        <v>280</v>
      </c>
    </row>
    <row r="1029" spans="1:15" s="98" customFormat="1" ht="20" hidden="1" customHeight="1" x14ac:dyDescent="0.15">
      <c r="A1029" s="99" t="s">
        <v>5834</v>
      </c>
      <c r="B1029" s="106" t="s">
        <v>4564</v>
      </c>
      <c r="C1029" s="102">
        <v>312</v>
      </c>
      <c r="D1029" s="102">
        <v>294</v>
      </c>
      <c r="E1029" s="102">
        <v>6.1</v>
      </c>
      <c r="F1029" s="102">
        <v>116</v>
      </c>
      <c r="G1029" s="102">
        <v>107</v>
      </c>
      <c r="H1029" s="102">
        <v>8.4</v>
      </c>
      <c r="I1029" s="102">
        <v>113</v>
      </c>
      <c r="J1029" s="102">
        <v>100</v>
      </c>
      <c r="K1029" s="102">
        <v>13</v>
      </c>
      <c r="L1029" s="102">
        <v>1.41</v>
      </c>
      <c r="M1029" s="102">
        <v>221.8</v>
      </c>
      <c r="N1029" s="101">
        <v>3472</v>
      </c>
      <c r="O1029" s="102">
        <v>368</v>
      </c>
    </row>
    <row r="1030" spans="1:15" s="98" customFormat="1" ht="20" hidden="1" customHeight="1" x14ac:dyDescent="0.15">
      <c r="A1030" s="99" t="s">
        <v>5108</v>
      </c>
      <c r="B1030" s="106" t="s">
        <v>4564</v>
      </c>
      <c r="C1030" s="102">
        <v>310</v>
      </c>
      <c r="D1030" s="102">
        <v>309</v>
      </c>
      <c r="E1030" s="102">
        <v>0.3</v>
      </c>
      <c r="F1030" s="102">
        <v>75</v>
      </c>
      <c r="G1030" s="102">
        <v>80</v>
      </c>
      <c r="H1030" s="102">
        <v>-6.3</v>
      </c>
      <c r="I1030" s="102">
        <v>74</v>
      </c>
      <c r="J1030" s="102">
        <v>70</v>
      </c>
      <c r="K1030" s="102">
        <v>5.7</v>
      </c>
      <c r="L1030" s="102">
        <v>14.79</v>
      </c>
      <c r="M1030" s="102">
        <v>21</v>
      </c>
      <c r="N1030" s="101">
        <v>3480</v>
      </c>
      <c r="O1030" s="102">
        <v>467</v>
      </c>
    </row>
    <row r="1031" spans="1:15" s="98" customFormat="1" ht="20" hidden="1" customHeight="1" x14ac:dyDescent="0.15">
      <c r="A1031" s="99" t="s">
        <v>4806</v>
      </c>
      <c r="B1031" s="106" t="s">
        <v>4805</v>
      </c>
      <c r="C1031" s="102">
        <v>306</v>
      </c>
      <c r="D1031" s="102">
        <v>273</v>
      </c>
      <c r="E1031" s="102">
        <v>12.1</v>
      </c>
      <c r="F1031" s="102">
        <v>204</v>
      </c>
      <c r="G1031" s="102">
        <v>211</v>
      </c>
      <c r="H1031" s="102">
        <v>-3.3</v>
      </c>
      <c r="I1031" s="102">
        <v>132</v>
      </c>
      <c r="J1031" s="102">
        <v>112</v>
      </c>
      <c r="K1031" s="102">
        <v>17.899999999999999</v>
      </c>
      <c r="L1031" s="102">
        <v>0.62</v>
      </c>
      <c r="M1031" s="102">
        <v>490.8</v>
      </c>
      <c r="N1031" s="101">
        <v>3489</v>
      </c>
      <c r="O1031" s="102">
        <v>281</v>
      </c>
    </row>
    <row r="1032" spans="1:15" s="98" customFormat="1" ht="20" hidden="1" customHeight="1" x14ac:dyDescent="0.15">
      <c r="A1032" s="99" t="s">
        <v>5055</v>
      </c>
      <c r="B1032" s="106" t="s">
        <v>4657</v>
      </c>
      <c r="C1032" s="102">
        <v>304</v>
      </c>
      <c r="D1032" s="102">
        <v>260</v>
      </c>
      <c r="E1032" s="102">
        <v>16.899999999999999</v>
      </c>
      <c r="F1032" s="102">
        <v>334</v>
      </c>
      <c r="G1032" s="102">
        <v>358</v>
      </c>
      <c r="H1032" s="102">
        <v>-6.7</v>
      </c>
      <c r="I1032" s="102">
        <v>167</v>
      </c>
      <c r="J1032" s="102">
        <v>127</v>
      </c>
      <c r="K1032" s="102">
        <v>31.5</v>
      </c>
      <c r="L1032" s="102">
        <v>33.65</v>
      </c>
      <c r="M1032" s="102">
        <v>9</v>
      </c>
      <c r="N1032" s="101">
        <v>3497</v>
      </c>
      <c r="O1032" s="101">
        <v>1055</v>
      </c>
    </row>
    <row r="1033" spans="1:15" s="98" customFormat="1" ht="20" hidden="1" customHeight="1" x14ac:dyDescent="0.15">
      <c r="A1033" s="99" t="s">
        <v>5730</v>
      </c>
      <c r="B1033" s="106" t="s">
        <v>4564</v>
      </c>
      <c r="C1033" s="102">
        <v>295</v>
      </c>
      <c r="D1033" s="102">
        <v>324</v>
      </c>
      <c r="E1033" s="102">
        <v>-9</v>
      </c>
      <c r="F1033" s="102">
        <v>197</v>
      </c>
      <c r="G1033" s="102">
        <v>200</v>
      </c>
      <c r="H1033" s="102">
        <v>-1.5</v>
      </c>
      <c r="I1033" s="102">
        <v>192</v>
      </c>
      <c r="J1033" s="102">
        <v>199</v>
      </c>
      <c r="K1033" s="102">
        <v>-3.5</v>
      </c>
      <c r="L1033" s="102">
        <v>0.72</v>
      </c>
      <c r="M1033" s="102">
        <v>411.8</v>
      </c>
      <c r="N1033" s="101">
        <v>3525</v>
      </c>
      <c r="O1033" s="102">
        <v>371</v>
      </c>
    </row>
    <row r="1034" spans="1:15" s="98" customFormat="1" ht="20" hidden="1" customHeight="1" x14ac:dyDescent="0.15">
      <c r="A1034" s="99" t="s">
        <v>5700</v>
      </c>
      <c r="B1034" s="106" t="s">
        <v>4564</v>
      </c>
      <c r="C1034" s="102">
        <v>291</v>
      </c>
      <c r="D1034" s="102">
        <v>222</v>
      </c>
      <c r="E1034" s="102">
        <v>31.1</v>
      </c>
      <c r="F1034" s="102">
        <v>120</v>
      </c>
      <c r="G1034" s="102">
        <v>114</v>
      </c>
      <c r="H1034" s="102">
        <v>5.3</v>
      </c>
      <c r="I1034" s="102">
        <v>113</v>
      </c>
      <c r="J1034" s="102">
        <v>102</v>
      </c>
      <c r="K1034" s="102">
        <v>10.8</v>
      </c>
      <c r="L1034" s="102">
        <v>0.57999999999999996</v>
      </c>
      <c r="M1034" s="102">
        <v>499.9</v>
      </c>
      <c r="N1034" s="101">
        <v>3539</v>
      </c>
      <c r="O1034" s="102">
        <v>373</v>
      </c>
    </row>
    <row r="1035" spans="1:15" s="98" customFormat="1" ht="20" hidden="1" customHeight="1" x14ac:dyDescent="0.15">
      <c r="A1035" s="99" t="s">
        <v>4799</v>
      </c>
      <c r="B1035" s="106" t="s">
        <v>4564</v>
      </c>
      <c r="C1035" s="102">
        <v>291</v>
      </c>
      <c r="D1035" s="102">
        <v>269</v>
      </c>
      <c r="E1035" s="102">
        <v>8.1999999999999993</v>
      </c>
      <c r="F1035" s="102">
        <v>82</v>
      </c>
      <c r="G1035" s="102">
        <v>79</v>
      </c>
      <c r="H1035" s="102">
        <v>3.8</v>
      </c>
      <c r="I1035" s="102">
        <v>81</v>
      </c>
      <c r="J1035" s="102">
        <v>75</v>
      </c>
      <c r="K1035" s="102">
        <v>8</v>
      </c>
      <c r="L1035" s="102">
        <v>4.74</v>
      </c>
      <c r="M1035" s="102">
        <v>61.4</v>
      </c>
      <c r="N1035" s="101">
        <v>3539</v>
      </c>
      <c r="O1035" s="102">
        <v>373</v>
      </c>
    </row>
    <row r="1036" spans="1:15" s="98" customFormat="1" ht="20" hidden="1" customHeight="1" x14ac:dyDescent="0.15">
      <c r="A1036" s="99" t="s">
        <v>5027</v>
      </c>
      <c r="B1036" s="106" t="s">
        <v>4546</v>
      </c>
      <c r="C1036" s="102">
        <v>266</v>
      </c>
      <c r="D1036" s="102">
        <v>214</v>
      </c>
      <c r="E1036" s="102">
        <v>24.3</v>
      </c>
      <c r="F1036" s="102">
        <v>118</v>
      </c>
      <c r="G1036" s="102">
        <v>104</v>
      </c>
      <c r="H1036" s="102">
        <v>13.5</v>
      </c>
      <c r="I1036" s="102">
        <v>111</v>
      </c>
      <c r="J1036" s="102">
        <v>92</v>
      </c>
      <c r="K1036" s="102">
        <v>20.7</v>
      </c>
      <c r="L1036" s="102">
        <v>1.22</v>
      </c>
      <c r="M1036" s="102">
        <v>217.8</v>
      </c>
      <c r="N1036" s="101">
        <v>3624</v>
      </c>
      <c r="O1036" s="102">
        <v>523</v>
      </c>
    </row>
    <row r="1037" spans="1:15" s="98" customFormat="1" ht="20" hidden="1" customHeight="1" x14ac:dyDescent="0.15">
      <c r="A1037" s="99" t="s">
        <v>4684</v>
      </c>
      <c r="B1037" s="106" t="s">
        <v>4564</v>
      </c>
      <c r="C1037" s="102">
        <v>266</v>
      </c>
      <c r="D1037" s="102">
        <v>332</v>
      </c>
      <c r="E1037" s="102">
        <v>-19.899999999999999</v>
      </c>
      <c r="F1037" s="102">
        <v>90</v>
      </c>
      <c r="G1037" s="102">
        <v>97</v>
      </c>
      <c r="H1037" s="102">
        <v>-7.2</v>
      </c>
      <c r="I1037" s="102">
        <v>86</v>
      </c>
      <c r="J1037" s="102">
        <v>90</v>
      </c>
      <c r="K1037" s="102">
        <v>-4.4000000000000004</v>
      </c>
      <c r="L1037" s="102">
        <v>2.82</v>
      </c>
      <c r="M1037" s="102">
        <v>94.4</v>
      </c>
      <c r="N1037" s="101">
        <v>3624</v>
      </c>
      <c r="O1037" s="102">
        <v>378</v>
      </c>
    </row>
    <row r="1038" spans="1:15" s="98" customFormat="1" ht="20" hidden="1" customHeight="1" x14ac:dyDescent="0.15">
      <c r="A1038" s="99" t="s">
        <v>4927</v>
      </c>
      <c r="B1038" s="106" t="s">
        <v>4542</v>
      </c>
      <c r="C1038" s="102">
        <v>260</v>
      </c>
      <c r="D1038" s="102">
        <v>269</v>
      </c>
      <c r="E1038" s="102">
        <v>-3.3</v>
      </c>
      <c r="F1038" s="102">
        <v>112</v>
      </c>
      <c r="G1038" s="102">
        <v>121</v>
      </c>
      <c r="H1038" s="102">
        <v>-7.4</v>
      </c>
      <c r="I1038" s="102">
        <v>101</v>
      </c>
      <c r="J1038" s="102">
        <v>107</v>
      </c>
      <c r="K1038" s="102">
        <v>-5.6</v>
      </c>
      <c r="L1038" s="102">
        <v>548.46</v>
      </c>
      <c r="M1038" s="102">
        <v>0.5</v>
      </c>
      <c r="N1038" s="101">
        <v>3642</v>
      </c>
      <c r="O1038" s="102">
        <v>531</v>
      </c>
    </row>
    <row r="1039" spans="1:15" s="98" customFormat="1" ht="20" hidden="1" customHeight="1" x14ac:dyDescent="0.15">
      <c r="A1039" s="99" t="s">
        <v>5721</v>
      </c>
      <c r="B1039" s="106" t="s">
        <v>4564</v>
      </c>
      <c r="C1039" s="102">
        <v>255</v>
      </c>
      <c r="D1039" s="102">
        <v>247</v>
      </c>
      <c r="E1039" s="102">
        <v>3.2</v>
      </c>
      <c r="F1039" s="102">
        <v>100</v>
      </c>
      <c r="G1039" s="102">
        <v>76</v>
      </c>
      <c r="H1039" s="102">
        <v>31.6</v>
      </c>
      <c r="I1039" s="102">
        <v>93</v>
      </c>
      <c r="J1039" s="102">
        <v>74</v>
      </c>
      <c r="K1039" s="102">
        <v>25.7</v>
      </c>
      <c r="L1039" s="102">
        <v>4.57</v>
      </c>
      <c r="M1039" s="102">
        <v>55.9</v>
      </c>
      <c r="N1039" s="101">
        <v>3658</v>
      </c>
      <c r="O1039" s="102">
        <v>381</v>
      </c>
    </row>
    <row r="1040" spans="1:15" s="98" customFormat="1" ht="20" hidden="1" customHeight="1" x14ac:dyDescent="0.15">
      <c r="A1040" s="99" t="s">
        <v>5608</v>
      </c>
      <c r="B1040" s="106" t="s">
        <v>4805</v>
      </c>
      <c r="C1040" s="102">
        <v>248</v>
      </c>
      <c r="D1040" s="102">
        <v>160</v>
      </c>
      <c r="E1040" s="102">
        <v>55</v>
      </c>
      <c r="F1040" s="102">
        <v>284</v>
      </c>
      <c r="G1040" s="102">
        <v>293</v>
      </c>
      <c r="H1040" s="102">
        <v>-3.1</v>
      </c>
      <c r="I1040" s="102">
        <v>117</v>
      </c>
      <c r="J1040" s="102">
        <v>78</v>
      </c>
      <c r="K1040" s="102">
        <v>50</v>
      </c>
      <c r="L1040" s="102">
        <v>2.13</v>
      </c>
      <c r="M1040" s="102">
        <v>116.7</v>
      </c>
      <c r="N1040" s="101">
        <v>3687</v>
      </c>
      <c r="O1040" s="102">
        <v>294</v>
      </c>
    </row>
    <row r="1041" spans="1:15" s="98" customFormat="1" ht="20" hidden="1" customHeight="1" x14ac:dyDescent="0.15">
      <c r="A1041" s="99" t="s">
        <v>4621</v>
      </c>
      <c r="B1041" s="106" t="s">
        <v>4564</v>
      </c>
      <c r="C1041" s="102">
        <v>248</v>
      </c>
      <c r="D1041" s="102">
        <v>191</v>
      </c>
      <c r="E1041" s="102">
        <v>29.8</v>
      </c>
      <c r="F1041" s="102">
        <v>105</v>
      </c>
      <c r="G1041" s="102">
        <v>84</v>
      </c>
      <c r="H1041" s="102">
        <v>25</v>
      </c>
      <c r="I1041" s="102">
        <v>97</v>
      </c>
      <c r="J1041" s="102">
        <v>76</v>
      </c>
      <c r="K1041" s="102">
        <v>27.6</v>
      </c>
      <c r="L1041" s="102">
        <v>16.55</v>
      </c>
      <c r="M1041" s="102">
        <v>15</v>
      </c>
      <c r="N1041" s="101">
        <v>3687</v>
      </c>
      <c r="O1041" s="102">
        <v>383</v>
      </c>
    </row>
    <row r="1042" spans="1:15" s="98" customFormat="1" ht="20" hidden="1" customHeight="1" x14ac:dyDescent="0.15">
      <c r="A1042" s="99" t="s">
        <v>5724</v>
      </c>
      <c r="B1042" s="106" t="s">
        <v>4564</v>
      </c>
      <c r="C1042" s="102">
        <v>245</v>
      </c>
      <c r="D1042" s="102">
        <v>192</v>
      </c>
      <c r="E1042" s="102">
        <v>27.6</v>
      </c>
      <c r="F1042" s="102">
        <v>65</v>
      </c>
      <c r="G1042" s="102">
        <v>64</v>
      </c>
      <c r="H1042" s="102">
        <v>1.6</v>
      </c>
      <c r="I1042" s="102">
        <v>65</v>
      </c>
      <c r="J1042" s="102">
        <v>60</v>
      </c>
      <c r="K1042" s="102">
        <v>8.3000000000000007</v>
      </c>
      <c r="L1042" s="102">
        <v>1.1599999999999999</v>
      </c>
      <c r="M1042" s="102">
        <v>211.1</v>
      </c>
      <c r="N1042" s="101">
        <v>3701</v>
      </c>
      <c r="O1042" s="102">
        <v>386</v>
      </c>
    </row>
    <row r="1043" spans="1:15" s="98" customFormat="1" ht="20" hidden="1" customHeight="1" x14ac:dyDescent="0.15">
      <c r="A1043" s="99" t="s">
        <v>5228</v>
      </c>
      <c r="B1043" s="106" t="s">
        <v>4564</v>
      </c>
      <c r="C1043" s="102">
        <v>245</v>
      </c>
      <c r="D1043" s="102">
        <v>230</v>
      </c>
      <c r="E1043" s="102">
        <v>6.5</v>
      </c>
      <c r="F1043" s="102">
        <v>88</v>
      </c>
      <c r="G1043" s="102">
        <v>86</v>
      </c>
      <c r="H1043" s="102">
        <v>2.2999999999999998</v>
      </c>
      <c r="I1043" s="102">
        <v>86</v>
      </c>
      <c r="J1043" s="102">
        <v>81</v>
      </c>
      <c r="K1043" s="102">
        <v>6.2</v>
      </c>
      <c r="L1043" s="102">
        <v>0.71</v>
      </c>
      <c r="M1043" s="102">
        <v>347.4</v>
      </c>
      <c r="N1043" s="101">
        <v>3701</v>
      </c>
      <c r="O1043" s="102">
        <v>386</v>
      </c>
    </row>
    <row r="1044" spans="1:15" s="98" customFormat="1" ht="20" hidden="1" customHeight="1" x14ac:dyDescent="0.15">
      <c r="A1044" s="99" t="s">
        <v>4725</v>
      </c>
      <c r="B1044" s="106" t="s">
        <v>4564</v>
      </c>
      <c r="C1044" s="102">
        <v>244</v>
      </c>
      <c r="D1044" s="102">
        <v>262</v>
      </c>
      <c r="E1044" s="102">
        <v>-6.9</v>
      </c>
      <c r="F1044" s="102">
        <v>84</v>
      </c>
      <c r="G1044" s="102">
        <v>83</v>
      </c>
      <c r="H1044" s="102">
        <v>1.2</v>
      </c>
      <c r="I1044" s="102">
        <v>68</v>
      </c>
      <c r="J1044" s="102">
        <v>67</v>
      </c>
      <c r="K1044" s="102">
        <v>1.5</v>
      </c>
      <c r="L1044" s="102">
        <v>0.42</v>
      </c>
      <c r="M1044" s="102">
        <v>575.29999999999995</v>
      </c>
      <c r="N1044" s="101">
        <v>3703</v>
      </c>
      <c r="O1044" s="102">
        <v>388</v>
      </c>
    </row>
    <row r="1045" spans="1:15" s="98" customFormat="1" ht="20" hidden="1" customHeight="1" x14ac:dyDescent="0.15">
      <c r="A1045" s="99" t="s">
        <v>5025</v>
      </c>
      <c r="B1045" s="106" t="s">
        <v>4546</v>
      </c>
      <c r="C1045" s="102">
        <v>243</v>
      </c>
      <c r="D1045" s="102">
        <v>233</v>
      </c>
      <c r="E1045" s="102">
        <v>4.3</v>
      </c>
      <c r="F1045" s="102">
        <v>95</v>
      </c>
      <c r="G1045" s="102">
        <v>92</v>
      </c>
      <c r="H1045" s="102">
        <v>3.3</v>
      </c>
      <c r="I1045" s="102">
        <v>89</v>
      </c>
      <c r="J1045" s="102">
        <v>88</v>
      </c>
      <c r="K1045" s="102">
        <v>1.1000000000000001</v>
      </c>
      <c r="L1045" s="102">
        <v>0.69</v>
      </c>
      <c r="M1045" s="102">
        <v>350.6</v>
      </c>
      <c r="N1045" s="101">
        <v>3711</v>
      </c>
      <c r="O1045" s="102">
        <v>554</v>
      </c>
    </row>
    <row r="1046" spans="1:15" s="98" customFormat="1" ht="20" hidden="1" customHeight="1" x14ac:dyDescent="0.15">
      <c r="A1046" s="99" t="s">
        <v>5052</v>
      </c>
      <c r="B1046" s="106" t="s">
        <v>1401</v>
      </c>
      <c r="C1046" s="102">
        <v>241</v>
      </c>
      <c r="D1046" s="102">
        <v>318</v>
      </c>
      <c r="E1046" s="102">
        <v>-24.2</v>
      </c>
      <c r="F1046" s="102">
        <v>0</v>
      </c>
      <c r="G1046" s="102">
        <v>0</v>
      </c>
      <c r="H1046" s="103" t="s">
        <v>4536</v>
      </c>
      <c r="I1046" s="102">
        <v>0</v>
      </c>
      <c r="J1046" s="102">
        <v>0</v>
      </c>
      <c r="K1046" s="103" t="s">
        <v>4536</v>
      </c>
      <c r="L1046" s="102">
        <v>0.04</v>
      </c>
      <c r="M1046" s="105">
        <v>6478.5</v>
      </c>
      <c r="N1046" s="101">
        <v>3718</v>
      </c>
      <c r="O1046" s="101">
        <v>1095</v>
      </c>
    </row>
    <row r="1047" spans="1:15" s="98" customFormat="1" ht="20" hidden="1" customHeight="1" x14ac:dyDescent="0.15">
      <c r="A1047" s="99" t="s">
        <v>5712</v>
      </c>
      <c r="B1047" s="106" t="s">
        <v>4544</v>
      </c>
      <c r="C1047" s="102">
        <v>236</v>
      </c>
      <c r="D1047" s="102">
        <v>255</v>
      </c>
      <c r="E1047" s="102">
        <v>-7.5</v>
      </c>
      <c r="F1047" s="102">
        <v>97</v>
      </c>
      <c r="G1047" s="102">
        <v>94</v>
      </c>
      <c r="H1047" s="102">
        <v>3.2</v>
      </c>
      <c r="I1047" s="102">
        <v>89</v>
      </c>
      <c r="J1047" s="102">
        <v>91</v>
      </c>
      <c r="K1047" s="102">
        <v>-2.2000000000000002</v>
      </c>
      <c r="L1047" s="102">
        <v>1.56</v>
      </c>
      <c r="M1047" s="102">
        <v>151.30000000000001</v>
      </c>
      <c r="N1047" s="101">
        <v>3728</v>
      </c>
      <c r="O1047" s="102">
        <v>249</v>
      </c>
    </row>
    <row r="1048" spans="1:15" s="98" customFormat="1" ht="20" hidden="1" customHeight="1" x14ac:dyDescent="0.15">
      <c r="A1048" s="99" t="s">
        <v>5935</v>
      </c>
      <c r="B1048" s="106" t="s">
        <v>4564</v>
      </c>
      <c r="C1048" s="102">
        <v>232</v>
      </c>
      <c r="D1048" s="102">
        <v>178</v>
      </c>
      <c r="E1048" s="102">
        <v>30.3</v>
      </c>
      <c r="F1048" s="102">
        <v>79</v>
      </c>
      <c r="G1048" s="102">
        <v>64</v>
      </c>
      <c r="H1048" s="102">
        <v>23.4</v>
      </c>
      <c r="I1048" s="102">
        <v>74</v>
      </c>
      <c r="J1048" s="102">
        <v>59</v>
      </c>
      <c r="K1048" s="102">
        <v>25.4</v>
      </c>
      <c r="L1048" s="102">
        <v>2.56</v>
      </c>
      <c r="M1048" s="102">
        <v>90.5</v>
      </c>
      <c r="N1048" s="101">
        <v>3741</v>
      </c>
      <c r="O1048" s="102">
        <v>393</v>
      </c>
    </row>
    <row r="1049" spans="1:15" s="98" customFormat="1" ht="20" hidden="1" customHeight="1" x14ac:dyDescent="0.15">
      <c r="A1049" s="99" t="s">
        <v>4770</v>
      </c>
      <c r="B1049" s="106" t="s">
        <v>4564</v>
      </c>
      <c r="C1049" s="102">
        <v>231</v>
      </c>
      <c r="D1049" s="102">
        <v>261</v>
      </c>
      <c r="E1049" s="102">
        <v>-11.5</v>
      </c>
      <c r="F1049" s="102">
        <v>550</v>
      </c>
      <c r="G1049" s="102">
        <v>565</v>
      </c>
      <c r="H1049" s="102">
        <v>-2.7</v>
      </c>
      <c r="I1049" s="102">
        <v>112</v>
      </c>
      <c r="J1049" s="102">
        <v>118</v>
      </c>
      <c r="K1049" s="102">
        <v>-5.0999999999999996</v>
      </c>
      <c r="L1049" s="102">
        <v>14.47</v>
      </c>
      <c r="M1049" s="102">
        <v>16</v>
      </c>
      <c r="N1049" s="101">
        <v>3745</v>
      </c>
      <c r="O1049" s="102">
        <v>486</v>
      </c>
    </row>
    <row r="1050" spans="1:15" s="98" customFormat="1" ht="20" hidden="1" customHeight="1" x14ac:dyDescent="0.15">
      <c r="A1050" s="99" t="s">
        <v>5759</v>
      </c>
      <c r="B1050" s="106" t="s">
        <v>4564</v>
      </c>
      <c r="C1050" s="102">
        <v>230</v>
      </c>
      <c r="D1050" s="102">
        <v>200</v>
      </c>
      <c r="E1050" s="102">
        <v>15</v>
      </c>
      <c r="F1050" s="102">
        <v>75</v>
      </c>
      <c r="G1050" s="102">
        <v>63</v>
      </c>
      <c r="H1050" s="102">
        <v>19</v>
      </c>
      <c r="I1050" s="102">
        <v>71</v>
      </c>
      <c r="J1050" s="102">
        <v>62</v>
      </c>
      <c r="K1050" s="102">
        <v>14.5</v>
      </c>
      <c r="L1050" s="102">
        <v>1.43</v>
      </c>
      <c r="M1050" s="102">
        <v>161</v>
      </c>
      <c r="N1050" s="101">
        <v>3747</v>
      </c>
      <c r="O1050" s="102">
        <v>76</v>
      </c>
    </row>
    <row r="1051" spans="1:15" s="98" customFormat="1" ht="20" hidden="1" customHeight="1" x14ac:dyDescent="0.15">
      <c r="A1051" s="99" t="s">
        <v>4667</v>
      </c>
      <c r="B1051" s="106" t="s">
        <v>4564</v>
      </c>
      <c r="C1051" s="102">
        <v>230</v>
      </c>
      <c r="D1051" s="102">
        <v>225</v>
      </c>
      <c r="E1051" s="102">
        <v>2.2000000000000002</v>
      </c>
      <c r="F1051" s="102">
        <v>97</v>
      </c>
      <c r="G1051" s="102">
        <v>90</v>
      </c>
      <c r="H1051" s="102">
        <v>7.8</v>
      </c>
      <c r="I1051" s="102">
        <v>91</v>
      </c>
      <c r="J1051" s="102">
        <v>84</v>
      </c>
      <c r="K1051" s="102">
        <v>8.3000000000000007</v>
      </c>
      <c r="L1051" s="102">
        <v>0.75</v>
      </c>
      <c r="M1051" s="102">
        <v>307.8</v>
      </c>
      <c r="N1051" s="101">
        <v>3747</v>
      </c>
      <c r="O1051" s="102">
        <v>394</v>
      </c>
    </row>
    <row r="1052" spans="1:15" s="98" customFormat="1" ht="20" hidden="1" customHeight="1" x14ac:dyDescent="0.15">
      <c r="A1052" s="99" t="s">
        <v>5592</v>
      </c>
      <c r="B1052" s="106" t="s">
        <v>4805</v>
      </c>
      <c r="C1052" s="102">
        <v>229</v>
      </c>
      <c r="D1052" s="102">
        <v>169</v>
      </c>
      <c r="E1052" s="102">
        <v>35.5</v>
      </c>
      <c r="F1052" s="102">
        <v>333</v>
      </c>
      <c r="G1052" s="102">
        <v>323</v>
      </c>
      <c r="H1052" s="102">
        <v>3.1</v>
      </c>
      <c r="I1052" s="102">
        <v>128</v>
      </c>
      <c r="J1052" s="102">
        <v>82</v>
      </c>
      <c r="K1052" s="102">
        <v>56.1</v>
      </c>
      <c r="L1052" s="102">
        <v>0.53</v>
      </c>
      <c r="M1052" s="102">
        <v>428.4</v>
      </c>
      <c r="N1052" s="101">
        <v>3753</v>
      </c>
      <c r="O1052" s="102">
        <v>298</v>
      </c>
    </row>
    <row r="1053" spans="1:15" s="98" customFormat="1" ht="20" hidden="1" customHeight="1" x14ac:dyDescent="0.15">
      <c r="A1053" s="99" t="s">
        <v>5772</v>
      </c>
      <c r="B1053" s="106" t="s">
        <v>4542</v>
      </c>
      <c r="C1053" s="102">
        <v>226</v>
      </c>
      <c r="D1053" s="102">
        <v>209</v>
      </c>
      <c r="E1053" s="102">
        <v>8.1</v>
      </c>
      <c r="F1053" s="102">
        <v>118</v>
      </c>
      <c r="G1053" s="102">
        <v>114</v>
      </c>
      <c r="H1053" s="102">
        <v>3.5</v>
      </c>
      <c r="I1053" s="102">
        <v>107</v>
      </c>
      <c r="J1053" s="102">
        <v>103</v>
      </c>
      <c r="K1053" s="102">
        <v>3.9</v>
      </c>
      <c r="L1053" s="102">
        <v>1.52</v>
      </c>
      <c r="M1053" s="102">
        <v>148.69999999999999</v>
      </c>
      <c r="N1053" s="101">
        <v>3764</v>
      </c>
      <c r="O1053" s="102">
        <v>78</v>
      </c>
    </row>
    <row r="1054" spans="1:15" s="98" customFormat="1" ht="20" hidden="1" customHeight="1" x14ac:dyDescent="0.15">
      <c r="A1054" s="99" t="s">
        <v>4865</v>
      </c>
      <c r="B1054" s="106" t="s">
        <v>4564</v>
      </c>
      <c r="C1054" s="102">
        <v>224</v>
      </c>
      <c r="D1054" s="103" t="s">
        <v>4864</v>
      </c>
      <c r="E1054" s="102">
        <v>28</v>
      </c>
      <c r="F1054" s="102">
        <v>58</v>
      </c>
      <c r="G1054" s="103" t="s">
        <v>4863</v>
      </c>
      <c r="H1054" s="102">
        <v>13.7</v>
      </c>
      <c r="I1054" s="102">
        <v>52</v>
      </c>
      <c r="J1054" s="103" t="s">
        <v>4862</v>
      </c>
      <c r="K1054" s="102">
        <v>6.1</v>
      </c>
      <c r="L1054" s="102">
        <v>0.17</v>
      </c>
      <c r="M1054" s="105">
        <v>1303.8</v>
      </c>
      <c r="N1054" s="101">
        <v>3773</v>
      </c>
      <c r="O1054" s="102">
        <v>399</v>
      </c>
    </row>
    <row r="1055" spans="1:15" s="98" customFormat="1" ht="20" hidden="1" customHeight="1" x14ac:dyDescent="0.15">
      <c r="A1055" s="99" t="s">
        <v>4686</v>
      </c>
      <c r="B1055" s="106" t="s">
        <v>4564</v>
      </c>
      <c r="C1055" s="102">
        <v>221</v>
      </c>
      <c r="D1055" s="102">
        <v>129</v>
      </c>
      <c r="E1055" s="102">
        <v>71.3</v>
      </c>
      <c r="F1055" s="102">
        <v>88</v>
      </c>
      <c r="G1055" s="102">
        <v>54</v>
      </c>
      <c r="H1055" s="102">
        <v>63</v>
      </c>
      <c r="I1055" s="102">
        <v>80</v>
      </c>
      <c r="J1055" s="102">
        <v>43</v>
      </c>
      <c r="K1055" s="102">
        <v>86</v>
      </c>
      <c r="L1055" s="102">
        <v>2.64</v>
      </c>
      <c r="M1055" s="102">
        <v>83.9</v>
      </c>
      <c r="N1055" s="101">
        <v>3783</v>
      </c>
      <c r="O1055" s="102">
        <v>400</v>
      </c>
    </row>
    <row r="1056" spans="1:15" s="98" customFormat="1" ht="20" hidden="1" customHeight="1" x14ac:dyDescent="0.15">
      <c r="A1056" s="99" t="s">
        <v>1121</v>
      </c>
      <c r="B1056" s="106" t="s">
        <v>4669</v>
      </c>
      <c r="C1056" s="102">
        <v>218</v>
      </c>
      <c r="D1056" s="102">
        <v>217</v>
      </c>
      <c r="E1056" s="102">
        <v>0.5</v>
      </c>
      <c r="F1056" s="102">
        <v>156</v>
      </c>
      <c r="G1056" s="102">
        <v>158</v>
      </c>
      <c r="H1056" s="102">
        <v>-1.3</v>
      </c>
      <c r="I1056" s="102">
        <v>113</v>
      </c>
      <c r="J1056" s="102">
        <v>112</v>
      </c>
      <c r="K1056" s="102">
        <v>0.9</v>
      </c>
      <c r="L1056" s="102">
        <v>158.09</v>
      </c>
      <c r="M1056" s="102">
        <v>1.4</v>
      </c>
      <c r="N1056" s="101">
        <v>3799</v>
      </c>
      <c r="O1056" s="102">
        <v>403</v>
      </c>
    </row>
    <row r="1057" spans="1:15" s="98" customFormat="1" ht="20" hidden="1" customHeight="1" x14ac:dyDescent="0.15">
      <c r="A1057" s="99" t="s">
        <v>5837</v>
      </c>
      <c r="B1057" s="106" t="s">
        <v>4564</v>
      </c>
      <c r="C1057" s="102">
        <v>214</v>
      </c>
      <c r="D1057" s="102">
        <v>202</v>
      </c>
      <c r="E1057" s="102">
        <v>5.9</v>
      </c>
      <c r="F1057" s="102">
        <v>84</v>
      </c>
      <c r="G1057" s="102">
        <v>78</v>
      </c>
      <c r="H1057" s="102">
        <v>7.7</v>
      </c>
      <c r="I1057" s="102">
        <v>80</v>
      </c>
      <c r="J1057" s="102">
        <v>74</v>
      </c>
      <c r="K1057" s="102">
        <v>8.1</v>
      </c>
      <c r="L1057" s="102">
        <v>0.78</v>
      </c>
      <c r="M1057" s="102">
        <v>275.5</v>
      </c>
      <c r="N1057" s="101">
        <v>3815</v>
      </c>
      <c r="O1057" s="102">
        <v>406</v>
      </c>
    </row>
    <row r="1058" spans="1:15" s="98" customFormat="1" ht="20" hidden="1" customHeight="1" x14ac:dyDescent="0.15">
      <c r="A1058" s="99" t="s">
        <v>5755</v>
      </c>
      <c r="B1058" s="106" t="s">
        <v>4542</v>
      </c>
      <c r="C1058" s="102">
        <v>213</v>
      </c>
      <c r="D1058" s="102">
        <v>204</v>
      </c>
      <c r="E1058" s="102">
        <v>4.4000000000000004</v>
      </c>
      <c r="F1058" s="102">
        <v>82</v>
      </c>
      <c r="G1058" s="102">
        <v>79</v>
      </c>
      <c r="H1058" s="102">
        <v>3.8</v>
      </c>
      <c r="I1058" s="102">
        <v>78</v>
      </c>
      <c r="J1058" s="102">
        <v>78</v>
      </c>
      <c r="K1058" s="102">
        <v>0</v>
      </c>
      <c r="L1058" s="102">
        <v>10.33</v>
      </c>
      <c r="M1058" s="102">
        <v>20.6</v>
      </c>
      <c r="N1058" s="101">
        <v>3819</v>
      </c>
      <c r="O1058" s="102">
        <v>82</v>
      </c>
    </row>
    <row r="1059" spans="1:15" s="98" customFormat="1" ht="20" hidden="1" customHeight="1" x14ac:dyDescent="0.15">
      <c r="A1059" s="99" t="s">
        <v>4807</v>
      </c>
      <c r="B1059" s="106" t="s">
        <v>4805</v>
      </c>
      <c r="C1059" s="102">
        <v>213</v>
      </c>
      <c r="D1059" s="102">
        <v>213</v>
      </c>
      <c r="E1059" s="102">
        <v>0</v>
      </c>
      <c r="F1059" s="102">
        <v>141</v>
      </c>
      <c r="G1059" s="102">
        <v>136</v>
      </c>
      <c r="H1059" s="102">
        <v>3.7</v>
      </c>
      <c r="I1059" s="102">
        <v>90</v>
      </c>
      <c r="J1059" s="102">
        <v>86</v>
      </c>
      <c r="K1059" s="102">
        <v>4.7</v>
      </c>
      <c r="L1059" s="102">
        <v>0.55000000000000004</v>
      </c>
      <c r="M1059" s="102">
        <v>390.7</v>
      </c>
      <c r="N1059" s="101">
        <v>3819</v>
      </c>
      <c r="O1059" s="102">
        <v>309</v>
      </c>
    </row>
    <row r="1060" spans="1:15" s="98" customFormat="1" ht="20" hidden="1" customHeight="1" x14ac:dyDescent="0.15">
      <c r="A1060" s="99" t="s">
        <v>4943</v>
      </c>
      <c r="B1060" s="106" t="s">
        <v>4564</v>
      </c>
      <c r="C1060" s="102">
        <v>209</v>
      </c>
      <c r="D1060" s="102">
        <v>127</v>
      </c>
      <c r="E1060" s="102">
        <v>64.599999999999994</v>
      </c>
      <c r="F1060" s="102">
        <v>95</v>
      </c>
      <c r="G1060" s="102">
        <v>77</v>
      </c>
      <c r="H1060" s="102">
        <v>23.4</v>
      </c>
      <c r="I1060" s="102">
        <v>85</v>
      </c>
      <c r="J1060" s="102">
        <v>52</v>
      </c>
      <c r="K1060" s="102">
        <v>63.5</v>
      </c>
      <c r="L1060" s="102">
        <v>4.79</v>
      </c>
      <c r="M1060" s="102">
        <v>43.6</v>
      </c>
      <c r="N1060" s="101">
        <v>3841</v>
      </c>
      <c r="O1060" s="102">
        <v>408</v>
      </c>
    </row>
    <row r="1061" spans="1:15" s="98" customFormat="1" ht="20" hidden="1" customHeight="1" x14ac:dyDescent="0.15">
      <c r="A1061" s="99" t="s">
        <v>5489</v>
      </c>
      <c r="B1061" s="106" t="s">
        <v>4564</v>
      </c>
      <c r="C1061" s="102">
        <v>208</v>
      </c>
      <c r="D1061" s="102">
        <v>203</v>
      </c>
      <c r="E1061" s="102">
        <v>2.5</v>
      </c>
      <c r="F1061" s="102">
        <v>130</v>
      </c>
      <c r="G1061" s="102">
        <v>123</v>
      </c>
      <c r="H1061" s="102">
        <v>5.7</v>
      </c>
      <c r="I1061" s="102">
        <v>124</v>
      </c>
      <c r="J1061" s="102">
        <v>120</v>
      </c>
      <c r="K1061" s="102">
        <v>3.3</v>
      </c>
      <c r="L1061" s="102">
        <v>0.19</v>
      </c>
      <c r="M1061" s="105">
        <v>1106.4000000000001</v>
      </c>
      <c r="N1061" s="101">
        <v>3844</v>
      </c>
      <c r="O1061" s="102">
        <v>79</v>
      </c>
    </row>
    <row r="1062" spans="1:15" s="98" customFormat="1" ht="20" hidden="1" customHeight="1" x14ac:dyDescent="0.15">
      <c r="A1062" s="99" t="s">
        <v>5736</v>
      </c>
      <c r="B1062" s="106" t="s">
        <v>4564</v>
      </c>
      <c r="C1062" s="102">
        <v>207</v>
      </c>
      <c r="D1062" s="102">
        <v>202</v>
      </c>
      <c r="E1062" s="102">
        <v>2.5</v>
      </c>
      <c r="F1062" s="102">
        <v>76</v>
      </c>
      <c r="G1062" s="102">
        <v>77</v>
      </c>
      <c r="H1062" s="102">
        <v>-1.3</v>
      </c>
      <c r="I1062" s="102">
        <v>74</v>
      </c>
      <c r="J1062" s="102">
        <v>72</v>
      </c>
      <c r="K1062" s="102">
        <v>2.8</v>
      </c>
      <c r="L1062" s="102">
        <v>3.5</v>
      </c>
      <c r="M1062" s="102">
        <v>59.2</v>
      </c>
      <c r="N1062" s="101">
        <v>3847</v>
      </c>
      <c r="O1062" s="102">
        <v>410</v>
      </c>
    </row>
    <row r="1063" spans="1:15" s="98" customFormat="1" ht="20" hidden="1" customHeight="1" x14ac:dyDescent="0.15">
      <c r="A1063" s="99" t="s">
        <v>4572</v>
      </c>
      <c r="B1063" s="106" t="s">
        <v>4564</v>
      </c>
      <c r="C1063" s="102">
        <v>203</v>
      </c>
      <c r="D1063" s="102">
        <v>191</v>
      </c>
      <c r="E1063" s="102">
        <v>6.3</v>
      </c>
      <c r="F1063" s="102">
        <v>90</v>
      </c>
      <c r="G1063" s="102">
        <v>74</v>
      </c>
      <c r="H1063" s="102">
        <v>21.6</v>
      </c>
      <c r="I1063" s="102">
        <v>82</v>
      </c>
      <c r="J1063" s="102">
        <v>62</v>
      </c>
      <c r="K1063" s="102">
        <v>32.299999999999997</v>
      </c>
      <c r="L1063" s="102">
        <v>22.67</v>
      </c>
      <c r="M1063" s="102">
        <v>9</v>
      </c>
      <c r="N1063" s="101">
        <v>3860</v>
      </c>
      <c r="O1063" s="102">
        <v>315</v>
      </c>
    </row>
    <row r="1064" spans="1:15" s="98" customFormat="1" ht="20" hidden="1" customHeight="1" x14ac:dyDescent="0.15">
      <c r="A1064" s="99" t="s">
        <v>4746</v>
      </c>
      <c r="B1064" s="106" t="s">
        <v>4564</v>
      </c>
      <c r="C1064" s="102">
        <v>194</v>
      </c>
      <c r="D1064" s="102">
        <v>202</v>
      </c>
      <c r="E1064" s="102">
        <v>-4</v>
      </c>
      <c r="F1064" s="102">
        <v>106</v>
      </c>
      <c r="G1064" s="102">
        <v>97</v>
      </c>
      <c r="H1064" s="102">
        <v>9.3000000000000007</v>
      </c>
      <c r="I1064" s="102">
        <v>97</v>
      </c>
      <c r="J1064" s="102">
        <v>90</v>
      </c>
      <c r="K1064" s="102">
        <v>7.8</v>
      </c>
      <c r="L1064" s="102">
        <v>0.74</v>
      </c>
      <c r="M1064" s="102">
        <v>262.8</v>
      </c>
      <c r="N1064" s="101">
        <v>3880</v>
      </c>
      <c r="O1064" s="101">
        <v>1116</v>
      </c>
    </row>
    <row r="1065" spans="1:15" s="98" customFormat="1" ht="20" hidden="1" customHeight="1" x14ac:dyDescent="0.15">
      <c r="A1065" s="99" t="s">
        <v>4549</v>
      </c>
      <c r="B1065" s="106" t="s">
        <v>4546</v>
      </c>
      <c r="C1065" s="102">
        <v>188</v>
      </c>
      <c r="D1065" s="102">
        <v>185</v>
      </c>
      <c r="E1065" s="102">
        <v>1.6</v>
      </c>
      <c r="F1065" s="102">
        <v>80</v>
      </c>
      <c r="G1065" s="102">
        <v>79</v>
      </c>
      <c r="H1065" s="102">
        <v>1.3</v>
      </c>
      <c r="I1065" s="102">
        <v>77</v>
      </c>
      <c r="J1065" s="102">
        <v>73</v>
      </c>
      <c r="K1065" s="102">
        <v>5.5</v>
      </c>
      <c r="L1065" s="102">
        <v>0.6</v>
      </c>
      <c r="M1065" s="102">
        <v>312.60000000000002</v>
      </c>
      <c r="N1065" s="101">
        <v>3895</v>
      </c>
      <c r="O1065" s="102">
        <v>613</v>
      </c>
    </row>
    <row r="1066" spans="1:15" s="98" customFormat="1" ht="20" hidden="1" customHeight="1" x14ac:dyDescent="0.15">
      <c r="A1066" s="99" t="s">
        <v>5517</v>
      </c>
      <c r="B1066" s="106" t="s">
        <v>5516</v>
      </c>
      <c r="C1066" s="102">
        <v>175</v>
      </c>
      <c r="D1066" s="102">
        <v>194</v>
      </c>
      <c r="E1066" s="102">
        <v>-9.8000000000000007</v>
      </c>
      <c r="F1066" s="102">
        <v>223</v>
      </c>
      <c r="G1066" s="102">
        <v>631</v>
      </c>
      <c r="H1066" s="102">
        <v>-64.7</v>
      </c>
      <c r="I1066" s="102">
        <v>85</v>
      </c>
      <c r="J1066" s="102">
        <v>89</v>
      </c>
      <c r="K1066" s="102">
        <v>-4.5</v>
      </c>
      <c r="L1066" s="104">
        <v>2294.7399999999998</v>
      </c>
      <c r="M1066" s="102">
        <v>0.1</v>
      </c>
      <c r="N1066" s="101">
        <v>3954</v>
      </c>
      <c r="O1066" s="102">
        <v>281</v>
      </c>
    </row>
    <row r="1067" spans="1:15" s="98" customFormat="1" ht="20" hidden="1" customHeight="1" x14ac:dyDescent="0.15">
      <c r="A1067" s="99" t="s">
        <v>5110</v>
      </c>
      <c r="B1067" s="106" t="s">
        <v>4546</v>
      </c>
      <c r="C1067" s="102">
        <v>169</v>
      </c>
      <c r="D1067" s="102">
        <v>175</v>
      </c>
      <c r="E1067" s="102">
        <v>-3.4</v>
      </c>
      <c r="F1067" s="102">
        <v>86</v>
      </c>
      <c r="G1067" s="102">
        <v>82</v>
      </c>
      <c r="H1067" s="102">
        <v>4.9000000000000004</v>
      </c>
      <c r="I1067" s="102">
        <v>75</v>
      </c>
      <c r="J1067" s="102">
        <v>74</v>
      </c>
      <c r="K1067" s="102">
        <v>1.4</v>
      </c>
      <c r="L1067" s="102">
        <v>0.53</v>
      </c>
      <c r="M1067" s="102">
        <v>318.10000000000002</v>
      </c>
      <c r="N1067" s="101">
        <v>3980</v>
      </c>
      <c r="O1067" s="102">
        <v>638</v>
      </c>
    </row>
    <row r="1068" spans="1:15" s="98" customFormat="1" ht="20" hidden="1" customHeight="1" x14ac:dyDescent="0.15">
      <c r="A1068" s="99" t="s">
        <v>4930</v>
      </c>
      <c r="B1068" s="106" t="s">
        <v>4546</v>
      </c>
      <c r="C1068" s="102">
        <v>164</v>
      </c>
      <c r="D1068" s="102">
        <v>166</v>
      </c>
      <c r="E1068" s="102">
        <v>-1.2</v>
      </c>
      <c r="F1068" s="102">
        <v>78</v>
      </c>
      <c r="G1068" s="102">
        <v>65</v>
      </c>
      <c r="H1068" s="102">
        <v>20</v>
      </c>
      <c r="I1068" s="102">
        <v>70</v>
      </c>
      <c r="J1068" s="102">
        <v>62</v>
      </c>
      <c r="K1068" s="102">
        <v>12.9</v>
      </c>
      <c r="L1068" s="102">
        <v>0.42</v>
      </c>
      <c r="M1068" s="102">
        <v>394.2</v>
      </c>
      <c r="N1068" s="101">
        <v>3994</v>
      </c>
      <c r="O1068" s="102">
        <v>643</v>
      </c>
    </row>
    <row r="1069" spans="1:15" s="98" customFormat="1" ht="20" hidden="1" customHeight="1" x14ac:dyDescent="0.15">
      <c r="A1069" s="99" t="s">
        <v>4906</v>
      </c>
      <c r="B1069" s="106" t="s">
        <v>4905</v>
      </c>
      <c r="C1069" s="102">
        <v>163</v>
      </c>
      <c r="D1069" s="103" t="s">
        <v>4904</v>
      </c>
      <c r="E1069" s="102">
        <v>3.8</v>
      </c>
      <c r="F1069" s="102">
        <v>107</v>
      </c>
      <c r="G1069" s="103" t="s">
        <v>4903</v>
      </c>
      <c r="H1069" s="102">
        <v>0</v>
      </c>
      <c r="I1069" s="102">
        <v>76</v>
      </c>
      <c r="J1069" s="103" t="s">
        <v>4902</v>
      </c>
      <c r="K1069" s="102">
        <v>20.6</v>
      </c>
      <c r="L1069" s="102">
        <v>0.72</v>
      </c>
      <c r="M1069" s="102">
        <v>226</v>
      </c>
      <c r="N1069" s="101">
        <v>3997</v>
      </c>
      <c r="O1069" s="102">
        <v>645</v>
      </c>
    </row>
    <row r="1070" spans="1:15" s="98" customFormat="1" ht="20" hidden="1" customHeight="1" x14ac:dyDescent="0.15">
      <c r="A1070" s="99" t="s">
        <v>5720</v>
      </c>
      <c r="B1070" s="106" t="s">
        <v>4564</v>
      </c>
      <c r="C1070" s="102">
        <v>158</v>
      </c>
      <c r="D1070" s="102">
        <v>136</v>
      </c>
      <c r="E1070" s="102">
        <v>16.2</v>
      </c>
      <c r="F1070" s="102">
        <v>61</v>
      </c>
      <c r="G1070" s="102">
        <v>48</v>
      </c>
      <c r="H1070" s="102">
        <v>27.1</v>
      </c>
      <c r="I1070" s="102">
        <v>57</v>
      </c>
      <c r="J1070" s="102">
        <v>46</v>
      </c>
      <c r="K1070" s="102">
        <v>23.9</v>
      </c>
      <c r="L1070" s="102">
        <v>1.35</v>
      </c>
      <c r="M1070" s="102">
        <v>117.1</v>
      </c>
      <c r="N1070" s="101">
        <v>4015</v>
      </c>
      <c r="O1070" s="102">
        <v>426</v>
      </c>
    </row>
    <row r="1071" spans="1:15" s="98" customFormat="1" ht="20" hidden="1" customHeight="1" x14ac:dyDescent="0.15">
      <c r="A1071" s="99" t="s">
        <v>5649</v>
      </c>
      <c r="B1071" s="106" t="s">
        <v>4564</v>
      </c>
      <c r="C1071" s="102">
        <v>156</v>
      </c>
      <c r="D1071" s="102">
        <v>168</v>
      </c>
      <c r="E1071" s="102">
        <v>-7.1</v>
      </c>
      <c r="F1071" s="102">
        <v>48</v>
      </c>
      <c r="G1071" s="102">
        <v>39</v>
      </c>
      <c r="H1071" s="102">
        <v>23.1</v>
      </c>
      <c r="I1071" s="102">
        <v>43</v>
      </c>
      <c r="J1071" s="102">
        <v>39</v>
      </c>
      <c r="K1071" s="102">
        <v>10.3</v>
      </c>
      <c r="L1071" s="102">
        <v>1.2</v>
      </c>
      <c r="M1071" s="102">
        <v>130.1</v>
      </c>
      <c r="N1071" s="101">
        <v>4028</v>
      </c>
      <c r="O1071" s="102">
        <v>428</v>
      </c>
    </row>
    <row r="1072" spans="1:15" s="98" customFormat="1" ht="20" hidden="1" customHeight="1" x14ac:dyDescent="0.15">
      <c r="A1072" s="99" t="s">
        <v>5131</v>
      </c>
      <c r="B1072" s="106" t="s">
        <v>4564</v>
      </c>
      <c r="C1072" s="102">
        <v>150</v>
      </c>
      <c r="D1072" s="102">
        <v>119</v>
      </c>
      <c r="E1072" s="102">
        <v>26.1</v>
      </c>
      <c r="F1072" s="102">
        <v>62</v>
      </c>
      <c r="G1072" s="102">
        <v>61</v>
      </c>
      <c r="H1072" s="102">
        <v>1.6</v>
      </c>
      <c r="I1072" s="102">
        <v>59</v>
      </c>
      <c r="J1072" s="102">
        <v>54</v>
      </c>
      <c r="K1072" s="102">
        <v>9.3000000000000007</v>
      </c>
      <c r="L1072" s="102">
        <v>0.41</v>
      </c>
      <c r="M1072" s="102">
        <v>368</v>
      </c>
      <c r="N1072" s="101">
        <v>4055</v>
      </c>
      <c r="O1072" s="102">
        <v>431</v>
      </c>
    </row>
    <row r="1073" spans="1:15" s="98" customFormat="1" ht="20" hidden="1" customHeight="1" x14ac:dyDescent="0.15">
      <c r="A1073" s="99" t="s">
        <v>4547</v>
      </c>
      <c r="B1073" s="106" t="s">
        <v>4546</v>
      </c>
      <c r="C1073" s="102">
        <v>149</v>
      </c>
      <c r="D1073" s="102">
        <v>170</v>
      </c>
      <c r="E1073" s="102">
        <v>-12.4</v>
      </c>
      <c r="F1073" s="102">
        <v>81</v>
      </c>
      <c r="G1073" s="102">
        <v>81</v>
      </c>
      <c r="H1073" s="102">
        <v>0</v>
      </c>
      <c r="I1073" s="102">
        <v>65</v>
      </c>
      <c r="J1073" s="102">
        <v>71</v>
      </c>
      <c r="K1073" s="102">
        <v>-8.5</v>
      </c>
      <c r="L1073" s="102">
        <v>1.08</v>
      </c>
      <c r="M1073" s="102">
        <v>138</v>
      </c>
      <c r="N1073" s="101">
        <v>4060</v>
      </c>
      <c r="O1073" s="102">
        <v>664</v>
      </c>
    </row>
    <row r="1074" spans="1:15" s="98" customFormat="1" ht="20" hidden="1" customHeight="1" x14ac:dyDescent="0.15">
      <c r="A1074" s="99" t="s">
        <v>5910</v>
      </c>
      <c r="B1074" s="106" t="s">
        <v>4564</v>
      </c>
      <c r="C1074" s="102">
        <v>133</v>
      </c>
      <c r="D1074" s="102">
        <v>134</v>
      </c>
      <c r="E1074" s="102">
        <v>-0.7</v>
      </c>
      <c r="F1074" s="102">
        <v>64</v>
      </c>
      <c r="G1074" s="102">
        <v>62</v>
      </c>
      <c r="H1074" s="102">
        <v>3.2</v>
      </c>
      <c r="I1074" s="102">
        <v>58</v>
      </c>
      <c r="J1074" s="102">
        <v>56</v>
      </c>
      <c r="K1074" s="102">
        <v>3.6</v>
      </c>
      <c r="L1074" s="102">
        <v>4.92</v>
      </c>
      <c r="M1074" s="102">
        <v>27</v>
      </c>
      <c r="N1074" s="101">
        <v>4125</v>
      </c>
      <c r="O1074" s="102">
        <v>254</v>
      </c>
    </row>
    <row r="1075" spans="1:15" s="98" customFormat="1" ht="20" hidden="1" customHeight="1" x14ac:dyDescent="0.15">
      <c r="A1075" s="99" t="s">
        <v>4571</v>
      </c>
      <c r="B1075" s="106" t="s">
        <v>4564</v>
      </c>
      <c r="C1075" s="102">
        <v>129</v>
      </c>
      <c r="D1075" s="102">
        <v>130</v>
      </c>
      <c r="E1075" s="102">
        <v>-0.8</v>
      </c>
      <c r="F1075" s="102">
        <v>53</v>
      </c>
      <c r="G1075" s="102">
        <v>49</v>
      </c>
      <c r="H1075" s="102">
        <v>8.1999999999999993</v>
      </c>
      <c r="I1075" s="102">
        <v>51</v>
      </c>
      <c r="J1075" s="102">
        <v>43</v>
      </c>
      <c r="K1075" s="102">
        <v>18.600000000000001</v>
      </c>
      <c r="L1075" s="102">
        <v>0.81</v>
      </c>
      <c r="M1075" s="102">
        <v>159.4</v>
      </c>
      <c r="N1075" s="101">
        <v>4133</v>
      </c>
      <c r="O1075" s="102">
        <v>349</v>
      </c>
    </row>
    <row r="1076" spans="1:15" s="98" customFormat="1" ht="20" hidden="1" customHeight="1" x14ac:dyDescent="0.15">
      <c r="A1076" s="99" t="s">
        <v>4652</v>
      </c>
      <c r="B1076" s="106" t="s">
        <v>4546</v>
      </c>
      <c r="C1076" s="102">
        <v>125</v>
      </c>
      <c r="D1076" s="102">
        <v>121</v>
      </c>
      <c r="E1076" s="102">
        <v>3.3</v>
      </c>
      <c r="F1076" s="102">
        <v>44</v>
      </c>
      <c r="G1076" s="102">
        <v>43</v>
      </c>
      <c r="H1076" s="102">
        <v>2.2999999999999998</v>
      </c>
      <c r="I1076" s="102">
        <v>42</v>
      </c>
      <c r="J1076" s="102">
        <v>41</v>
      </c>
      <c r="K1076" s="102">
        <v>2.4</v>
      </c>
      <c r="L1076" s="102">
        <v>0.75</v>
      </c>
      <c r="M1076" s="102">
        <v>166.9</v>
      </c>
      <c r="N1076" s="101">
        <v>4150</v>
      </c>
      <c r="O1076" s="102">
        <v>695</v>
      </c>
    </row>
    <row r="1077" spans="1:15" s="98" customFormat="1" ht="20" hidden="1" customHeight="1" x14ac:dyDescent="0.15">
      <c r="A1077" s="99" t="s">
        <v>5497</v>
      </c>
      <c r="B1077" s="106" t="s">
        <v>4564</v>
      </c>
      <c r="C1077" s="102">
        <v>124</v>
      </c>
      <c r="D1077" s="102">
        <v>116</v>
      </c>
      <c r="E1077" s="102">
        <v>6.9</v>
      </c>
      <c r="F1077" s="102">
        <v>69</v>
      </c>
      <c r="G1077" s="102">
        <v>74</v>
      </c>
      <c r="H1077" s="102">
        <v>-6.8</v>
      </c>
      <c r="I1077" s="102">
        <v>49</v>
      </c>
      <c r="J1077" s="102">
        <v>48</v>
      </c>
      <c r="K1077" s="102">
        <v>2.1</v>
      </c>
      <c r="L1077" s="102">
        <v>10.59</v>
      </c>
      <c r="M1077" s="102">
        <v>11.7</v>
      </c>
      <c r="N1077" s="101">
        <v>4157</v>
      </c>
      <c r="O1077" s="102">
        <v>521</v>
      </c>
    </row>
    <row r="1078" spans="1:15" s="98" customFormat="1" ht="20" hidden="1" customHeight="1" x14ac:dyDescent="0.15">
      <c r="A1078" s="99" t="s">
        <v>5119</v>
      </c>
      <c r="B1078" s="106" t="s">
        <v>4546</v>
      </c>
      <c r="C1078" s="102">
        <v>121</v>
      </c>
      <c r="D1078" s="103" t="s">
        <v>5118</v>
      </c>
      <c r="E1078" s="102">
        <v>-14.8</v>
      </c>
      <c r="F1078" s="102">
        <v>57</v>
      </c>
      <c r="G1078" s="103" t="s">
        <v>5117</v>
      </c>
      <c r="H1078" s="102">
        <v>1.8</v>
      </c>
      <c r="I1078" s="102">
        <v>53</v>
      </c>
      <c r="J1078" s="103" t="s">
        <v>5116</v>
      </c>
      <c r="K1078" s="102">
        <v>-1.9</v>
      </c>
      <c r="L1078" s="102">
        <v>1.1299999999999999</v>
      </c>
      <c r="M1078" s="102">
        <v>107.5</v>
      </c>
      <c r="N1078" s="101">
        <v>4167</v>
      </c>
      <c r="O1078" s="102">
        <v>701</v>
      </c>
    </row>
    <row r="1079" spans="1:15" s="98" customFormat="1" ht="20" hidden="1" customHeight="1" x14ac:dyDescent="0.15">
      <c r="A1079" s="99" t="s">
        <v>5301</v>
      </c>
      <c r="B1079" s="106" t="s">
        <v>4657</v>
      </c>
      <c r="C1079" s="102">
        <v>120</v>
      </c>
      <c r="D1079" s="102">
        <v>126</v>
      </c>
      <c r="E1079" s="102">
        <v>-4.8</v>
      </c>
      <c r="F1079" s="102">
        <v>64</v>
      </c>
      <c r="G1079" s="102">
        <v>64</v>
      </c>
      <c r="H1079" s="102">
        <v>0</v>
      </c>
      <c r="I1079" s="102">
        <v>55</v>
      </c>
      <c r="J1079" s="102">
        <v>51</v>
      </c>
      <c r="K1079" s="102">
        <v>7.8</v>
      </c>
      <c r="L1079" s="102">
        <v>0.59</v>
      </c>
      <c r="M1079" s="102">
        <v>204.8</v>
      </c>
      <c r="N1079" s="101">
        <v>4170</v>
      </c>
      <c r="O1079" s="101">
        <v>1147</v>
      </c>
    </row>
    <row r="1080" spans="1:15" s="98" customFormat="1" ht="20" hidden="1" customHeight="1" x14ac:dyDescent="0.15">
      <c r="A1080" s="99" t="s">
        <v>4681</v>
      </c>
      <c r="B1080" s="106" t="s">
        <v>4564</v>
      </c>
      <c r="C1080" s="102">
        <v>120</v>
      </c>
      <c r="D1080" s="103" t="s">
        <v>4538</v>
      </c>
      <c r="E1080" s="103" t="s">
        <v>4538</v>
      </c>
      <c r="F1080" s="102">
        <v>41</v>
      </c>
      <c r="G1080" s="103" t="s">
        <v>4538</v>
      </c>
      <c r="H1080" s="103" t="s">
        <v>4538</v>
      </c>
      <c r="I1080" s="102">
        <v>39</v>
      </c>
      <c r="J1080" s="103" t="s">
        <v>4538</v>
      </c>
      <c r="K1080" s="103" t="s">
        <v>4538</v>
      </c>
      <c r="L1080" s="102">
        <v>0.22</v>
      </c>
      <c r="M1080" s="102">
        <v>554.29999999999995</v>
      </c>
      <c r="N1080" s="101">
        <v>4170</v>
      </c>
      <c r="O1080" s="102">
        <v>444</v>
      </c>
    </row>
    <row r="1081" spans="1:15" s="98" customFormat="1" ht="20" hidden="1" customHeight="1" x14ac:dyDescent="0.15">
      <c r="A1081" s="99" t="s">
        <v>5940</v>
      </c>
      <c r="B1081" s="106" t="s">
        <v>4564</v>
      </c>
      <c r="C1081" s="102">
        <v>119</v>
      </c>
      <c r="D1081" s="102">
        <v>110</v>
      </c>
      <c r="E1081" s="102">
        <v>8.1999999999999993</v>
      </c>
      <c r="F1081" s="102">
        <v>41</v>
      </c>
      <c r="G1081" s="102">
        <v>32</v>
      </c>
      <c r="H1081" s="102">
        <v>28.1</v>
      </c>
      <c r="I1081" s="102">
        <v>41</v>
      </c>
      <c r="J1081" s="102">
        <v>32</v>
      </c>
      <c r="K1081" s="102">
        <v>28.1</v>
      </c>
      <c r="L1081" s="102">
        <v>1.36</v>
      </c>
      <c r="M1081" s="102">
        <v>87.6</v>
      </c>
      <c r="N1081" s="101">
        <v>4177</v>
      </c>
      <c r="O1081" s="102">
        <v>445</v>
      </c>
    </row>
    <row r="1082" spans="1:15" s="98" customFormat="1" ht="20" hidden="1" customHeight="1" x14ac:dyDescent="0.15">
      <c r="A1082" s="99" t="s">
        <v>4581</v>
      </c>
      <c r="B1082" s="106" t="s">
        <v>4564</v>
      </c>
      <c r="C1082" s="102">
        <v>113</v>
      </c>
      <c r="D1082" s="103" t="s">
        <v>4580</v>
      </c>
      <c r="E1082" s="102">
        <v>-11</v>
      </c>
      <c r="F1082" s="102">
        <v>40</v>
      </c>
      <c r="G1082" s="103" t="s">
        <v>4579</v>
      </c>
      <c r="H1082" s="102">
        <v>-13</v>
      </c>
      <c r="I1082" s="102">
        <v>36</v>
      </c>
      <c r="J1082" s="103" t="s">
        <v>4578</v>
      </c>
      <c r="K1082" s="102">
        <v>-5.3</v>
      </c>
      <c r="L1082" s="102">
        <v>17.09</v>
      </c>
      <c r="M1082" s="102">
        <v>6.6</v>
      </c>
      <c r="N1082" s="101">
        <v>4203</v>
      </c>
      <c r="O1082" s="102">
        <v>357</v>
      </c>
    </row>
    <row r="1083" spans="1:15" s="98" customFormat="1" ht="20" hidden="1" customHeight="1" x14ac:dyDescent="0.15">
      <c r="A1083" s="99" t="s">
        <v>4630</v>
      </c>
      <c r="B1083" s="106" t="s">
        <v>4564</v>
      </c>
      <c r="C1083" s="102">
        <v>111</v>
      </c>
      <c r="D1083" s="102">
        <v>91</v>
      </c>
      <c r="E1083" s="102">
        <v>22</v>
      </c>
      <c r="F1083" s="102">
        <v>47</v>
      </c>
      <c r="G1083" s="102">
        <v>47</v>
      </c>
      <c r="H1083" s="102">
        <v>0</v>
      </c>
      <c r="I1083" s="102">
        <v>42</v>
      </c>
      <c r="J1083" s="102">
        <v>41</v>
      </c>
      <c r="K1083" s="102">
        <v>2.4</v>
      </c>
      <c r="L1083" s="102">
        <v>15.67</v>
      </c>
      <c r="M1083" s="102">
        <v>7.1</v>
      </c>
      <c r="N1083" s="101">
        <v>4208</v>
      </c>
      <c r="O1083" s="102">
        <v>449</v>
      </c>
    </row>
    <row r="1084" spans="1:15" s="98" customFormat="1" ht="20" hidden="1" customHeight="1" x14ac:dyDescent="0.15">
      <c r="A1084" s="99" t="s">
        <v>5071</v>
      </c>
      <c r="B1084" s="106" t="s">
        <v>4564</v>
      </c>
      <c r="C1084" s="102">
        <v>110</v>
      </c>
      <c r="D1084" s="103" t="s">
        <v>4903</v>
      </c>
      <c r="E1084" s="102">
        <v>2.8</v>
      </c>
      <c r="F1084" s="102">
        <v>45</v>
      </c>
      <c r="G1084" s="103" t="s">
        <v>5070</v>
      </c>
      <c r="H1084" s="102">
        <v>36.4</v>
      </c>
      <c r="I1084" s="102">
        <v>39</v>
      </c>
      <c r="J1084" s="103" t="s">
        <v>5069</v>
      </c>
      <c r="K1084" s="102">
        <v>21.9</v>
      </c>
      <c r="L1084" s="102">
        <v>5.45</v>
      </c>
      <c r="M1084" s="102">
        <v>20.2</v>
      </c>
      <c r="N1084" s="101">
        <v>4214</v>
      </c>
      <c r="O1084" s="102">
        <v>451</v>
      </c>
    </row>
    <row r="1085" spans="1:15" s="98" customFormat="1" ht="20" hidden="1" customHeight="1" x14ac:dyDescent="0.15">
      <c r="A1085" s="99" t="s">
        <v>4666</v>
      </c>
      <c r="B1085" s="106" t="s">
        <v>4564</v>
      </c>
      <c r="C1085" s="102">
        <v>109</v>
      </c>
      <c r="D1085" s="102">
        <v>94</v>
      </c>
      <c r="E1085" s="102">
        <v>16</v>
      </c>
      <c r="F1085" s="102">
        <v>48</v>
      </c>
      <c r="G1085" s="102">
        <v>40</v>
      </c>
      <c r="H1085" s="102">
        <v>20</v>
      </c>
      <c r="I1085" s="102">
        <v>40</v>
      </c>
      <c r="J1085" s="102">
        <v>33</v>
      </c>
      <c r="K1085" s="102">
        <v>21.2</v>
      </c>
      <c r="L1085" s="102">
        <v>0.28999999999999998</v>
      </c>
      <c r="M1085" s="102">
        <v>376.6</v>
      </c>
      <c r="N1085" s="101">
        <v>4222</v>
      </c>
      <c r="O1085" s="102">
        <v>452</v>
      </c>
    </row>
    <row r="1086" spans="1:15" s="98" customFormat="1" ht="20" hidden="1" customHeight="1" x14ac:dyDescent="0.15">
      <c r="A1086" s="99" t="s">
        <v>5420</v>
      </c>
      <c r="B1086" s="106" t="s">
        <v>4564</v>
      </c>
      <c r="C1086" s="102">
        <v>105</v>
      </c>
      <c r="D1086" s="102">
        <v>77</v>
      </c>
      <c r="E1086" s="102">
        <v>36.4</v>
      </c>
      <c r="F1086" s="102">
        <v>21</v>
      </c>
      <c r="G1086" s="102">
        <v>20</v>
      </c>
      <c r="H1086" s="102">
        <v>5</v>
      </c>
      <c r="I1086" s="102">
        <v>20</v>
      </c>
      <c r="J1086" s="102">
        <v>19</v>
      </c>
      <c r="K1086" s="102">
        <v>5.3</v>
      </c>
      <c r="L1086" s="102">
        <v>1.23</v>
      </c>
      <c r="M1086" s="102">
        <v>85.5</v>
      </c>
      <c r="N1086" s="101">
        <v>4229</v>
      </c>
      <c r="O1086" s="102">
        <v>454</v>
      </c>
    </row>
    <row r="1087" spans="1:15" s="98" customFormat="1" ht="20" hidden="1" customHeight="1" x14ac:dyDescent="0.15">
      <c r="A1087" s="99" t="s">
        <v>4708</v>
      </c>
      <c r="B1087" s="106" t="s">
        <v>4564</v>
      </c>
      <c r="C1087" s="102">
        <v>105</v>
      </c>
      <c r="D1087" s="102">
        <v>123</v>
      </c>
      <c r="E1087" s="102">
        <v>-14.6</v>
      </c>
      <c r="F1087" s="102">
        <v>37</v>
      </c>
      <c r="G1087" s="102">
        <v>40</v>
      </c>
      <c r="H1087" s="102">
        <v>-7.5</v>
      </c>
      <c r="I1087" s="102">
        <v>30</v>
      </c>
      <c r="J1087" s="102">
        <v>37</v>
      </c>
      <c r="K1087" s="102">
        <v>-18.899999999999999</v>
      </c>
      <c r="L1087" s="102">
        <v>0.49</v>
      </c>
      <c r="M1087" s="102">
        <v>216</v>
      </c>
      <c r="N1087" s="101">
        <v>4229</v>
      </c>
      <c r="O1087" s="102">
        <v>454</v>
      </c>
    </row>
    <row r="1088" spans="1:15" s="98" customFormat="1" ht="20" hidden="1" customHeight="1" x14ac:dyDescent="0.15">
      <c r="A1088" s="99" t="s">
        <v>3109</v>
      </c>
      <c r="B1088" s="106" t="s">
        <v>5209</v>
      </c>
      <c r="C1088" s="102">
        <v>104</v>
      </c>
      <c r="D1088" s="102">
        <v>154</v>
      </c>
      <c r="E1088" s="102">
        <v>-32.5</v>
      </c>
      <c r="F1088" s="102">
        <v>0</v>
      </c>
      <c r="G1088" s="102">
        <v>1</v>
      </c>
      <c r="H1088" s="102">
        <v>-100</v>
      </c>
      <c r="I1088" s="102">
        <v>0</v>
      </c>
      <c r="J1088" s="102">
        <v>1</v>
      </c>
      <c r="K1088" s="102">
        <v>-100</v>
      </c>
      <c r="L1088" s="102">
        <v>1.27</v>
      </c>
      <c r="M1088" s="102">
        <v>82</v>
      </c>
      <c r="N1088" s="101">
        <v>4233</v>
      </c>
      <c r="O1088" s="102">
        <v>726</v>
      </c>
    </row>
    <row r="1089" spans="1:15" s="98" customFormat="1" ht="20" hidden="1" customHeight="1" x14ac:dyDescent="0.15">
      <c r="A1089" s="99" t="s">
        <v>4866</v>
      </c>
      <c r="B1089" s="106" t="s">
        <v>4564</v>
      </c>
      <c r="C1089" s="102">
        <v>98</v>
      </c>
      <c r="D1089" s="102">
        <v>107</v>
      </c>
      <c r="E1089" s="102">
        <v>-8.4</v>
      </c>
      <c r="F1089" s="102">
        <v>31</v>
      </c>
      <c r="G1089" s="102">
        <v>29</v>
      </c>
      <c r="H1089" s="102">
        <v>6.9</v>
      </c>
      <c r="I1089" s="102">
        <v>30</v>
      </c>
      <c r="J1089" s="102">
        <v>27</v>
      </c>
      <c r="K1089" s="102">
        <v>11.1</v>
      </c>
      <c r="L1089" s="102">
        <v>0.26</v>
      </c>
      <c r="M1089" s="102">
        <v>381.6</v>
      </c>
      <c r="N1089" s="101">
        <v>4264</v>
      </c>
      <c r="O1089" s="102">
        <v>462</v>
      </c>
    </row>
    <row r="1090" spans="1:15" s="98" customFormat="1" ht="20" hidden="1" customHeight="1" x14ac:dyDescent="0.15">
      <c r="A1090" s="99" t="s">
        <v>4913</v>
      </c>
      <c r="B1090" s="106" t="s">
        <v>4546</v>
      </c>
      <c r="C1090" s="102">
        <v>96</v>
      </c>
      <c r="D1090" s="102">
        <v>99</v>
      </c>
      <c r="E1090" s="102">
        <v>-3</v>
      </c>
      <c r="F1090" s="102">
        <v>51</v>
      </c>
      <c r="G1090" s="102">
        <v>55</v>
      </c>
      <c r="H1090" s="102">
        <v>-7.3</v>
      </c>
      <c r="I1090" s="102">
        <v>46</v>
      </c>
      <c r="J1090" s="102">
        <v>43</v>
      </c>
      <c r="K1090" s="102">
        <v>7</v>
      </c>
      <c r="L1090" s="102">
        <v>1.26</v>
      </c>
      <c r="M1090" s="102">
        <v>76</v>
      </c>
      <c r="N1090" s="101">
        <v>4276</v>
      </c>
      <c r="O1090" s="102">
        <v>737</v>
      </c>
    </row>
    <row r="1091" spans="1:15" s="98" customFormat="1" ht="20" hidden="1" customHeight="1" x14ac:dyDescent="0.15">
      <c r="A1091" s="99" t="s">
        <v>4720</v>
      </c>
      <c r="B1091" s="106" t="s">
        <v>4564</v>
      </c>
      <c r="C1091" s="102">
        <v>96</v>
      </c>
      <c r="D1091" s="102">
        <v>94</v>
      </c>
      <c r="E1091" s="102">
        <v>2.1</v>
      </c>
      <c r="F1091" s="102">
        <v>42</v>
      </c>
      <c r="G1091" s="102">
        <v>32</v>
      </c>
      <c r="H1091" s="102">
        <v>31.3</v>
      </c>
      <c r="I1091" s="102">
        <v>42</v>
      </c>
      <c r="J1091" s="102">
        <v>32</v>
      </c>
      <c r="K1091" s="102">
        <v>31.3</v>
      </c>
      <c r="L1091" s="102">
        <v>1.78</v>
      </c>
      <c r="M1091" s="102">
        <v>53.9</v>
      </c>
      <c r="N1091" s="101">
        <v>4276</v>
      </c>
      <c r="O1091" s="102">
        <v>464</v>
      </c>
    </row>
    <row r="1092" spans="1:15" s="98" customFormat="1" ht="20" hidden="1" customHeight="1" x14ac:dyDescent="0.15">
      <c r="A1092" s="99" t="s">
        <v>5722</v>
      </c>
      <c r="B1092" s="106" t="s">
        <v>4564</v>
      </c>
      <c r="C1092" s="102">
        <v>89</v>
      </c>
      <c r="D1092" s="102">
        <v>84</v>
      </c>
      <c r="E1092" s="102">
        <v>6</v>
      </c>
      <c r="F1092" s="102">
        <v>41</v>
      </c>
      <c r="G1092" s="102">
        <v>34</v>
      </c>
      <c r="H1092" s="102">
        <v>20.6</v>
      </c>
      <c r="I1092" s="102">
        <v>32</v>
      </c>
      <c r="J1092" s="102">
        <v>29</v>
      </c>
      <c r="K1092" s="102">
        <v>10.3</v>
      </c>
      <c r="L1092" s="102">
        <v>2.59</v>
      </c>
      <c r="M1092" s="102">
        <v>34.4</v>
      </c>
      <c r="N1092" s="101">
        <v>4307</v>
      </c>
      <c r="O1092" s="102">
        <v>475</v>
      </c>
    </row>
    <row r="1093" spans="1:15" s="98" customFormat="1" ht="20" hidden="1" customHeight="1" x14ac:dyDescent="0.15">
      <c r="A1093" s="99" t="s">
        <v>4629</v>
      </c>
      <c r="B1093" s="106" t="s">
        <v>4564</v>
      </c>
      <c r="C1093" s="102">
        <v>88</v>
      </c>
      <c r="D1093" s="102">
        <v>79</v>
      </c>
      <c r="E1093" s="102">
        <v>11.4</v>
      </c>
      <c r="F1093" s="102">
        <v>42</v>
      </c>
      <c r="G1093" s="102">
        <v>35</v>
      </c>
      <c r="H1093" s="102">
        <v>20</v>
      </c>
      <c r="I1093" s="102">
        <v>41</v>
      </c>
      <c r="J1093" s="102">
        <v>31</v>
      </c>
      <c r="K1093" s="102">
        <v>32.299999999999997</v>
      </c>
      <c r="L1093" s="102">
        <v>1.36</v>
      </c>
      <c r="M1093" s="102">
        <v>64.599999999999994</v>
      </c>
      <c r="N1093" s="101">
        <v>4314</v>
      </c>
      <c r="O1093" s="102">
        <v>476</v>
      </c>
    </row>
    <row r="1094" spans="1:15" s="98" customFormat="1" ht="20" hidden="1" customHeight="1" x14ac:dyDescent="0.15">
      <c r="A1094" s="99" t="s">
        <v>4577</v>
      </c>
      <c r="B1094" s="106" t="s">
        <v>4564</v>
      </c>
      <c r="C1094" s="102">
        <v>85</v>
      </c>
      <c r="D1094" s="102">
        <v>99</v>
      </c>
      <c r="E1094" s="102">
        <v>-14.1</v>
      </c>
      <c r="F1094" s="102">
        <v>50</v>
      </c>
      <c r="G1094" s="102">
        <v>49</v>
      </c>
      <c r="H1094" s="102">
        <v>2</v>
      </c>
      <c r="I1094" s="102">
        <v>38</v>
      </c>
      <c r="J1094" s="102">
        <v>39</v>
      </c>
      <c r="K1094" s="102">
        <v>-2.6</v>
      </c>
      <c r="L1094" s="102">
        <v>0.38</v>
      </c>
      <c r="M1094" s="102">
        <v>222</v>
      </c>
      <c r="N1094" s="101">
        <v>4327</v>
      </c>
      <c r="O1094" s="102">
        <v>366</v>
      </c>
    </row>
    <row r="1095" spans="1:15" s="98" customFormat="1" ht="20" hidden="1" customHeight="1" x14ac:dyDescent="0.15">
      <c r="A1095" s="99" t="s">
        <v>5107</v>
      </c>
      <c r="B1095" s="106" t="s">
        <v>4564</v>
      </c>
      <c r="C1095" s="102">
        <v>84</v>
      </c>
      <c r="D1095" s="102">
        <v>105</v>
      </c>
      <c r="E1095" s="102">
        <v>-20</v>
      </c>
      <c r="F1095" s="102">
        <v>36</v>
      </c>
      <c r="G1095" s="102">
        <v>35</v>
      </c>
      <c r="H1095" s="102">
        <v>2.9</v>
      </c>
      <c r="I1095" s="102">
        <v>36</v>
      </c>
      <c r="J1095" s="102">
        <v>31</v>
      </c>
      <c r="K1095" s="102">
        <v>16.100000000000001</v>
      </c>
      <c r="L1095" s="102">
        <v>5.23</v>
      </c>
      <c r="M1095" s="102">
        <v>16</v>
      </c>
      <c r="N1095" s="101">
        <v>4330</v>
      </c>
      <c r="O1095" s="102">
        <v>481</v>
      </c>
    </row>
    <row r="1096" spans="1:15" s="98" customFormat="1" ht="20" hidden="1" customHeight="1" x14ac:dyDescent="0.15">
      <c r="A1096" s="99" t="s">
        <v>5641</v>
      </c>
      <c r="B1096" s="106" t="s">
        <v>4564</v>
      </c>
      <c r="C1096" s="102">
        <v>82</v>
      </c>
      <c r="D1096" s="102">
        <v>103</v>
      </c>
      <c r="E1096" s="102">
        <v>-20.399999999999999</v>
      </c>
      <c r="F1096" s="102">
        <v>25</v>
      </c>
      <c r="G1096" s="102">
        <v>27</v>
      </c>
      <c r="H1096" s="102">
        <v>-7.4</v>
      </c>
      <c r="I1096" s="102">
        <v>24</v>
      </c>
      <c r="J1096" s="102">
        <v>23</v>
      </c>
      <c r="K1096" s="102">
        <v>4.3</v>
      </c>
      <c r="L1096" s="102">
        <v>0.13</v>
      </c>
      <c r="M1096" s="102">
        <v>652.29999999999995</v>
      </c>
      <c r="N1096" s="101">
        <v>4337</v>
      </c>
      <c r="O1096" s="102">
        <v>484</v>
      </c>
    </row>
    <row r="1097" spans="1:15" s="98" customFormat="1" ht="20" hidden="1" customHeight="1" x14ac:dyDescent="0.15">
      <c r="A1097" s="99" t="s">
        <v>5072</v>
      </c>
      <c r="B1097" s="106" t="s">
        <v>4564</v>
      </c>
      <c r="C1097" s="102">
        <v>81</v>
      </c>
      <c r="D1097" s="102">
        <v>90</v>
      </c>
      <c r="E1097" s="102">
        <v>-10</v>
      </c>
      <c r="F1097" s="102">
        <v>39</v>
      </c>
      <c r="G1097" s="102">
        <v>34</v>
      </c>
      <c r="H1097" s="102">
        <v>14.7</v>
      </c>
      <c r="I1097" s="102">
        <v>34</v>
      </c>
      <c r="J1097" s="102">
        <v>30</v>
      </c>
      <c r="K1097" s="102">
        <v>13.3</v>
      </c>
      <c r="L1097" s="102">
        <v>4.66</v>
      </c>
      <c r="M1097" s="102">
        <v>17.399999999999999</v>
      </c>
      <c r="N1097" s="101">
        <v>4344</v>
      </c>
      <c r="O1097" s="102">
        <v>487</v>
      </c>
    </row>
    <row r="1098" spans="1:15" s="98" customFormat="1" ht="20" hidden="1" customHeight="1" x14ac:dyDescent="0.15">
      <c r="A1098" s="99" t="s">
        <v>5029</v>
      </c>
      <c r="B1098" s="106" t="s">
        <v>4546</v>
      </c>
      <c r="C1098" s="102">
        <v>79</v>
      </c>
      <c r="D1098" s="102">
        <v>85</v>
      </c>
      <c r="E1098" s="102">
        <v>-7.1</v>
      </c>
      <c r="F1098" s="102">
        <v>37</v>
      </c>
      <c r="G1098" s="102">
        <v>43</v>
      </c>
      <c r="H1098" s="102">
        <v>-14</v>
      </c>
      <c r="I1098" s="102">
        <v>32</v>
      </c>
      <c r="J1098" s="102">
        <v>33</v>
      </c>
      <c r="K1098" s="102">
        <v>-3</v>
      </c>
      <c r="L1098" s="102">
        <v>1.35</v>
      </c>
      <c r="M1098" s="102">
        <v>58.6</v>
      </c>
      <c r="N1098" s="101">
        <v>4359</v>
      </c>
      <c r="O1098" s="102">
        <v>763</v>
      </c>
    </row>
    <row r="1099" spans="1:15" s="98" customFormat="1" ht="20" hidden="1" customHeight="1" x14ac:dyDescent="0.15">
      <c r="A1099" s="99" t="s">
        <v>4796</v>
      </c>
      <c r="B1099" s="106" t="s">
        <v>4564</v>
      </c>
      <c r="C1099" s="102">
        <v>73</v>
      </c>
      <c r="D1099" s="102">
        <v>87</v>
      </c>
      <c r="E1099" s="102">
        <v>-16.100000000000001</v>
      </c>
      <c r="F1099" s="102">
        <v>27</v>
      </c>
      <c r="G1099" s="102">
        <v>28</v>
      </c>
      <c r="H1099" s="102">
        <v>-3.6</v>
      </c>
      <c r="I1099" s="102">
        <v>22</v>
      </c>
      <c r="J1099" s="102">
        <v>25</v>
      </c>
      <c r="K1099" s="102">
        <v>-12</v>
      </c>
      <c r="L1099" s="102">
        <v>7.0000000000000007E-2</v>
      </c>
      <c r="M1099" s="105">
        <v>1022.4</v>
      </c>
      <c r="N1099" s="101">
        <v>4396</v>
      </c>
      <c r="O1099" s="102">
        <v>496</v>
      </c>
    </row>
    <row r="1100" spans="1:15" s="98" customFormat="1" ht="20" hidden="1" customHeight="1" x14ac:dyDescent="0.15">
      <c r="A1100" s="99" t="s">
        <v>4709</v>
      </c>
      <c r="B1100" s="106" t="s">
        <v>4564</v>
      </c>
      <c r="C1100" s="102">
        <v>71</v>
      </c>
      <c r="D1100" s="102">
        <v>120</v>
      </c>
      <c r="E1100" s="102">
        <v>-40.799999999999997</v>
      </c>
      <c r="F1100" s="102">
        <v>33</v>
      </c>
      <c r="G1100" s="102">
        <v>64</v>
      </c>
      <c r="H1100" s="102">
        <v>-48.4</v>
      </c>
      <c r="I1100" s="102">
        <v>31</v>
      </c>
      <c r="J1100" s="102">
        <v>58</v>
      </c>
      <c r="K1100" s="102">
        <v>-46.6</v>
      </c>
      <c r="L1100" s="102">
        <v>1.32</v>
      </c>
      <c r="M1100" s="102">
        <v>53.7</v>
      </c>
      <c r="N1100" s="101">
        <v>4402</v>
      </c>
      <c r="O1100" s="102">
        <v>497</v>
      </c>
    </row>
    <row r="1101" spans="1:15" s="98" customFormat="1" ht="20" hidden="1" customHeight="1" x14ac:dyDescent="0.15">
      <c r="A1101" s="99" t="s">
        <v>4942</v>
      </c>
      <c r="B1101" s="106" t="s">
        <v>4564</v>
      </c>
      <c r="C1101" s="102">
        <v>64</v>
      </c>
      <c r="D1101" s="102">
        <v>71</v>
      </c>
      <c r="E1101" s="102">
        <v>-9.9</v>
      </c>
      <c r="F1101" s="102">
        <v>25</v>
      </c>
      <c r="G1101" s="102">
        <v>22</v>
      </c>
      <c r="H1101" s="102">
        <v>13.6</v>
      </c>
      <c r="I1101" s="102">
        <v>24</v>
      </c>
      <c r="J1101" s="102">
        <v>22</v>
      </c>
      <c r="K1101" s="102">
        <v>9.1</v>
      </c>
      <c r="L1101" s="102">
        <v>5.44</v>
      </c>
      <c r="M1101" s="102">
        <v>11.8</v>
      </c>
      <c r="N1101" s="101">
        <v>4437</v>
      </c>
      <c r="O1101" s="102">
        <v>503</v>
      </c>
    </row>
    <row r="1102" spans="1:15" s="98" customFormat="1" ht="20" hidden="1" customHeight="1" x14ac:dyDescent="0.15">
      <c r="A1102" s="99" t="s">
        <v>4872</v>
      </c>
      <c r="B1102" s="106" t="s">
        <v>4564</v>
      </c>
      <c r="C1102" s="102">
        <v>59</v>
      </c>
      <c r="D1102" s="102">
        <v>35</v>
      </c>
      <c r="E1102" s="102">
        <v>68.599999999999994</v>
      </c>
      <c r="F1102" s="102">
        <v>15</v>
      </c>
      <c r="G1102" s="102">
        <v>12</v>
      </c>
      <c r="H1102" s="102">
        <v>25</v>
      </c>
      <c r="I1102" s="102">
        <v>15</v>
      </c>
      <c r="J1102" s="102">
        <v>10</v>
      </c>
      <c r="K1102" s="102">
        <v>50</v>
      </c>
      <c r="L1102" s="102">
        <v>0.24</v>
      </c>
      <c r="M1102" s="102">
        <v>245</v>
      </c>
      <c r="N1102" s="101">
        <v>4462</v>
      </c>
      <c r="O1102" s="102">
        <v>509</v>
      </c>
    </row>
    <row r="1103" spans="1:15" s="98" customFormat="1" ht="20" hidden="1" customHeight="1" x14ac:dyDescent="0.15">
      <c r="A1103" s="99" t="s">
        <v>5026</v>
      </c>
      <c r="B1103" s="106" t="s">
        <v>4546</v>
      </c>
      <c r="C1103" s="102">
        <v>58</v>
      </c>
      <c r="D1103" s="102">
        <v>67</v>
      </c>
      <c r="E1103" s="102">
        <v>-13.4</v>
      </c>
      <c r="F1103" s="102">
        <v>31</v>
      </c>
      <c r="G1103" s="102">
        <v>33</v>
      </c>
      <c r="H1103" s="102">
        <v>-6.1</v>
      </c>
      <c r="I1103" s="102">
        <v>28</v>
      </c>
      <c r="J1103" s="102">
        <v>28</v>
      </c>
      <c r="K1103" s="102">
        <v>0</v>
      </c>
      <c r="L1103" s="102">
        <v>0.65</v>
      </c>
      <c r="M1103" s="102">
        <v>88.9</v>
      </c>
      <c r="N1103" s="101">
        <v>4465</v>
      </c>
      <c r="O1103" s="102">
        <v>809</v>
      </c>
    </row>
    <row r="1104" spans="1:15" s="98" customFormat="1" ht="20" hidden="1" customHeight="1" x14ac:dyDescent="0.15">
      <c r="A1104" s="99" t="s">
        <v>5466</v>
      </c>
      <c r="B1104" s="106" t="s">
        <v>4564</v>
      </c>
      <c r="C1104" s="102">
        <v>57</v>
      </c>
      <c r="D1104" s="102">
        <v>59</v>
      </c>
      <c r="E1104" s="102">
        <v>-3.4</v>
      </c>
      <c r="F1104" s="102">
        <v>20</v>
      </c>
      <c r="G1104" s="102">
        <v>18</v>
      </c>
      <c r="H1104" s="102">
        <v>11.1</v>
      </c>
      <c r="I1104" s="102">
        <v>20</v>
      </c>
      <c r="J1104" s="102">
        <v>18</v>
      </c>
      <c r="K1104" s="102">
        <v>11.1</v>
      </c>
      <c r="L1104" s="102">
        <v>5.03</v>
      </c>
      <c r="M1104" s="102">
        <v>11.3</v>
      </c>
      <c r="N1104" s="101">
        <v>4474</v>
      </c>
      <c r="O1104" s="102">
        <v>514</v>
      </c>
    </row>
    <row r="1105" spans="1:15" s="98" customFormat="1" ht="20" hidden="1" customHeight="1" x14ac:dyDescent="0.15">
      <c r="A1105" s="99" t="s">
        <v>4727</v>
      </c>
      <c r="B1105" s="106" t="s">
        <v>4564</v>
      </c>
      <c r="C1105" s="102">
        <v>55</v>
      </c>
      <c r="D1105" s="102">
        <v>54</v>
      </c>
      <c r="E1105" s="102">
        <v>1.9</v>
      </c>
      <c r="F1105" s="102">
        <v>26</v>
      </c>
      <c r="G1105" s="102">
        <v>25</v>
      </c>
      <c r="H1105" s="102">
        <v>4</v>
      </c>
      <c r="I1105" s="102">
        <v>24</v>
      </c>
      <c r="J1105" s="102">
        <v>22</v>
      </c>
      <c r="K1105" s="102">
        <v>9.1</v>
      </c>
      <c r="L1105" s="102">
        <v>0.03</v>
      </c>
      <c r="M1105" s="105">
        <v>1774.2</v>
      </c>
      <c r="N1105" s="101">
        <v>4482</v>
      </c>
      <c r="O1105" s="102">
        <v>518</v>
      </c>
    </row>
    <row r="1106" spans="1:15" s="98" customFormat="1" ht="20" hidden="1" customHeight="1" x14ac:dyDescent="0.15">
      <c r="A1106" s="99" t="s">
        <v>5717</v>
      </c>
      <c r="B1106" s="106" t="s">
        <v>4564</v>
      </c>
      <c r="C1106" s="102">
        <v>49</v>
      </c>
      <c r="D1106" s="102">
        <v>44</v>
      </c>
      <c r="E1106" s="102">
        <v>11.4</v>
      </c>
      <c r="F1106" s="102">
        <v>22</v>
      </c>
      <c r="G1106" s="102">
        <v>12</v>
      </c>
      <c r="H1106" s="102">
        <v>83.3</v>
      </c>
      <c r="I1106" s="102">
        <v>18</v>
      </c>
      <c r="J1106" s="102">
        <v>12</v>
      </c>
      <c r="K1106" s="102">
        <v>50</v>
      </c>
      <c r="L1106" s="102">
        <v>0.21</v>
      </c>
      <c r="M1106" s="102">
        <v>236.3</v>
      </c>
      <c r="N1106" s="101">
        <v>4516</v>
      </c>
      <c r="O1106" s="102">
        <v>526</v>
      </c>
    </row>
    <row r="1107" spans="1:15" s="98" customFormat="1" ht="20" hidden="1" customHeight="1" x14ac:dyDescent="0.15">
      <c r="A1107" s="99" t="s">
        <v>5642</v>
      </c>
      <c r="B1107" s="106" t="s">
        <v>4564</v>
      </c>
      <c r="C1107" s="102">
        <v>48</v>
      </c>
      <c r="D1107" s="102">
        <v>36</v>
      </c>
      <c r="E1107" s="102">
        <v>33.299999999999997</v>
      </c>
      <c r="F1107" s="102">
        <v>9</v>
      </c>
      <c r="G1107" s="102">
        <v>9</v>
      </c>
      <c r="H1107" s="102">
        <v>0</v>
      </c>
      <c r="I1107" s="102">
        <v>8</v>
      </c>
      <c r="J1107" s="102">
        <v>8</v>
      </c>
      <c r="K1107" s="102">
        <v>0</v>
      </c>
      <c r="L1107" s="102">
        <v>0.34</v>
      </c>
      <c r="M1107" s="102">
        <v>141.69999999999999</v>
      </c>
      <c r="N1107" s="101">
        <v>4521</v>
      </c>
      <c r="O1107" s="102">
        <v>528</v>
      </c>
    </row>
    <row r="1108" spans="1:15" s="98" customFormat="1" ht="20" hidden="1" customHeight="1" x14ac:dyDescent="0.15">
      <c r="A1108" s="99" t="s">
        <v>5760</v>
      </c>
      <c r="B1108" s="106" t="s">
        <v>4564</v>
      </c>
      <c r="C1108" s="102">
        <v>47</v>
      </c>
      <c r="D1108" s="102">
        <v>51</v>
      </c>
      <c r="E1108" s="102">
        <v>-7.8</v>
      </c>
      <c r="F1108" s="102">
        <v>18</v>
      </c>
      <c r="G1108" s="102">
        <v>19</v>
      </c>
      <c r="H1108" s="102">
        <v>-5.3</v>
      </c>
      <c r="I1108" s="102">
        <v>18</v>
      </c>
      <c r="J1108" s="102">
        <v>19</v>
      </c>
      <c r="K1108" s="102">
        <v>-5.3</v>
      </c>
      <c r="L1108" s="102">
        <v>0.04</v>
      </c>
      <c r="M1108" s="105">
        <v>1108.5</v>
      </c>
      <c r="N1108" s="101">
        <v>4525</v>
      </c>
      <c r="O1108" s="102">
        <v>97</v>
      </c>
    </row>
    <row r="1109" spans="1:15" s="98" customFormat="1" ht="20" hidden="1" customHeight="1" x14ac:dyDescent="0.15">
      <c r="A1109" s="99" t="s">
        <v>5737</v>
      </c>
      <c r="B1109" s="106" t="s">
        <v>4564</v>
      </c>
      <c r="C1109" s="102">
        <v>45</v>
      </c>
      <c r="D1109" s="102">
        <v>15</v>
      </c>
      <c r="E1109" s="102">
        <v>200</v>
      </c>
      <c r="F1109" s="102">
        <v>13</v>
      </c>
      <c r="G1109" s="102">
        <v>5</v>
      </c>
      <c r="H1109" s="102">
        <v>160</v>
      </c>
      <c r="I1109" s="102">
        <v>13</v>
      </c>
      <c r="J1109" s="102">
        <v>5</v>
      </c>
      <c r="K1109" s="102">
        <v>160</v>
      </c>
      <c r="L1109" s="102">
        <v>0.21</v>
      </c>
      <c r="M1109" s="102">
        <v>215.5</v>
      </c>
      <c r="N1109" s="101">
        <v>4529</v>
      </c>
      <c r="O1109" s="102">
        <v>531</v>
      </c>
    </row>
    <row r="1110" spans="1:15" s="98" customFormat="1" ht="20" hidden="1" customHeight="1" x14ac:dyDescent="0.15">
      <c r="A1110" s="99" t="s">
        <v>5097</v>
      </c>
      <c r="B1110" s="106" t="s">
        <v>4631</v>
      </c>
      <c r="C1110" s="102">
        <v>45</v>
      </c>
      <c r="D1110" s="102">
        <v>41</v>
      </c>
      <c r="E1110" s="102">
        <v>9.8000000000000007</v>
      </c>
      <c r="F1110" s="102">
        <v>46</v>
      </c>
      <c r="G1110" s="102">
        <v>44</v>
      </c>
      <c r="H1110" s="102">
        <v>4.5</v>
      </c>
      <c r="I1110" s="102">
        <v>29</v>
      </c>
      <c r="J1110" s="102">
        <v>24</v>
      </c>
      <c r="K1110" s="102">
        <v>20.8</v>
      </c>
      <c r="L1110" s="104">
        <v>2928.16</v>
      </c>
      <c r="M1110" s="102">
        <v>0</v>
      </c>
      <c r="N1110" s="101">
        <v>4529</v>
      </c>
      <c r="O1110" s="102">
        <v>531</v>
      </c>
    </row>
    <row r="1111" spans="1:15" s="98" customFormat="1" ht="20" hidden="1" customHeight="1" x14ac:dyDescent="0.15">
      <c r="A1111" s="99" t="s">
        <v>5020</v>
      </c>
      <c r="B1111" s="106" t="s">
        <v>4905</v>
      </c>
      <c r="C1111" s="102">
        <v>45</v>
      </c>
      <c r="D1111" s="103" t="s">
        <v>5019</v>
      </c>
      <c r="E1111" s="102">
        <v>350</v>
      </c>
      <c r="F1111" s="102">
        <v>76</v>
      </c>
      <c r="G1111" s="103" t="s">
        <v>5018</v>
      </c>
      <c r="H1111" s="102">
        <v>-11.6</v>
      </c>
      <c r="I1111" s="102">
        <v>25</v>
      </c>
      <c r="J1111" s="103" t="s">
        <v>5017</v>
      </c>
      <c r="K1111" s="102">
        <v>400</v>
      </c>
      <c r="L1111" s="102">
        <v>0.46</v>
      </c>
      <c r="M1111" s="102">
        <v>96.8</v>
      </c>
      <c r="N1111" s="101">
        <v>4529</v>
      </c>
      <c r="O1111" s="102">
        <v>826</v>
      </c>
    </row>
    <row r="1112" spans="1:15" s="98" customFormat="1" ht="20" hidden="1" customHeight="1" x14ac:dyDescent="0.15">
      <c r="A1112" s="99" t="s">
        <v>5577</v>
      </c>
      <c r="B1112" s="106" t="s">
        <v>4805</v>
      </c>
      <c r="C1112" s="102">
        <v>42</v>
      </c>
      <c r="D1112" s="102">
        <v>73</v>
      </c>
      <c r="E1112" s="102">
        <v>-42.5</v>
      </c>
      <c r="F1112" s="102">
        <v>68</v>
      </c>
      <c r="G1112" s="102">
        <v>148</v>
      </c>
      <c r="H1112" s="102">
        <v>-54.1</v>
      </c>
      <c r="I1112" s="102">
        <v>26</v>
      </c>
      <c r="J1112" s="102">
        <v>31</v>
      </c>
      <c r="K1112" s="102">
        <v>-16.100000000000001</v>
      </c>
      <c r="L1112" s="102">
        <v>0.43</v>
      </c>
      <c r="M1112" s="102">
        <v>98.3</v>
      </c>
      <c r="N1112" s="101">
        <v>4540</v>
      </c>
      <c r="O1112" s="102">
        <v>385</v>
      </c>
    </row>
    <row r="1113" spans="1:15" s="98" customFormat="1" ht="20" hidden="1" customHeight="1" x14ac:dyDescent="0.15">
      <c r="A1113" s="99" t="s">
        <v>5073</v>
      </c>
      <c r="B1113" s="106" t="s">
        <v>4564</v>
      </c>
      <c r="C1113" s="102">
        <v>38</v>
      </c>
      <c r="D1113" s="102">
        <v>36</v>
      </c>
      <c r="E1113" s="102">
        <v>5.6</v>
      </c>
      <c r="F1113" s="102">
        <v>14</v>
      </c>
      <c r="G1113" s="102">
        <v>16</v>
      </c>
      <c r="H1113" s="102">
        <v>-12.5</v>
      </c>
      <c r="I1113" s="102">
        <v>11</v>
      </c>
      <c r="J1113" s="102">
        <v>9</v>
      </c>
      <c r="K1113" s="102">
        <v>22.2</v>
      </c>
      <c r="L1113" s="102">
        <v>4.4000000000000004</v>
      </c>
      <c r="M1113" s="102">
        <v>8.6</v>
      </c>
      <c r="N1113" s="101">
        <v>4566</v>
      </c>
      <c r="O1113" s="102">
        <v>540</v>
      </c>
    </row>
    <row r="1114" spans="1:15" s="98" customFormat="1" ht="20" hidden="1" customHeight="1" x14ac:dyDescent="0.15">
      <c r="A1114" s="99" t="s">
        <v>5339</v>
      </c>
      <c r="B1114" s="106" t="s">
        <v>4564</v>
      </c>
      <c r="C1114" s="102">
        <v>36</v>
      </c>
      <c r="D1114" s="102">
        <v>40</v>
      </c>
      <c r="E1114" s="102">
        <v>-10</v>
      </c>
      <c r="F1114" s="102">
        <v>22</v>
      </c>
      <c r="G1114" s="102">
        <v>22</v>
      </c>
      <c r="H1114" s="102">
        <v>0</v>
      </c>
      <c r="I1114" s="102">
        <v>21</v>
      </c>
      <c r="J1114" s="102">
        <v>21</v>
      </c>
      <c r="K1114" s="102">
        <v>0</v>
      </c>
      <c r="L1114" s="102">
        <v>0.55000000000000004</v>
      </c>
      <c r="M1114" s="102">
        <v>65.2</v>
      </c>
      <c r="N1114" s="101">
        <v>4574</v>
      </c>
      <c r="O1114" s="102">
        <v>259</v>
      </c>
    </row>
    <row r="1115" spans="1:15" s="98" customFormat="1" ht="20" hidden="1" customHeight="1" x14ac:dyDescent="0.15">
      <c r="A1115" s="99" t="s">
        <v>5607</v>
      </c>
      <c r="B1115" s="106" t="s">
        <v>4805</v>
      </c>
      <c r="C1115" s="102">
        <v>30</v>
      </c>
      <c r="D1115" s="102">
        <v>23</v>
      </c>
      <c r="E1115" s="102">
        <v>30.4</v>
      </c>
      <c r="F1115" s="102">
        <v>73</v>
      </c>
      <c r="G1115" s="102">
        <v>78</v>
      </c>
      <c r="H1115" s="102">
        <v>-6.4</v>
      </c>
      <c r="I1115" s="102">
        <v>14</v>
      </c>
      <c r="J1115" s="102">
        <v>10</v>
      </c>
      <c r="K1115" s="102">
        <v>40</v>
      </c>
      <c r="L1115" s="102">
        <v>0.26</v>
      </c>
      <c r="M1115" s="102">
        <v>113.4</v>
      </c>
      <c r="N1115" s="101">
        <v>4592</v>
      </c>
      <c r="O1115" s="102">
        <v>390</v>
      </c>
    </row>
    <row r="1116" spans="1:15" s="98" customFormat="1" ht="20" hidden="1" customHeight="1" x14ac:dyDescent="0.15">
      <c r="A1116" s="99" t="s">
        <v>5422</v>
      </c>
      <c r="B1116" s="106" t="s">
        <v>4564</v>
      </c>
      <c r="C1116" s="102">
        <v>30</v>
      </c>
      <c r="D1116" s="103" t="s">
        <v>5019</v>
      </c>
      <c r="E1116" s="102">
        <v>200</v>
      </c>
      <c r="F1116" s="102">
        <v>93</v>
      </c>
      <c r="G1116" s="103" t="s">
        <v>4820</v>
      </c>
      <c r="H1116" s="102">
        <v>-27.9</v>
      </c>
      <c r="I1116" s="102">
        <v>16</v>
      </c>
      <c r="J1116" s="103" t="s">
        <v>5421</v>
      </c>
      <c r="K1116" s="102">
        <v>128.6</v>
      </c>
      <c r="L1116" s="102">
        <v>7.57</v>
      </c>
      <c r="M1116" s="102">
        <v>4</v>
      </c>
      <c r="N1116" s="101">
        <v>4592</v>
      </c>
      <c r="O1116" s="102">
        <v>550</v>
      </c>
    </row>
    <row r="1117" spans="1:15" s="98" customFormat="1" ht="20" hidden="1" customHeight="1" x14ac:dyDescent="0.15">
      <c r="A1117" s="99" t="s">
        <v>5361</v>
      </c>
      <c r="B1117" s="106" t="s">
        <v>4564</v>
      </c>
      <c r="C1117" s="102">
        <v>30</v>
      </c>
      <c r="D1117" s="103" t="s">
        <v>5360</v>
      </c>
      <c r="E1117" s="102">
        <v>20</v>
      </c>
      <c r="F1117" s="102">
        <v>15</v>
      </c>
      <c r="G1117" s="103" t="s">
        <v>5359</v>
      </c>
      <c r="H1117" s="102">
        <v>-11.8</v>
      </c>
      <c r="I1117" s="102">
        <v>15</v>
      </c>
      <c r="J1117" s="103" t="s">
        <v>5358</v>
      </c>
      <c r="K1117" s="102">
        <v>0</v>
      </c>
      <c r="L1117" s="102">
        <v>12.72</v>
      </c>
      <c r="M1117" s="102">
        <v>2.4</v>
      </c>
      <c r="N1117" s="101">
        <v>4592</v>
      </c>
      <c r="O1117" s="102">
        <v>260</v>
      </c>
    </row>
    <row r="1118" spans="1:15" s="98" customFormat="1" ht="20" hidden="1" customHeight="1" x14ac:dyDescent="0.15">
      <c r="A1118" s="99" t="s">
        <v>5300</v>
      </c>
      <c r="B1118" s="106" t="s">
        <v>4657</v>
      </c>
      <c r="C1118" s="102">
        <v>30</v>
      </c>
      <c r="D1118" s="102">
        <v>5</v>
      </c>
      <c r="E1118" s="102">
        <v>500</v>
      </c>
      <c r="F1118" s="102">
        <v>79</v>
      </c>
      <c r="G1118" s="102">
        <v>60</v>
      </c>
      <c r="H1118" s="102">
        <v>31.7</v>
      </c>
      <c r="I1118" s="102">
        <v>25</v>
      </c>
      <c r="J1118" s="102">
        <v>4</v>
      </c>
      <c r="K1118" s="102">
        <v>525</v>
      </c>
      <c r="L1118" s="102">
        <v>0.19</v>
      </c>
      <c r="M1118" s="102">
        <v>154.69999999999999</v>
      </c>
      <c r="N1118" s="101">
        <v>4592</v>
      </c>
      <c r="O1118" s="101">
        <v>1169</v>
      </c>
    </row>
    <row r="1119" spans="1:15" s="98" customFormat="1" ht="20" hidden="1" customHeight="1" x14ac:dyDescent="0.15">
      <c r="A1119" s="99" t="s">
        <v>4624</v>
      </c>
      <c r="B1119" s="106" t="s">
        <v>4564</v>
      </c>
      <c r="C1119" s="102">
        <v>30</v>
      </c>
      <c r="D1119" s="102">
        <v>59</v>
      </c>
      <c r="E1119" s="102">
        <v>-49.2</v>
      </c>
      <c r="F1119" s="102">
        <v>13</v>
      </c>
      <c r="G1119" s="102">
        <v>15</v>
      </c>
      <c r="H1119" s="102">
        <v>-13.3</v>
      </c>
      <c r="I1119" s="102">
        <v>12</v>
      </c>
      <c r="J1119" s="102">
        <v>15</v>
      </c>
      <c r="K1119" s="102">
        <v>-20</v>
      </c>
      <c r="L1119" s="102">
        <v>4.03</v>
      </c>
      <c r="M1119" s="102">
        <v>7.4</v>
      </c>
      <c r="N1119" s="101">
        <v>4592</v>
      </c>
      <c r="O1119" s="102">
        <v>550</v>
      </c>
    </row>
    <row r="1120" spans="1:15" s="98" customFormat="1" ht="20" hidden="1" customHeight="1" x14ac:dyDescent="0.15">
      <c r="A1120" s="99" t="s">
        <v>5643</v>
      </c>
      <c r="B1120" s="106" t="s">
        <v>4564</v>
      </c>
      <c r="C1120" s="102">
        <v>29</v>
      </c>
      <c r="D1120" s="102">
        <v>35</v>
      </c>
      <c r="E1120" s="102">
        <v>-17.100000000000001</v>
      </c>
      <c r="F1120" s="102">
        <v>10</v>
      </c>
      <c r="G1120" s="102">
        <v>10</v>
      </c>
      <c r="H1120" s="102">
        <v>0</v>
      </c>
      <c r="I1120" s="102">
        <v>7</v>
      </c>
      <c r="J1120" s="102">
        <v>9</v>
      </c>
      <c r="K1120" s="102">
        <v>-22.2</v>
      </c>
      <c r="L1120" s="102">
        <v>0.33</v>
      </c>
      <c r="M1120" s="102">
        <v>88.1</v>
      </c>
      <c r="N1120" s="101">
        <v>4610</v>
      </c>
      <c r="O1120" s="102">
        <v>554</v>
      </c>
    </row>
    <row r="1121" spans="1:15" s="98" customFormat="1" ht="20" hidden="1" customHeight="1" x14ac:dyDescent="0.15">
      <c r="A1121" s="99" t="s">
        <v>5605</v>
      </c>
      <c r="B1121" s="106" t="s">
        <v>4805</v>
      </c>
      <c r="C1121" s="102">
        <v>29</v>
      </c>
      <c r="D1121" s="102">
        <v>30</v>
      </c>
      <c r="E1121" s="102">
        <v>-3.3</v>
      </c>
      <c r="F1121" s="102">
        <v>35</v>
      </c>
      <c r="G1121" s="102">
        <v>23</v>
      </c>
      <c r="H1121" s="102">
        <v>52.2</v>
      </c>
      <c r="I1121" s="102">
        <v>17</v>
      </c>
      <c r="J1121" s="102">
        <v>13</v>
      </c>
      <c r="K1121" s="102">
        <v>30.8</v>
      </c>
      <c r="L1121" s="102">
        <v>0.32</v>
      </c>
      <c r="M1121" s="102">
        <v>90.8</v>
      </c>
      <c r="N1121" s="101">
        <v>4610</v>
      </c>
      <c r="O1121" s="102">
        <v>392</v>
      </c>
    </row>
    <row r="1122" spans="1:15" s="98" customFormat="1" ht="20" hidden="1" customHeight="1" x14ac:dyDescent="0.15">
      <c r="A1122" s="99" t="s">
        <v>5640</v>
      </c>
      <c r="B1122" s="106" t="s">
        <v>4564</v>
      </c>
      <c r="C1122" s="102">
        <v>27</v>
      </c>
      <c r="D1122" s="102">
        <v>39</v>
      </c>
      <c r="E1122" s="102">
        <v>-30.8</v>
      </c>
      <c r="F1122" s="102">
        <v>8</v>
      </c>
      <c r="G1122" s="102">
        <v>13</v>
      </c>
      <c r="H1122" s="102">
        <v>-38.5</v>
      </c>
      <c r="I1122" s="102">
        <v>8</v>
      </c>
      <c r="J1122" s="102">
        <v>12</v>
      </c>
      <c r="K1122" s="102">
        <v>-33.299999999999997</v>
      </c>
      <c r="L1122" s="102">
        <v>7.0000000000000007E-2</v>
      </c>
      <c r="M1122" s="102">
        <v>362.4</v>
      </c>
      <c r="N1122" s="101">
        <v>4615</v>
      </c>
      <c r="O1122" s="102">
        <v>556</v>
      </c>
    </row>
    <row r="1123" spans="1:15" s="98" customFormat="1" ht="20" hidden="1" customHeight="1" x14ac:dyDescent="0.15">
      <c r="A1123" s="99" t="s">
        <v>5631</v>
      </c>
      <c r="B1123" s="106" t="s">
        <v>4805</v>
      </c>
      <c r="C1123" s="102">
        <v>27</v>
      </c>
      <c r="D1123" s="102">
        <v>16</v>
      </c>
      <c r="E1123" s="102">
        <v>68.8</v>
      </c>
      <c r="F1123" s="102">
        <v>46</v>
      </c>
      <c r="G1123" s="102">
        <v>40</v>
      </c>
      <c r="H1123" s="102">
        <v>15</v>
      </c>
      <c r="I1123" s="102">
        <v>14</v>
      </c>
      <c r="J1123" s="102">
        <v>7</v>
      </c>
      <c r="K1123" s="102">
        <v>100</v>
      </c>
      <c r="L1123" s="102">
        <v>0.23</v>
      </c>
      <c r="M1123" s="102">
        <v>118.5</v>
      </c>
      <c r="N1123" s="101">
        <v>4615</v>
      </c>
      <c r="O1123" s="102">
        <v>393</v>
      </c>
    </row>
    <row r="1124" spans="1:15" s="98" customFormat="1" ht="20" hidden="1" customHeight="1" x14ac:dyDescent="0.15">
      <c r="A1124" s="99" t="s">
        <v>4724</v>
      </c>
      <c r="B1124" s="106" t="s">
        <v>4564</v>
      </c>
      <c r="C1124" s="102">
        <v>26</v>
      </c>
      <c r="D1124" s="102">
        <v>40</v>
      </c>
      <c r="E1124" s="102">
        <v>-35</v>
      </c>
      <c r="F1124" s="102">
        <v>14</v>
      </c>
      <c r="G1124" s="102">
        <v>15</v>
      </c>
      <c r="H1124" s="102">
        <v>-6.7</v>
      </c>
      <c r="I1124" s="102">
        <v>14</v>
      </c>
      <c r="J1124" s="102">
        <v>15</v>
      </c>
      <c r="K1124" s="102">
        <v>-6.7</v>
      </c>
      <c r="L1124" s="102">
        <v>0.31</v>
      </c>
      <c r="M1124" s="102">
        <v>84.6</v>
      </c>
      <c r="N1124" s="101">
        <v>4622</v>
      </c>
      <c r="O1124" s="102">
        <v>558</v>
      </c>
    </row>
    <row r="1125" spans="1:15" s="98" customFormat="1" ht="20" hidden="1" customHeight="1" x14ac:dyDescent="0.15">
      <c r="A1125" s="99" t="s">
        <v>5606</v>
      </c>
      <c r="B1125" s="106" t="s">
        <v>4805</v>
      </c>
      <c r="C1125" s="102">
        <v>24</v>
      </c>
      <c r="D1125" s="102">
        <v>10</v>
      </c>
      <c r="E1125" s="102">
        <v>140</v>
      </c>
      <c r="F1125" s="102">
        <v>46</v>
      </c>
      <c r="G1125" s="102">
        <v>41</v>
      </c>
      <c r="H1125" s="102">
        <v>12.2</v>
      </c>
      <c r="I1125" s="102">
        <v>16</v>
      </c>
      <c r="J1125" s="102">
        <v>5</v>
      </c>
      <c r="K1125" s="102">
        <v>220</v>
      </c>
      <c r="L1125" s="102">
        <v>0.33</v>
      </c>
      <c r="M1125" s="102">
        <v>73.7</v>
      </c>
      <c r="N1125" s="101">
        <v>4645</v>
      </c>
      <c r="O1125" s="102">
        <v>394</v>
      </c>
    </row>
    <row r="1126" spans="1:15" s="98" customFormat="1" ht="20" hidden="1" customHeight="1" x14ac:dyDescent="0.15">
      <c r="A1126" s="99" t="s">
        <v>4648</v>
      </c>
      <c r="B1126" s="106" t="s">
        <v>4647</v>
      </c>
      <c r="C1126" s="102">
        <v>24</v>
      </c>
      <c r="D1126" s="102">
        <v>25</v>
      </c>
      <c r="E1126" s="102">
        <v>-4</v>
      </c>
      <c r="F1126" s="102">
        <v>13</v>
      </c>
      <c r="G1126" s="102">
        <v>20</v>
      </c>
      <c r="H1126" s="102">
        <v>-35</v>
      </c>
      <c r="I1126" s="102">
        <v>10</v>
      </c>
      <c r="J1126" s="102">
        <v>10</v>
      </c>
      <c r="K1126" s="102">
        <v>0</v>
      </c>
      <c r="L1126" s="102">
        <v>1.17</v>
      </c>
      <c r="M1126" s="102">
        <v>20.399999999999999</v>
      </c>
      <c r="N1126" s="101">
        <v>4645</v>
      </c>
      <c r="O1126" s="102">
        <v>25</v>
      </c>
    </row>
    <row r="1127" spans="1:15" s="98" customFormat="1" ht="20" hidden="1" customHeight="1" x14ac:dyDescent="0.15">
      <c r="A1127" s="99" t="s">
        <v>5123</v>
      </c>
      <c r="B1127" s="106" t="s">
        <v>5122</v>
      </c>
      <c r="C1127" s="102">
        <v>21</v>
      </c>
      <c r="D1127" s="102">
        <v>21</v>
      </c>
      <c r="E1127" s="102">
        <v>0</v>
      </c>
      <c r="F1127" s="102">
        <v>17</v>
      </c>
      <c r="G1127" s="102">
        <v>17</v>
      </c>
      <c r="H1127" s="102">
        <v>0</v>
      </c>
      <c r="I1127" s="102">
        <v>11</v>
      </c>
      <c r="J1127" s="102">
        <v>9</v>
      </c>
      <c r="K1127" s="102">
        <v>22.2</v>
      </c>
      <c r="L1127" s="102">
        <v>0.24</v>
      </c>
      <c r="M1127" s="102">
        <v>86.6</v>
      </c>
      <c r="N1127" s="101">
        <v>4652</v>
      </c>
      <c r="O1127" s="102">
        <v>567</v>
      </c>
    </row>
    <row r="1128" spans="1:15" s="98" customFormat="1" ht="20" hidden="1" customHeight="1" x14ac:dyDescent="0.15">
      <c r="A1128" s="99" t="s">
        <v>5574</v>
      </c>
      <c r="B1128" s="106" t="s">
        <v>4564</v>
      </c>
      <c r="C1128" s="102">
        <v>20</v>
      </c>
      <c r="D1128" s="102">
        <v>30</v>
      </c>
      <c r="E1128" s="102">
        <v>-33.299999999999997</v>
      </c>
      <c r="F1128" s="102">
        <v>5</v>
      </c>
      <c r="G1128" s="102">
        <v>5</v>
      </c>
      <c r="H1128" s="102">
        <v>0</v>
      </c>
      <c r="I1128" s="102">
        <v>5</v>
      </c>
      <c r="J1128" s="102">
        <v>5</v>
      </c>
      <c r="K1128" s="102">
        <v>0</v>
      </c>
      <c r="L1128" s="102">
        <v>1.96</v>
      </c>
      <c r="M1128" s="102">
        <v>10.199999999999999</v>
      </c>
      <c r="N1128" s="101">
        <v>4658</v>
      </c>
      <c r="O1128" s="102">
        <v>396</v>
      </c>
    </row>
    <row r="1129" spans="1:15" s="98" customFormat="1" ht="20" hidden="1" customHeight="1" x14ac:dyDescent="0.15">
      <c r="A1129" s="99" t="s">
        <v>5490</v>
      </c>
      <c r="B1129" s="106" t="s">
        <v>4564</v>
      </c>
      <c r="C1129" s="102">
        <v>20</v>
      </c>
      <c r="D1129" s="102">
        <v>21</v>
      </c>
      <c r="E1129" s="102">
        <v>-4.8</v>
      </c>
      <c r="F1129" s="102">
        <v>6</v>
      </c>
      <c r="G1129" s="102">
        <v>5</v>
      </c>
      <c r="H1129" s="102">
        <v>20</v>
      </c>
      <c r="I1129" s="102">
        <v>6</v>
      </c>
      <c r="J1129" s="102">
        <v>5</v>
      </c>
      <c r="K1129" s="102">
        <v>20</v>
      </c>
      <c r="L1129" s="102">
        <v>0.83</v>
      </c>
      <c r="M1129" s="102">
        <v>24</v>
      </c>
      <c r="N1129" s="101">
        <v>4658</v>
      </c>
      <c r="O1129" s="102">
        <v>86</v>
      </c>
    </row>
    <row r="1130" spans="1:15" s="98" customFormat="1" ht="20" hidden="1" customHeight="1" x14ac:dyDescent="0.15">
      <c r="A1130" s="99" t="s">
        <v>4626</v>
      </c>
      <c r="B1130" s="106" t="s">
        <v>4564</v>
      </c>
      <c r="C1130" s="102">
        <v>20</v>
      </c>
      <c r="D1130" s="102">
        <v>15</v>
      </c>
      <c r="E1130" s="102">
        <v>33.299999999999997</v>
      </c>
      <c r="F1130" s="102">
        <v>11</v>
      </c>
      <c r="G1130" s="102">
        <v>7</v>
      </c>
      <c r="H1130" s="102">
        <v>57.1</v>
      </c>
      <c r="I1130" s="102">
        <v>11</v>
      </c>
      <c r="J1130" s="102">
        <v>6</v>
      </c>
      <c r="K1130" s="102">
        <v>83.3</v>
      </c>
      <c r="L1130" s="102">
        <v>4.71</v>
      </c>
      <c r="M1130" s="102">
        <v>4.2</v>
      </c>
      <c r="N1130" s="101">
        <v>4658</v>
      </c>
      <c r="O1130" s="102">
        <v>569</v>
      </c>
    </row>
    <row r="1131" spans="1:15" s="98" customFormat="1" ht="20" hidden="1" customHeight="1" x14ac:dyDescent="0.15">
      <c r="A1131" s="99" t="s">
        <v>5594</v>
      </c>
      <c r="B1131" s="106" t="s">
        <v>4805</v>
      </c>
      <c r="C1131" s="102">
        <v>18</v>
      </c>
      <c r="D1131" s="102">
        <v>10</v>
      </c>
      <c r="E1131" s="102">
        <v>80</v>
      </c>
      <c r="F1131" s="102">
        <v>31</v>
      </c>
      <c r="G1131" s="102">
        <v>31</v>
      </c>
      <c r="H1131" s="102">
        <v>0</v>
      </c>
      <c r="I1131" s="102">
        <v>10</v>
      </c>
      <c r="J1131" s="102">
        <v>6</v>
      </c>
      <c r="K1131" s="102">
        <v>66.7</v>
      </c>
      <c r="L1131" s="102">
        <v>0.19</v>
      </c>
      <c r="M1131" s="102">
        <v>93.7</v>
      </c>
      <c r="N1131" s="101">
        <v>4680</v>
      </c>
      <c r="O1131" s="102">
        <v>398</v>
      </c>
    </row>
    <row r="1132" spans="1:15" s="98" customFormat="1" ht="20" hidden="1" customHeight="1" x14ac:dyDescent="0.15">
      <c r="A1132" s="99" t="s">
        <v>4861</v>
      </c>
      <c r="B1132" s="106" t="s">
        <v>4564</v>
      </c>
      <c r="C1132" s="102">
        <v>17</v>
      </c>
      <c r="D1132" s="102">
        <v>28</v>
      </c>
      <c r="E1132" s="102">
        <v>-39.299999999999997</v>
      </c>
      <c r="F1132" s="102">
        <v>13</v>
      </c>
      <c r="G1132" s="102">
        <v>12</v>
      </c>
      <c r="H1132" s="102">
        <v>8.3000000000000007</v>
      </c>
      <c r="I1132" s="102">
        <v>11</v>
      </c>
      <c r="J1132" s="102">
        <v>10</v>
      </c>
      <c r="K1132" s="102">
        <v>10</v>
      </c>
      <c r="L1132" s="102">
        <v>0.02</v>
      </c>
      <c r="M1132" s="102">
        <v>696.7</v>
      </c>
      <c r="N1132" s="101">
        <v>4683</v>
      </c>
      <c r="O1132" s="102">
        <v>576</v>
      </c>
    </row>
    <row r="1133" spans="1:15" s="98" customFormat="1" ht="20" hidden="1" customHeight="1" x14ac:dyDescent="0.15">
      <c r="A1133" s="99" t="s">
        <v>4628</v>
      </c>
      <c r="B1133" s="106" t="s">
        <v>4564</v>
      </c>
      <c r="C1133" s="102">
        <v>17</v>
      </c>
      <c r="D1133" s="102">
        <v>20</v>
      </c>
      <c r="E1133" s="102">
        <v>-15</v>
      </c>
      <c r="F1133" s="102">
        <v>5</v>
      </c>
      <c r="G1133" s="102">
        <v>11</v>
      </c>
      <c r="H1133" s="102">
        <v>-54.5</v>
      </c>
      <c r="I1133" s="102">
        <v>5</v>
      </c>
      <c r="J1133" s="102">
        <v>11</v>
      </c>
      <c r="K1133" s="102">
        <v>-54.5</v>
      </c>
      <c r="L1133" s="102">
        <v>2.19</v>
      </c>
      <c r="M1133" s="102">
        <v>7.7</v>
      </c>
      <c r="N1133" s="101">
        <v>4683</v>
      </c>
      <c r="O1133" s="102">
        <v>576</v>
      </c>
    </row>
    <row r="1134" spans="1:15" s="98" customFormat="1" ht="20" hidden="1" customHeight="1" x14ac:dyDescent="0.15">
      <c r="A1134" s="99" t="s">
        <v>5357</v>
      </c>
      <c r="B1134" s="106" t="s">
        <v>4564</v>
      </c>
      <c r="C1134" s="102">
        <v>16</v>
      </c>
      <c r="D1134" s="103" t="s">
        <v>5356</v>
      </c>
      <c r="E1134" s="102">
        <v>-30.4</v>
      </c>
      <c r="F1134" s="102">
        <v>16</v>
      </c>
      <c r="G1134" s="103" t="s">
        <v>5355</v>
      </c>
      <c r="H1134" s="102">
        <v>0</v>
      </c>
      <c r="I1134" s="102">
        <v>8</v>
      </c>
      <c r="J1134" s="103" t="s">
        <v>5354</v>
      </c>
      <c r="K1134" s="102">
        <v>-33.299999999999997</v>
      </c>
      <c r="L1134" s="102">
        <v>15.14</v>
      </c>
      <c r="M1134" s="102">
        <v>1.1000000000000001</v>
      </c>
      <c r="N1134" s="101">
        <v>4686</v>
      </c>
      <c r="O1134" s="102">
        <v>262</v>
      </c>
    </row>
    <row r="1135" spans="1:15" s="98" customFormat="1" ht="20" hidden="1" customHeight="1" x14ac:dyDescent="0.15">
      <c r="A1135" s="99" t="s">
        <v>5719</v>
      </c>
      <c r="B1135" s="106" t="s">
        <v>4564</v>
      </c>
      <c r="C1135" s="102">
        <v>15</v>
      </c>
      <c r="D1135" s="102">
        <v>23</v>
      </c>
      <c r="E1135" s="102">
        <v>-34.799999999999997</v>
      </c>
      <c r="F1135" s="102">
        <v>4</v>
      </c>
      <c r="G1135" s="102">
        <v>6</v>
      </c>
      <c r="H1135" s="102">
        <v>-33.299999999999997</v>
      </c>
      <c r="I1135" s="102">
        <v>4</v>
      </c>
      <c r="J1135" s="102">
        <v>6</v>
      </c>
      <c r="K1135" s="102">
        <v>-33.299999999999997</v>
      </c>
      <c r="L1135" s="102">
        <v>1.04</v>
      </c>
      <c r="M1135" s="102">
        <v>14.4</v>
      </c>
      <c r="N1135" s="101">
        <v>4694</v>
      </c>
      <c r="O1135" s="102">
        <v>580</v>
      </c>
    </row>
    <row r="1136" spans="1:15" s="98" customFormat="1" ht="20" hidden="1" customHeight="1" x14ac:dyDescent="0.15">
      <c r="A1136" s="99" t="s">
        <v>5484</v>
      </c>
      <c r="B1136" s="106" t="s">
        <v>4564</v>
      </c>
      <c r="C1136" s="102">
        <v>15</v>
      </c>
      <c r="D1136" s="102">
        <v>10</v>
      </c>
      <c r="E1136" s="102">
        <v>50</v>
      </c>
      <c r="F1136" s="102">
        <v>3</v>
      </c>
      <c r="G1136" s="102">
        <v>3</v>
      </c>
      <c r="H1136" s="102">
        <v>0</v>
      </c>
      <c r="I1136" s="102">
        <v>3</v>
      </c>
      <c r="J1136" s="102">
        <v>3</v>
      </c>
      <c r="K1136" s="102">
        <v>0</v>
      </c>
      <c r="L1136" s="102">
        <v>0.44</v>
      </c>
      <c r="M1136" s="102">
        <v>34.200000000000003</v>
      </c>
      <c r="N1136" s="101">
        <v>4694</v>
      </c>
      <c r="O1136" s="102">
        <v>88</v>
      </c>
    </row>
    <row r="1137" spans="1:15" s="98" customFormat="1" ht="20" hidden="1" customHeight="1" x14ac:dyDescent="0.15">
      <c r="A1137" s="99" t="s">
        <v>5126</v>
      </c>
      <c r="B1137" s="106" t="s">
        <v>4564</v>
      </c>
      <c r="C1137" s="102">
        <v>15</v>
      </c>
      <c r="D1137" s="102">
        <v>15</v>
      </c>
      <c r="E1137" s="102">
        <v>0</v>
      </c>
      <c r="F1137" s="102">
        <v>7</v>
      </c>
      <c r="G1137" s="102">
        <v>6</v>
      </c>
      <c r="H1137" s="102">
        <v>16.7</v>
      </c>
      <c r="I1137" s="102">
        <v>7</v>
      </c>
      <c r="J1137" s="102">
        <v>6</v>
      </c>
      <c r="K1137" s="102">
        <v>16.7</v>
      </c>
      <c r="L1137" s="102">
        <v>1.17</v>
      </c>
      <c r="M1137" s="102">
        <v>12.8</v>
      </c>
      <c r="N1137" s="101">
        <v>4694</v>
      </c>
      <c r="O1137" s="102">
        <v>580</v>
      </c>
    </row>
    <row r="1138" spans="1:15" s="98" customFormat="1" ht="20" hidden="1" customHeight="1" x14ac:dyDescent="0.15">
      <c r="A1138" s="99" t="s">
        <v>5077</v>
      </c>
      <c r="B1138" s="106" t="s">
        <v>4564</v>
      </c>
      <c r="C1138" s="102">
        <v>15</v>
      </c>
      <c r="D1138" s="103" t="s">
        <v>5076</v>
      </c>
      <c r="E1138" s="102">
        <v>-42.3</v>
      </c>
      <c r="F1138" s="102">
        <v>5</v>
      </c>
      <c r="G1138" s="103" t="s">
        <v>5075</v>
      </c>
      <c r="H1138" s="102">
        <v>-37.5</v>
      </c>
      <c r="I1138" s="102">
        <v>5</v>
      </c>
      <c r="J1138" s="103" t="s">
        <v>5075</v>
      </c>
      <c r="K1138" s="102">
        <v>-37.5</v>
      </c>
      <c r="L1138" s="102">
        <v>0.16</v>
      </c>
      <c r="M1138" s="102">
        <v>94</v>
      </c>
      <c r="N1138" s="101">
        <v>4694</v>
      </c>
      <c r="O1138" s="102">
        <v>580</v>
      </c>
    </row>
    <row r="1139" spans="1:15" s="98" customFormat="1" ht="20" hidden="1" customHeight="1" x14ac:dyDescent="0.15">
      <c r="A1139" s="99" t="s">
        <v>4871</v>
      </c>
      <c r="B1139" s="106" t="s">
        <v>4564</v>
      </c>
      <c r="C1139" s="102">
        <v>15</v>
      </c>
      <c r="D1139" s="102">
        <v>51</v>
      </c>
      <c r="E1139" s="102">
        <v>-70.599999999999994</v>
      </c>
      <c r="F1139" s="102">
        <v>10</v>
      </c>
      <c r="G1139" s="102">
        <v>29</v>
      </c>
      <c r="H1139" s="102">
        <v>-65.5</v>
      </c>
      <c r="I1139" s="102">
        <v>9</v>
      </c>
      <c r="J1139" s="102">
        <v>26</v>
      </c>
      <c r="K1139" s="102">
        <v>-65.400000000000006</v>
      </c>
      <c r="L1139" s="102">
        <v>0.03</v>
      </c>
      <c r="M1139" s="102">
        <v>524.5</v>
      </c>
      <c r="N1139" s="101">
        <v>4694</v>
      </c>
      <c r="O1139" s="102">
        <v>580</v>
      </c>
    </row>
    <row r="1140" spans="1:15" s="98" customFormat="1" ht="20" hidden="1" customHeight="1" x14ac:dyDescent="0.15">
      <c r="A1140" s="99" t="s">
        <v>5485</v>
      </c>
      <c r="B1140" s="106" t="s">
        <v>4564</v>
      </c>
      <c r="C1140" s="102">
        <v>10</v>
      </c>
      <c r="D1140" s="102">
        <v>25</v>
      </c>
      <c r="E1140" s="102">
        <v>-60</v>
      </c>
      <c r="F1140" s="102">
        <v>7</v>
      </c>
      <c r="G1140" s="102">
        <v>9</v>
      </c>
      <c r="H1140" s="102">
        <v>-22.2</v>
      </c>
      <c r="I1140" s="102">
        <v>5</v>
      </c>
      <c r="J1140" s="102">
        <v>7</v>
      </c>
      <c r="K1140" s="102">
        <v>-28.6</v>
      </c>
      <c r="L1140" s="102">
        <v>0.5</v>
      </c>
      <c r="M1140" s="102">
        <v>20</v>
      </c>
      <c r="N1140" s="101">
        <v>4722</v>
      </c>
      <c r="O1140" s="102">
        <v>92</v>
      </c>
    </row>
    <row r="1141" spans="1:15" s="98" customFormat="1" ht="20" hidden="1" customHeight="1" x14ac:dyDescent="0.15">
      <c r="A1141" s="99" t="s">
        <v>4716</v>
      </c>
      <c r="B1141" s="106" t="s">
        <v>4564</v>
      </c>
      <c r="C1141" s="102">
        <v>10</v>
      </c>
      <c r="D1141" s="102">
        <v>10</v>
      </c>
      <c r="E1141" s="102">
        <v>0</v>
      </c>
      <c r="F1141" s="102">
        <v>4</v>
      </c>
      <c r="G1141" s="102">
        <v>4</v>
      </c>
      <c r="H1141" s="102">
        <v>0</v>
      </c>
      <c r="I1141" s="102">
        <v>4</v>
      </c>
      <c r="J1141" s="102">
        <v>4</v>
      </c>
      <c r="K1141" s="102">
        <v>0</v>
      </c>
      <c r="L1141" s="102">
        <v>0.53</v>
      </c>
      <c r="M1141" s="102">
        <v>18.8</v>
      </c>
      <c r="N1141" s="101">
        <v>4722</v>
      </c>
      <c r="O1141" s="102">
        <v>592</v>
      </c>
    </row>
    <row r="1142" spans="1:15" s="98" customFormat="1" ht="20" hidden="1" customHeight="1" x14ac:dyDescent="0.15">
      <c r="A1142" s="99" t="s">
        <v>4627</v>
      </c>
      <c r="B1142" s="106" t="s">
        <v>4564</v>
      </c>
      <c r="C1142" s="102">
        <v>10</v>
      </c>
      <c r="D1142" s="102">
        <v>10</v>
      </c>
      <c r="E1142" s="102">
        <v>0</v>
      </c>
      <c r="F1142" s="102">
        <v>5</v>
      </c>
      <c r="G1142" s="102">
        <v>5</v>
      </c>
      <c r="H1142" s="102">
        <v>0</v>
      </c>
      <c r="I1142" s="102">
        <v>5</v>
      </c>
      <c r="J1142" s="102">
        <v>5</v>
      </c>
      <c r="K1142" s="102">
        <v>0</v>
      </c>
      <c r="L1142" s="102">
        <v>3.07</v>
      </c>
      <c r="M1142" s="102">
        <v>3.3</v>
      </c>
      <c r="N1142" s="101">
        <v>4722</v>
      </c>
      <c r="O1142" s="102">
        <v>592</v>
      </c>
    </row>
    <row r="1143" spans="1:15" s="98" customFormat="1" ht="20" hidden="1" customHeight="1" x14ac:dyDescent="0.15">
      <c r="A1143" s="99" t="s">
        <v>5728</v>
      </c>
      <c r="B1143" s="106" t="s">
        <v>4564</v>
      </c>
      <c r="C1143" s="102">
        <v>5</v>
      </c>
      <c r="D1143" s="102">
        <v>10</v>
      </c>
      <c r="E1143" s="102">
        <v>-50</v>
      </c>
      <c r="F1143" s="102">
        <v>3</v>
      </c>
      <c r="G1143" s="102">
        <v>4</v>
      </c>
      <c r="H1143" s="102">
        <v>-25</v>
      </c>
      <c r="I1143" s="102">
        <v>3</v>
      </c>
      <c r="J1143" s="102">
        <v>4</v>
      </c>
      <c r="K1143" s="102">
        <v>-25</v>
      </c>
      <c r="L1143" s="102">
        <v>0.96</v>
      </c>
      <c r="M1143" s="102">
        <v>5.2</v>
      </c>
      <c r="N1143" s="101">
        <v>4760</v>
      </c>
      <c r="O1143" s="102">
        <v>610</v>
      </c>
    </row>
    <row r="1144" spans="1:15" s="98" customFormat="1" ht="20" hidden="1" customHeight="1" x14ac:dyDescent="0.15">
      <c r="A1144" s="99" t="s">
        <v>5727</v>
      </c>
      <c r="B1144" s="106" t="s">
        <v>4564</v>
      </c>
      <c r="C1144" s="102">
        <v>5</v>
      </c>
      <c r="D1144" s="102">
        <v>10</v>
      </c>
      <c r="E1144" s="102">
        <v>-50</v>
      </c>
      <c r="F1144" s="102">
        <v>4</v>
      </c>
      <c r="G1144" s="102">
        <v>4</v>
      </c>
      <c r="H1144" s="102">
        <v>0</v>
      </c>
      <c r="I1144" s="102">
        <v>3</v>
      </c>
      <c r="J1144" s="102">
        <v>4</v>
      </c>
      <c r="K1144" s="102">
        <v>-25</v>
      </c>
      <c r="L1144" s="102">
        <v>0.87</v>
      </c>
      <c r="M1144" s="102">
        <v>5.8</v>
      </c>
      <c r="N1144" s="101">
        <v>4760</v>
      </c>
      <c r="O1144" s="102">
        <v>610</v>
      </c>
    </row>
    <row r="1145" spans="1:15" s="98" customFormat="1" ht="20" hidden="1" customHeight="1" x14ac:dyDescent="0.15">
      <c r="A1145" s="99" t="s">
        <v>5690</v>
      </c>
      <c r="B1145" s="106" t="s">
        <v>4564</v>
      </c>
      <c r="C1145" s="102">
        <v>5</v>
      </c>
      <c r="D1145" s="102">
        <v>0</v>
      </c>
      <c r="E1145" s="103" t="s">
        <v>4536</v>
      </c>
      <c r="F1145" s="102">
        <v>1</v>
      </c>
      <c r="G1145" s="102">
        <v>2</v>
      </c>
      <c r="H1145" s="102">
        <v>-50</v>
      </c>
      <c r="I1145" s="102">
        <v>1</v>
      </c>
      <c r="J1145" s="102">
        <v>2</v>
      </c>
      <c r="K1145" s="102">
        <v>-50</v>
      </c>
      <c r="L1145" s="102">
        <v>0.62</v>
      </c>
      <c r="M1145" s="102">
        <v>8.1</v>
      </c>
      <c r="N1145" s="101">
        <v>4760</v>
      </c>
      <c r="O1145" s="102">
        <v>610</v>
      </c>
    </row>
    <row r="1146" spans="1:15" s="98" customFormat="1" ht="20" hidden="1" customHeight="1" x14ac:dyDescent="0.15">
      <c r="A1146" s="99" t="s">
        <v>5205</v>
      </c>
      <c r="B1146" s="106" t="s">
        <v>4564</v>
      </c>
      <c r="C1146" s="102">
        <v>5</v>
      </c>
      <c r="D1146" s="102">
        <v>0</v>
      </c>
      <c r="E1146" s="103" t="s">
        <v>4536</v>
      </c>
      <c r="F1146" s="102">
        <v>2</v>
      </c>
      <c r="G1146" s="102">
        <v>1</v>
      </c>
      <c r="H1146" s="102">
        <v>100</v>
      </c>
      <c r="I1146" s="102">
        <v>2</v>
      </c>
      <c r="J1146" s="102">
        <v>1</v>
      </c>
      <c r="K1146" s="102">
        <v>100</v>
      </c>
      <c r="L1146" s="102">
        <v>2.85</v>
      </c>
      <c r="M1146" s="102">
        <v>1.8</v>
      </c>
      <c r="N1146" s="101">
        <v>4760</v>
      </c>
      <c r="O1146" s="102">
        <v>888</v>
      </c>
    </row>
    <row r="1147" spans="1:15" s="98" customFormat="1" ht="20" hidden="1" customHeight="1" x14ac:dyDescent="0.15">
      <c r="A1147" s="99" t="s">
        <v>5074</v>
      </c>
      <c r="B1147" s="106" t="s">
        <v>4564</v>
      </c>
      <c r="C1147" s="102">
        <v>5</v>
      </c>
      <c r="D1147" s="102">
        <v>0</v>
      </c>
      <c r="E1147" s="103" t="s">
        <v>4536</v>
      </c>
      <c r="F1147" s="102">
        <v>1</v>
      </c>
      <c r="G1147" s="102">
        <v>0</v>
      </c>
      <c r="H1147" s="103" t="s">
        <v>4536</v>
      </c>
      <c r="I1147" s="102">
        <v>1</v>
      </c>
      <c r="J1147" s="102">
        <v>0</v>
      </c>
      <c r="K1147" s="103" t="s">
        <v>4536</v>
      </c>
      <c r="L1147" s="102">
        <v>3.87</v>
      </c>
      <c r="M1147" s="102">
        <v>1.3</v>
      </c>
      <c r="N1147" s="101">
        <v>4760</v>
      </c>
      <c r="O1147" s="102">
        <v>610</v>
      </c>
    </row>
    <row r="1148" spans="1:15" s="98" customFormat="1" ht="20" hidden="1" customHeight="1" x14ac:dyDescent="0.15">
      <c r="A1148" s="99" t="s">
        <v>4705</v>
      </c>
      <c r="B1148" s="106" t="s">
        <v>4564</v>
      </c>
      <c r="C1148" s="102">
        <v>5</v>
      </c>
      <c r="D1148" s="102">
        <v>0</v>
      </c>
      <c r="E1148" s="103" t="s">
        <v>4536</v>
      </c>
      <c r="F1148" s="102">
        <v>3</v>
      </c>
      <c r="G1148" s="102">
        <v>1</v>
      </c>
      <c r="H1148" s="102">
        <v>200</v>
      </c>
      <c r="I1148" s="102">
        <v>3</v>
      </c>
      <c r="J1148" s="102">
        <v>0</v>
      </c>
      <c r="K1148" s="103" t="s">
        <v>4536</v>
      </c>
      <c r="L1148" s="102">
        <v>0.39</v>
      </c>
      <c r="M1148" s="102">
        <v>12.9</v>
      </c>
      <c r="N1148" s="101">
        <v>4760</v>
      </c>
      <c r="O1148" s="102">
        <v>610</v>
      </c>
    </row>
    <row r="1149" spans="1:15" s="98" customFormat="1" ht="20" hidden="1" customHeight="1" x14ac:dyDescent="0.15">
      <c r="A1149" s="99" t="s">
        <v>4635</v>
      </c>
      <c r="B1149" s="106" t="s">
        <v>4564</v>
      </c>
      <c r="C1149" s="102">
        <v>5</v>
      </c>
      <c r="D1149" s="102">
        <v>10</v>
      </c>
      <c r="E1149" s="102">
        <v>-50</v>
      </c>
      <c r="F1149" s="102">
        <v>2</v>
      </c>
      <c r="G1149" s="102">
        <v>3</v>
      </c>
      <c r="H1149" s="102">
        <v>-33.299999999999997</v>
      </c>
      <c r="I1149" s="102">
        <v>2</v>
      </c>
      <c r="J1149" s="102">
        <v>3</v>
      </c>
      <c r="K1149" s="102">
        <v>-33.299999999999997</v>
      </c>
      <c r="L1149" s="102">
        <v>1.29</v>
      </c>
      <c r="M1149" s="102">
        <v>3.9</v>
      </c>
      <c r="N1149" s="101">
        <v>4760</v>
      </c>
      <c r="O1149" s="102">
        <v>610</v>
      </c>
    </row>
    <row r="1150" spans="1:15" s="98" customFormat="1" ht="20" hidden="1" customHeight="1" x14ac:dyDescent="0.15">
      <c r="A1150" s="99" t="s">
        <v>5886</v>
      </c>
      <c r="B1150" s="106" t="s">
        <v>4564</v>
      </c>
      <c r="C1150" s="102">
        <v>0</v>
      </c>
      <c r="D1150" s="103" t="s">
        <v>5835</v>
      </c>
      <c r="E1150" s="103" t="s">
        <v>4536</v>
      </c>
      <c r="F1150" s="102">
        <v>0</v>
      </c>
      <c r="G1150" s="103" t="s">
        <v>5885</v>
      </c>
      <c r="H1150" s="102">
        <v>-100</v>
      </c>
      <c r="I1150" s="102">
        <v>0</v>
      </c>
      <c r="J1150" s="103" t="s">
        <v>5885</v>
      </c>
      <c r="K1150" s="102">
        <v>-100</v>
      </c>
      <c r="L1150" s="102">
        <v>0.04</v>
      </c>
      <c r="M1150" s="102">
        <v>0</v>
      </c>
      <c r="N1150" s="101">
        <v>4831</v>
      </c>
      <c r="O1150" s="102">
        <v>222</v>
      </c>
    </row>
    <row r="1151" spans="1:15" s="98" customFormat="1" ht="20" hidden="1" customHeight="1" x14ac:dyDescent="0.15">
      <c r="A1151" s="99" t="s">
        <v>5836</v>
      </c>
      <c r="B1151" s="106" t="s">
        <v>4564</v>
      </c>
      <c r="C1151" s="102">
        <v>0</v>
      </c>
      <c r="D1151" s="103" t="s">
        <v>5835</v>
      </c>
      <c r="E1151" s="103" t="s">
        <v>4536</v>
      </c>
      <c r="F1151" s="102">
        <v>0</v>
      </c>
      <c r="G1151" s="103" t="s">
        <v>5835</v>
      </c>
      <c r="H1151" s="103" t="s">
        <v>4536</v>
      </c>
      <c r="I1151" s="102">
        <v>0</v>
      </c>
      <c r="J1151" s="103" t="s">
        <v>5835</v>
      </c>
      <c r="K1151" s="103" t="s">
        <v>4536</v>
      </c>
      <c r="L1151" s="102">
        <v>2.4</v>
      </c>
      <c r="M1151" s="102">
        <v>0</v>
      </c>
      <c r="N1151" s="101">
        <v>4831</v>
      </c>
      <c r="O1151" s="102">
        <v>644</v>
      </c>
    </row>
    <row r="1152" spans="1:15" s="98" customFormat="1" ht="20" hidden="1" customHeight="1" x14ac:dyDescent="0.15">
      <c r="A1152" s="99" t="s">
        <v>5729</v>
      </c>
      <c r="B1152" s="106" t="s">
        <v>4564</v>
      </c>
      <c r="C1152" s="102">
        <v>0</v>
      </c>
      <c r="D1152" s="102">
        <v>10</v>
      </c>
      <c r="E1152" s="102">
        <v>-100</v>
      </c>
      <c r="F1152" s="102">
        <v>2</v>
      </c>
      <c r="G1152" s="102">
        <v>3</v>
      </c>
      <c r="H1152" s="102">
        <v>-33.299999999999997</v>
      </c>
      <c r="I1152" s="102">
        <v>2</v>
      </c>
      <c r="J1152" s="102">
        <v>3</v>
      </c>
      <c r="K1152" s="102">
        <v>-33.299999999999997</v>
      </c>
      <c r="L1152" s="102">
        <v>1.45</v>
      </c>
      <c r="M1152" s="102">
        <v>0</v>
      </c>
      <c r="N1152" s="101">
        <v>4831</v>
      </c>
      <c r="O1152" s="102">
        <v>644</v>
      </c>
    </row>
    <row r="1153" spans="1:15" s="98" customFormat="1" ht="20" hidden="1" customHeight="1" x14ac:dyDescent="0.15">
      <c r="A1153" s="99" t="s">
        <v>5723</v>
      </c>
      <c r="B1153" s="106" t="s">
        <v>4564</v>
      </c>
      <c r="C1153" s="102">
        <v>0</v>
      </c>
      <c r="D1153" s="102">
        <v>10</v>
      </c>
      <c r="E1153" s="102">
        <v>-100</v>
      </c>
      <c r="F1153" s="102">
        <v>0</v>
      </c>
      <c r="G1153" s="102">
        <v>3</v>
      </c>
      <c r="H1153" s="102">
        <v>-100</v>
      </c>
      <c r="I1153" s="102">
        <v>0</v>
      </c>
      <c r="J1153" s="102">
        <v>3</v>
      </c>
      <c r="K1153" s="102">
        <v>-100</v>
      </c>
      <c r="L1153" s="102">
        <v>1.35</v>
      </c>
      <c r="M1153" s="102">
        <v>0</v>
      </c>
      <c r="N1153" s="101">
        <v>4831</v>
      </c>
      <c r="O1153" s="102">
        <v>644</v>
      </c>
    </row>
    <row r="1154" spans="1:15" s="98" customFormat="1" ht="20" hidden="1" customHeight="1" x14ac:dyDescent="0.15">
      <c r="A1154" s="99" t="s">
        <v>5685</v>
      </c>
      <c r="B1154" s="106" t="s">
        <v>4564</v>
      </c>
      <c r="C1154" s="102">
        <v>0</v>
      </c>
      <c r="D1154" s="102">
        <v>0</v>
      </c>
      <c r="E1154" s="103" t="s">
        <v>4536</v>
      </c>
      <c r="F1154" s="102">
        <v>0</v>
      </c>
      <c r="G1154" s="102">
        <v>0</v>
      </c>
      <c r="H1154" s="103" t="s">
        <v>4536</v>
      </c>
      <c r="I1154" s="102">
        <v>0</v>
      </c>
      <c r="J1154" s="102">
        <v>0</v>
      </c>
      <c r="K1154" s="103" t="s">
        <v>4536</v>
      </c>
      <c r="L1154" s="102">
        <v>2.63</v>
      </c>
      <c r="M1154" s="102">
        <v>0</v>
      </c>
      <c r="N1154" s="101">
        <v>4831</v>
      </c>
      <c r="O1154" s="102">
        <v>644</v>
      </c>
    </row>
    <row r="1155" spans="1:15" s="98" customFormat="1" ht="20" hidden="1" customHeight="1" x14ac:dyDescent="0.15">
      <c r="A1155" s="99" t="s">
        <v>5648</v>
      </c>
      <c r="B1155" s="106" t="s">
        <v>4564</v>
      </c>
      <c r="C1155" s="102">
        <v>0</v>
      </c>
      <c r="D1155" s="102">
        <v>0</v>
      </c>
      <c r="E1155" s="103" t="s">
        <v>4536</v>
      </c>
      <c r="F1155" s="102">
        <v>0</v>
      </c>
      <c r="G1155" s="102">
        <v>0</v>
      </c>
      <c r="H1155" s="103" t="s">
        <v>4536</v>
      </c>
      <c r="I1155" s="102">
        <v>0</v>
      </c>
      <c r="J1155" s="102">
        <v>0</v>
      </c>
      <c r="K1155" s="103" t="s">
        <v>4536</v>
      </c>
      <c r="L1155" s="102">
        <v>0.22</v>
      </c>
      <c r="M1155" s="102">
        <v>0</v>
      </c>
      <c r="N1155" s="101">
        <v>4831</v>
      </c>
      <c r="O1155" s="102">
        <v>644</v>
      </c>
    </row>
    <row r="1156" spans="1:15" s="98" customFormat="1" ht="20" hidden="1" customHeight="1" x14ac:dyDescent="0.15">
      <c r="A1156" s="99" t="s">
        <v>5418</v>
      </c>
      <c r="B1156" s="106" t="s">
        <v>4564</v>
      </c>
      <c r="C1156" s="102">
        <v>0</v>
      </c>
      <c r="D1156" s="102">
        <v>0</v>
      </c>
      <c r="E1156" s="103" t="s">
        <v>4536</v>
      </c>
      <c r="F1156" s="102">
        <v>0</v>
      </c>
      <c r="G1156" s="102">
        <v>0</v>
      </c>
      <c r="H1156" s="103" t="s">
        <v>4536</v>
      </c>
      <c r="I1156" s="102">
        <v>0</v>
      </c>
      <c r="J1156" s="102">
        <v>0</v>
      </c>
      <c r="K1156" s="103" t="s">
        <v>4536</v>
      </c>
      <c r="L1156" s="102">
        <v>0.02</v>
      </c>
      <c r="M1156" s="102">
        <v>0</v>
      </c>
      <c r="N1156" s="101">
        <v>4831</v>
      </c>
      <c r="O1156" s="102">
        <v>644</v>
      </c>
    </row>
    <row r="1157" spans="1:15" s="98" customFormat="1" ht="20" hidden="1" customHeight="1" x14ac:dyDescent="0.15">
      <c r="A1157" s="99" t="s">
        <v>5417</v>
      </c>
      <c r="B1157" s="106" t="s">
        <v>4564</v>
      </c>
      <c r="C1157" s="102">
        <v>0</v>
      </c>
      <c r="D1157" s="102">
        <v>0</v>
      </c>
      <c r="E1157" s="103" t="s">
        <v>4536</v>
      </c>
      <c r="F1157" s="102">
        <v>0</v>
      </c>
      <c r="G1157" s="102">
        <v>0</v>
      </c>
      <c r="H1157" s="103" t="s">
        <v>4536</v>
      </c>
      <c r="I1157" s="102">
        <v>0</v>
      </c>
      <c r="J1157" s="102">
        <v>0</v>
      </c>
      <c r="K1157" s="103" t="s">
        <v>4536</v>
      </c>
      <c r="L1157" s="102">
        <v>0.4</v>
      </c>
      <c r="M1157" s="102">
        <v>0</v>
      </c>
      <c r="N1157" s="101">
        <v>4831</v>
      </c>
      <c r="O1157" s="102">
        <v>644</v>
      </c>
    </row>
    <row r="1158" spans="1:15" s="98" customFormat="1" ht="20" hidden="1" customHeight="1" x14ac:dyDescent="0.15">
      <c r="A1158" s="99" t="s">
        <v>5224</v>
      </c>
      <c r="B1158" s="106" t="s">
        <v>4564</v>
      </c>
      <c r="C1158" s="102">
        <v>0</v>
      </c>
      <c r="D1158" s="102">
        <v>0</v>
      </c>
      <c r="E1158" s="103" t="s">
        <v>4536</v>
      </c>
      <c r="F1158" s="102">
        <v>0</v>
      </c>
      <c r="G1158" s="102">
        <v>0</v>
      </c>
      <c r="H1158" s="103" t="s">
        <v>4536</v>
      </c>
      <c r="I1158" s="102">
        <v>0</v>
      </c>
      <c r="J1158" s="102">
        <v>0</v>
      </c>
      <c r="K1158" s="103" t="s">
        <v>4536</v>
      </c>
      <c r="L1158" s="102">
        <v>0.23</v>
      </c>
      <c r="M1158" s="102">
        <v>0</v>
      </c>
      <c r="N1158" s="101">
        <v>4831</v>
      </c>
      <c r="O1158" s="102">
        <v>93</v>
      </c>
    </row>
    <row r="1159" spans="1:15" s="98" customFormat="1" ht="20" hidden="1" customHeight="1" x14ac:dyDescent="0.15">
      <c r="A1159" s="99" t="s">
        <v>5208</v>
      </c>
      <c r="B1159" s="106" t="s">
        <v>4564</v>
      </c>
      <c r="C1159" s="102">
        <v>0</v>
      </c>
      <c r="D1159" s="103" t="s">
        <v>5207</v>
      </c>
      <c r="E1159" s="102">
        <v>-100</v>
      </c>
      <c r="F1159" s="102">
        <v>0</v>
      </c>
      <c r="G1159" s="103" t="s">
        <v>5206</v>
      </c>
      <c r="H1159" s="102">
        <v>-100</v>
      </c>
      <c r="I1159" s="102">
        <v>0</v>
      </c>
      <c r="J1159" s="103" t="s">
        <v>5206</v>
      </c>
      <c r="K1159" s="102">
        <v>-100</v>
      </c>
      <c r="L1159" s="102">
        <v>0.85</v>
      </c>
      <c r="M1159" s="102">
        <v>0</v>
      </c>
      <c r="N1159" s="101">
        <v>4831</v>
      </c>
      <c r="O1159" s="102">
        <v>900</v>
      </c>
    </row>
    <row r="1160" spans="1:15" s="98" customFormat="1" ht="20" hidden="1" customHeight="1" x14ac:dyDescent="0.15">
      <c r="A1160" s="99" t="s">
        <v>5130</v>
      </c>
      <c r="B1160" s="106" t="s">
        <v>4564</v>
      </c>
      <c r="C1160" s="102">
        <v>0</v>
      </c>
      <c r="D1160" s="102">
        <v>10</v>
      </c>
      <c r="E1160" s="102">
        <v>-100</v>
      </c>
      <c r="F1160" s="102">
        <v>0</v>
      </c>
      <c r="G1160" s="102">
        <v>3</v>
      </c>
      <c r="H1160" s="102">
        <v>-100</v>
      </c>
      <c r="I1160" s="102">
        <v>0</v>
      </c>
      <c r="J1160" s="102">
        <v>3</v>
      </c>
      <c r="K1160" s="102">
        <v>-100</v>
      </c>
      <c r="L1160" s="102">
        <v>0.55000000000000004</v>
      </c>
      <c r="M1160" s="102">
        <v>0</v>
      </c>
      <c r="N1160" s="101">
        <v>4831</v>
      </c>
      <c r="O1160" s="102">
        <v>644</v>
      </c>
    </row>
    <row r="1161" spans="1:15" s="98" customFormat="1" ht="20" hidden="1" customHeight="1" x14ac:dyDescent="0.15">
      <c r="A1161" s="99" t="s">
        <v>5089</v>
      </c>
      <c r="B1161" s="106" t="s">
        <v>4564</v>
      </c>
      <c r="C1161" s="102">
        <v>0</v>
      </c>
      <c r="D1161" s="102">
        <v>0</v>
      </c>
      <c r="E1161" s="103" t="s">
        <v>4536</v>
      </c>
      <c r="F1161" s="102">
        <v>0</v>
      </c>
      <c r="G1161" s="102">
        <v>3</v>
      </c>
      <c r="H1161" s="102">
        <v>-100</v>
      </c>
      <c r="I1161" s="102">
        <v>0</v>
      </c>
      <c r="J1161" s="102">
        <v>0</v>
      </c>
      <c r="K1161" s="103" t="s">
        <v>4536</v>
      </c>
      <c r="L1161" s="102">
        <v>0.22</v>
      </c>
      <c r="M1161" s="102">
        <v>0</v>
      </c>
      <c r="N1161" s="101">
        <v>4831</v>
      </c>
      <c r="O1161" s="102">
        <v>644</v>
      </c>
    </row>
    <row r="1162" spans="1:15" s="98" customFormat="1" ht="20" hidden="1" customHeight="1" x14ac:dyDescent="0.15">
      <c r="A1162" s="99" t="s">
        <v>5078</v>
      </c>
      <c r="B1162" s="106" t="s">
        <v>4564</v>
      </c>
      <c r="C1162" s="102">
        <v>0</v>
      </c>
      <c r="D1162" s="102">
        <v>0</v>
      </c>
      <c r="E1162" s="103" t="s">
        <v>4536</v>
      </c>
      <c r="F1162" s="102">
        <v>1</v>
      </c>
      <c r="G1162" s="102">
        <v>0</v>
      </c>
      <c r="H1162" s="103" t="s">
        <v>4536</v>
      </c>
      <c r="I1162" s="102">
        <v>0</v>
      </c>
      <c r="J1162" s="102">
        <v>0</v>
      </c>
      <c r="K1162" s="103" t="s">
        <v>4536</v>
      </c>
      <c r="L1162" s="102">
        <v>0.62</v>
      </c>
      <c r="M1162" s="102">
        <v>0</v>
      </c>
      <c r="N1162" s="101">
        <v>4831</v>
      </c>
      <c r="O1162" s="102">
        <v>644</v>
      </c>
    </row>
    <row r="1163" spans="1:15" s="98" customFormat="1" ht="20" hidden="1" customHeight="1" x14ac:dyDescent="0.15">
      <c r="A1163" s="99" t="s">
        <v>5068</v>
      </c>
      <c r="B1163" s="106" t="s">
        <v>4564</v>
      </c>
      <c r="C1163" s="102">
        <v>0</v>
      </c>
      <c r="D1163" s="102">
        <v>0</v>
      </c>
      <c r="E1163" s="103" t="s">
        <v>4536</v>
      </c>
      <c r="F1163" s="102">
        <v>0</v>
      </c>
      <c r="G1163" s="102">
        <v>0</v>
      </c>
      <c r="H1163" s="103" t="s">
        <v>4536</v>
      </c>
      <c r="I1163" s="102">
        <v>0</v>
      </c>
      <c r="J1163" s="102">
        <v>0</v>
      </c>
      <c r="K1163" s="103" t="s">
        <v>4536</v>
      </c>
      <c r="L1163" s="102">
        <v>0.49</v>
      </c>
      <c r="M1163" s="102">
        <v>0</v>
      </c>
      <c r="N1163" s="101">
        <v>4831</v>
      </c>
      <c r="O1163" s="102">
        <v>644</v>
      </c>
    </row>
    <row r="1164" spans="1:15" s="98" customFormat="1" ht="20" hidden="1" customHeight="1" x14ac:dyDescent="0.15">
      <c r="A1164" s="99" t="s">
        <v>5067</v>
      </c>
      <c r="B1164" s="106" t="s">
        <v>4564</v>
      </c>
      <c r="C1164" s="102">
        <v>0</v>
      </c>
      <c r="D1164" s="102">
        <v>15</v>
      </c>
      <c r="E1164" s="102">
        <v>-100</v>
      </c>
      <c r="F1164" s="102">
        <v>1</v>
      </c>
      <c r="G1164" s="102">
        <v>5</v>
      </c>
      <c r="H1164" s="102">
        <v>-80</v>
      </c>
      <c r="I1164" s="102">
        <v>1</v>
      </c>
      <c r="J1164" s="102">
        <v>4</v>
      </c>
      <c r="K1164" s="102">
        <v>-75</v>
      </c>
      <c r="L1164" s="102">
        <v>0.94</v>
      </c>
      <c r="M1164" s="102">
        <v>0</v>
      </c>
      <c r="N1164" s="101">
        <v>4831</v>
      </c>
      <c r="O1164" s="102">
        <v>644</v>
      </c>
    </row>
    <row r="1165" spans="1:15" s="98" customFormat="1" ht="20" hidden="1" customHeight="1" x14ac:dyDescent="0.15">
      <c r="A1165" s="99" t="s">
        <v>4797</v>
      </c>
      <c r="B1165" s="106" t="s">
        <v>4564</v>
      </c>
      <c r="C1165" s="102">
        <v>0</v>
      </c>
      <c r="D1165" s="102">
        <v>0</v>
      </c>
      <c r="E1165" s="103" t="s">
        <v>4536</v>
      </c>
      <c r="F1165" s="102">
        <v>0</v>
      </c>
      <c r="G1165" s="102">
        <v>1</v>
      </c>
      <c r="H1165" s="102">
        <v>-100</v>
      </c>
      <c r="I1165" s="102">
        <v>0</v>
      </c>
      <c r="J1165" s="102">
        <v>0</v>
      </c>
      <c r="K1165" s="103" t="s">
        <v>4536</v>
      </c>
      <c r="L1165" s="102">
        <v>2.59</v>
      </c>
      <c r="M1165" s="102">
        <v>0</v>
      </c>
      <c r="N1165" s="101">
        <v>4831</v>
      </c>
      <c r="O1165" s="102">
        <v>644</v>
      </c>
    </row>
    <row r="1166" spans="1:15" s="98" customFormat="1" ht="20" hidden="1" customHeight="1" x14ac:dyDescent="0.15">
      <c r="A1166" s="99" t="s">
        <v>4726</v>
      </c>
      <c r="B1166" s="106" t="s">
        <v>4564</v>
      </c>
      <c r="C1166" s="102">
        <v>0</v>
      </c>
      <c r="D1166" s="102">
        <v>0</v>
      </c>
      <c r="E1166" s="103" t="s">
        <v>4536</v>
      </c>
      <c r="F1166" s="102">
        <v>1</v>
      </c>
      <c r="G1166" s="102">
        <v>0</v>
      </c>
      <c r="H1166" s="103" t="s">
        <v>4536</v>
      </c>
      <c r="I1166" s="102">
        <v>0</v>
      </c>
      <c r="J1166" s="102">
        <v>0</v>
      </c>
      <c r="K1166" s="103" t="s">
        <v>4536</v>
      </c>
      <c r="L1166" s="102">
        <v>0.81</v>
      </c>
      <c r="M1166" s="102">
        <v>0</v>
      </c>
      <c r="N1166" s="101">
        <v>4831</v>
      </c>
      <c r="O1166" s="102">
        <v>644</v>
      </c>
    </row>
    <row r="1167" spans="1:15" s="98" customFormat="1" ht="20" hidden="1" customHeight="1" x14ac:dyDescent="0.15">
      <c r="A1167" s="99" t="s">
        <v>4625</v>
      </c>
      <c r="B1167" s="106" t="s">
        <v>4564</v>
      </c>
      <c r="C1167" s="102">
        <v>0</v>
      </c>
      <c r="D1167" s="102">
        <v>5</v>
      </c>
      <c r="E1167" s="102">
        <v>-100</v>
      </c>
      <c r="F1167" s="102">
        <v>1</v>
      </c>
      <c r="G1167" s="102">
        <v>2</v>
      </c>
      <c r="H1167" s="102">
        <v>-50</v>
      </c>
      <c r="I1167" s="102">
        <v>1</v>
      </c>
      <c r="J1167" s="102">
        <v>1</v>
      </c>
      <c r="K1167" s="102">
        <v>0</v>
      </c>
      <c r="L1167" s="102">
        <v>1.68</v>
      </c>
      <c r="M1167" s="102">
        <v>0</v>
      </c>
      <c r="N1167" s="101">
        <v>4831</v>
      </c>
      <c r="O1167" s="102">
        <v>644</v>
      </c>
    </row>
    <row r="1168" spans="1:15" s="98" customFormat="1" ht="20" hidden="1" customHeight="1" x14ac:dyDescent="0.15">
      <c r="A1168" s="99" t="s">
        <v>4623</v>
      </c>
      <c r="B1168" s="106" t="s">
        <v>4564</v>
      </c>
      <c r="C1168" s="102">
        <v>0</v>
      </c>
      <c r="D1168" s="102">
        <v>5</v>
      </c>
      <c r="E1168" s="102">
        <v>-100</v>
      </c>
      <c r="F1168" s="102">
        <v>0</v>
      </c>
      <c r="G1168" s="102">
        <v>3</v>
      </c>
      <c r="H1168" s="102">
        <v>-100</v>
      </c>
      <c r="I1168" s="102">
        <v>0</v>
      </c>
      <c r="J1168" s="102">
        <v>3</v>
      </c>
      <c r="K1168" s="102">
        <v>-100</v>
      </c>
      <c r="L1168" s="102">
        <v>0.96</v>
      </c>
      <c r="M1168" s="102">
        <v>0</v>
      </c>
      <c r="N1168" s="101">
        <v>4831</v>
      </c>
      <c r="O1168" s="102">
        <v>644</v>
      </c>
    </row>
    <row r="1169" spans="1:15" s="98" customFormat="1" ht="20" hidden="1" customHeight="1" x14ac:dyDescent="0.15">
      <c r="A1169" s="99" t="s">
        <v>4566</v>
      </c>
      <c r="B1169" s="106" t="s">
        <v>4564</v>
      </c>
      <c r="C1169" s="102">
        <v>0</v>
      </c>
      <c r="D1169" s="102">
        <v>0</v>
      </c>
      <c r="E1169" s="103" t="s">
        <v>4536</v>
      </c>
      <c r="F1169" s="102">
        <v>0</v>
      </c>
      <c r="G1169" s="102">
        <v>0</v>
      </c>
      <c r="H1169" s="103" t="s">
        <v>4536</v>
      </c>
      <c r="I1169" s="102">
        <v>0</v>
      </c>
      <c r="J1169" s="102">
        <v>0</v>
      </c>
      <c r="K1169" s="103" t="s">
        <v>4536</v>
      </c>
      <c r="L1169" s="102">
        <v>13.87</v>
      </c>
      <c r="M1169" s="102">
        <v>0</v>
      </c>
      <c r="N1169" s="101">
        <v>4831</v>
      </c>
      <c r="O1169" s="102">
        <v>407</v>
      </c>
    </row>
    <row r="1170" spans="1:15" s="98" customFormat="1" ht="20" hidden="1" customHeight="1" x14ac:dyDescent="0.15">
      <c r="A1170" s="99" t="s">
        <v>5946</v>
      </c>
      <c r="B1170" s="106" t="s">
        <v>5945</v>
      </c>
      <c r="C1170" s="100"/>
      <c r="D1170" s="100"/>
      <c r="E1170" s="100"/>
      <c r="F1170" s="100"/>
      <c r="G1170" s="100"/>
      <c r="H1170" s="100"/>
      <c r="I1170" s="100"/>
      <c r="J1170" s="100"/>
      <c r="K1170" s="100"/>
      <c r="L1170" s="100"/>
      <c r="M1170" s="100"/>
      <c r="N1170" s="100"/>
      <c r="O1170" s="100"/>
    </row>
    <row r="1171" spans="1:15" ht="20" customHeight="1" x14ac:dyDescent="0.2">
      <c r="A1171" s="126"/>
      <c r="B1171" s="124"/>
      <c r="C1171" s="125"/>
      <c r="D1171" s="125"/>
      <c r="E1171" s="125"/>
      <c r="F1171" s="125"/>
      <c r="G1171" s="125"/>
      <c r="H1171" s="125"/>
      <c r="I1171" s="125"/>
      <c r="J1171" s="125"/>
      <c r="K1171" s="125"/>
      <c r="L1171" s="125"/>
      <c r="M1171" s="125"/>
      <c r="N1171" s="125"/>
      <c r="O1171" s="125"/>
    </row>
    <row r="1172" spans="1:15" ht="20" customHeight="1" x14ac:dyDescent="0.2">
      <c r="A1172" s="123" t="s">
        <v>4539</v>
      </c>
      <c r="B1172" s="124"/>
      <c r="C1172" s="125"/>
      <c r="D1172" s="125"/>
      <c r="E1172" s="125"/>
      <c r="F1172" s="125"/>
      <c r="G1172" s="125"/>
      <c r="H1172" s="125"/>
      <c r="I1172" s="125"/>
      <c r="J1172" s="125"/>
      <c r="K1172" s="125"/>
      <c r="L1172" s="125"/>
      <c r="M1172" s="125"/>
      <c r="N1172" s="125"/>
      <c r="O1172" s="125"/>
    </row>
    <row r="1173" spans="1:15" ht="20" customHeight="1" x14ac:dyDescent="0.2">
      <c r="A1173" s="123" t="s">
        <v>4538</v>
      </c>
      <c r="B1173" s="139" t="s">
        <v>4537</v>
      </c>
      <c r="C1173" s="125"/>
      <c r="D1173" s="125"/>
      <c r="E1173" s="125"/>
      <c r="F1173" s="125"/>
      <c r="G1173" s="125"/>
      <c r="H1173" s="125"/>
      <c r="I1173" s="125"/>
      <c r="J1173" s="125"/>
      <c r="K1173" s="125"/>
      <c r="L1173" s="125"/>
      <c r="M1173" s="125"/>
      <c r="N1173" s="125"/>
      <c r="O1173" s="125"/>
    </row>
    <row r="1174" spans="1:15" ht="20" customHeight="1" x14ac:dyDescent="0.2">
      <c r="A1174" s="123" t="s">
        <v>4536</v>
      </c>
      <c r="B1174" s="139" t="s">
        <v>4535</v>
      </c>
      <c r="C1174" s="125"/>
      <c r="D1174" s="125"/>
      <c r="E1174" s="125"/>
      <c r="F1174" s="125"/>
      <c r="G1174" s="125"/>
      <c r="H1174" s="125"/>
      <c r="I1174" s="125"/>
      <c r="J1174" s="125"/>
      <c r="K1174" s="125"/>
      <c r="L1174" s="125"/>
      <c r="M1174" s="125"/>
      <c r="N1174" s="125"/>
      <c r="O1174" s="125"/>
    </row>
    <row r="1175" spans="1:15" ht="20" customHeight="1" x14ac:dyDescent="0.2">
      <c r="A1175" s="123" t="s">
        <v>4534</v>
      </c>
      <c r="B1175" s="139" t="s">
        <v>4533</v>
      </c>
      <c r="C1175" s="125"/>
      <c r="D1175" s="125"/>
      <c r="E1175" s="125"/>
      <c r="F1175" s="125"/>
      <c r="G1175" s="125"/>
      <c r="H1175" s="125"/>
      <c r="I1175" s="125"/>
      <c r="J1175" s="125"/>
      <c r="K1175" s="125"/>
      <c r="L1175" s="125"/>
      <c r="M1175" s="125"/>
      <c r="N1175" s="125"/>
      <c r="O1175" s="125"/>
    </row>
    <row r="1176" spans="1:15" ht="20" customHeight="1" x14ac:dyDescent="0.2">
      <c r="A1176" s="123" t="s">
        <v>4532</v>
      </c>
      <c r="B1176" s="139" t="s">
        <v>4531</v>
      </c>
      <c r="C1176" s="125"/>
      <c r="D1176" s="125"/>
      <c r="E1176" s="125"/>
      <c r="F1176" s="125"/>
      <c r="G1176" s="125"/>
      <c r="H1176" s="125"/>
      <c r="I1176" s="125"/>
      <c r="J1176" s="125"/>
      <c r="K1176" s="125"/>
      <c r="L1176" s="125"/>
      <c r="M1176" s="125"/>
      <c r="N1176" s="125"/>
      <c r="O1176" s="125"/>
    </row>
    <row r="1177" spans="1:15" ht="20" customHeight="1" x14ac:dyDescent="0.2">
      <c r="A1177" s="126"/>
      <c r="B1177" s="124"/>
      <c r="C1177" s="125"/>
      <c r="D1177" s="125"/>
      <c r="E1177" s="125"/>
      <c r="F1177" s="125"/>
      <c r="G1177" s="125"/>
      <c r="H1177" s="125"/>
      <c r="I1177" s="125"/>
      <c r="J1177" s="125"/>
      <c r="K1177" s="125"/>
      <c r="L1177" s="125"/>
      <c r="M1177" s="125"/>
      <c r="N1177" s="125"/>
      <c r="O1177" s="125"/>
    </row>
    <row r="1178" spans="1:15" ht="20" customHeight="1" x14ac:dyDescent="0.2">
      <c r="A1178" s="126"/>
      <c r="B1178" s="124"/>
      <c r="C1178" s="125"/>
      <c r="D1178" s="125"/>
      <c r="E1178" s="125"/>
      <c r="F1178" s="125"/>
      <c r="G1178" s="125"/>
      <c r="H1178" s="125"/>
      <c r="I1178" s="125"/>
      <c r="J1178" s="125"/>
      <c r="K1178" s="125"/>
      <c r="L1178" s="125"/>
      <c r="M1178" s="125"/>
      <c r="N1178" s="125"/>
      <c r="O1178" s="125"/>
    </row>
    <row r="1179" spans="1:15" ht="20" customHeight="1" x14ac:dyDescent="0.2">
      <c r="A1179" s="123" t="s">
        <v>4530</v>
      </c>
      <c r="B1179" s="124"/>
      <c r="C1179" s="125"/>
      <c r="D1179" s="125"/>
      <c r="E1179" s="125"/>
      <c r="F1179" s="125"/>
      <c r="G1179" s="125"/>
      <c r="H1179" s="125"/>
      <c r="I1179" s="125"/>
      <c r="J1179" s="125"/>
      <c r="K1179" s="125"/>
      <c r="L1179" s="125"/>
      <c r="M1179" s="125"/>
      <c r="N1179" s="125"/>
      <c r="O1179" s="125"/>
    </row>
    <row r="1180" spans="1:15" ht="20" customHeight="1" x14ac:dyDescent="0.2">
      <c r="A1180" s="126"/>
      <c r="B1180" s="124"/>
      <c r="C1180" s="125"/>
      <c r="D1180" s="125"/>
      <c r="E1180" s="125"/>
      <c r="F1180" s="125"/>
      <c r="G1180" s="125"/>
      <c r="H1180" s="125"/>
      <c r="I1180" s="125"/>
      <c r="J1180" s="125"/>
      <c r="K1180" s="125"/>
      <c r="L1180" s="125"/>
      <c r="M1180" s="125"/>
      <c r="N1180" s="125"/>
      <c r="O1180" s="125"/>
    </row>
    <row r="1181" spans="1:15" ht="20" customHeight="1" x14ac:dyDescent="0.2">
      <c r="A1181" s="123" t="s">
        <v>4529</v>
      </c>
      <c r="B1181" s="124"/>
      <c r="C1181" s="125"/>
      <c r="D1181" s="125"/>
      <c r="E1181" s="125"/>
      <c r="F1181" s="125"/>
      <c r="G1181" s="125"/>
      <c r="H1181" s="125"/>
      <c r="I1181" s="125"/>
      <c r="J1181" s="125"/>
      <c r="K1181" s="125"/>
      <c r="L1181" s="125"/>
      <c r="M1181" s="125"/>
      <c r="N1181" s="125"/>
      <c r="O1181" s="125"/>
    </row>
    <row r="1182" spans="1:15" ht="20" customHeight="1" x14ac:dyDescent="0.2">
      <c r="A1182" s="123" t="s">
        <v>5969</v>
      </c>
      <c r="B1182" s="124"/>
      <c r="C1182" s="125"/>
      <c r="D1182" s="125"/>
      <c r="E1182" s="125"/>
      <c r="F1182" s="125"/>
      <c r="G1182" s="125"/>
      <c r="H1182" s="125"/>
      <c r="I1182" s="125"/>
      <c r="J1182" s="125"/>
      <c r="K1182" s="125"/>
      <c r="L1182" s="125"/>
      <c r="M1182" s="125"/>
      <c r="N1182" s="125"/>
      <c r="O1182" s="125"/>
    </row>
    <row r="1183" spans="1:15" ht="20" customHeight="1" x14ac:dyDescent="0.2">
      <c r="A1183" s="146" t="s">
        <v>5971</v>
      </c>
      <c r="B1183" s="124"/>
      <c r="C1183" s="125"/>
      <c r="D1183" s="125"/>
      <c r="E1183" s="125"/>
      <c r="F1183" s="125"/>
      <c r="G1183" s="125"/>
      <c r="H1183" s="125"/>
      <c r="I1183" s="125"/>
      <c r="J1183" s="125"/>
      <c r="K1183" s="125"/>
      <c r="L1183" s="125"/>
      <c r="M1183" s="125"/>
      <c r="N1183" s="125"/>
      <c r="O1183" s="125"/>
    </row>
    <row r="1184" spans="1:15" ht="20" customHeight="1" x14ac:dyDescent="0.2">
      <c r="A1184" s="147" t="s">
        <v>5972</v>
      </c>
      <c r="B1184" s="124"/>
      <c r="C1184" s="125"/>
      <c r="D1184" s="125"/>
      <c r="E1184" s="125"/>
      <c r="F1184" s="125"/>
      <c r="G1184" s="125"/>
      <c r="H1184" s="125"/>
      <c r="I1184" s="125"/>
      <c r="J1184" s="125"/>
      <c r="K1184" s="125"/>
      <c r="L1184" s="125"/>
      <c r="M1184" s="125"/>
      <c r="N1184" s="125"/>
      <c r="O1184" s="125"/>
    </row>
    <row r="1185" spans="1:15" ht="20" customHeight="1" x14ac:dyDescent="0.2">
      <c r="A1185" s="126"/>
      <c r="B1185" s="124"/>
      <c r="C1185" s="125"/>
      <c r="D1185" s="125"/>
      <c r="E1185" s="125"/>
      <c r="F1185" s="125"/>
      <c r="G1185" s="125"/>
      <c r="H1185" s="125"/>
      <c r="I1185" s="125"/>
      <c r="J1185" s="125"/>
      <c r="K1185" s="125"/>
      <c r="L1185" s="125"/>
      <c r="M1185" s="125"/>
      <c r="N1185" s="125"/>
      <c r="O1185" s="125"/>
    </row>
    <row r="1186" spans="1:15" ht="20" customHeight="1" x14ac:dyDescent="0.2">
      <c r="A1186" s="123" t="s">
        <v>4334</v>
      </c>
      <c r="B1186" s="124"/>
      <c r="C1186" s="125"/>
      <c r="D1186" s="125"/>
      <c r="E1186" s="125"/>
      <c r="F1186" s="125"/>
      <c r="G1186" s="125"/>
      <c r="H1186" s="125"/>
      <c r="I1186" s="125"/>
      <c r="J1186" s="125"/>
      <c r="K1186" s="125"/>
      <c r="L1186" s="125"/>
      <c r="M1186" s="125"/>
      <c r="N1186" s="125"/>
      <c r="O1186" s="125"/>
    </row>
    <row r="1187" spans="1:15" ht="20" customHeight="1" x14ac:dyDescent="0.2">
      <c r="A1187" s="140">
        <v>1</v>
      </c>
      <c r="B1187" s="139" t="s">
        <v>4528</v>
      </c>
      <c r="C1187" s="125"/>
      <c r="D1187" s="125"/>
      <c r="E1187" s="125"/>
      <c r="F1187" s="125"/>
      <c r="G1187" s="125"/>
      <c r="H1187" s="125"/>
      <c r="I1187" s="125"/>
      <c r="J1187" s="125"/>
      <c r="K1187" s="125"/>
      <c r="L1187" s="125"/>
      <c r="M1187" s="125"/>
      <c r="N1187" s="125"/>
      <c r="O1187" s="125"/>
    </row>
    <row r="1188" spans="1:15" ht="20" customHeight="1" x14ac:dyDescent="0.2">
      <c r="A1188" s="140">
        <v>2</v>
      </c>
      <c r="B1188" s="139" t="s">
        <v>4527</v>
      </c>
      <c r="C1188" s="125"/>
      <c r="D1188" s="125"/>
      <c r="E1188" s="125"/>
      <c r="F1188" s="125"/>
      <c r="G1188" s="125"/>
      <c r="H1188" s="125"/>
      <c r="I1188" s="125"/>
      <c r="J1188" s="125"/>
      <c r="K1188" s="125"/>
      <c r="L1188" s="125"/>
      <c r="M1188" s="125"/>
      <c r="N1188" s="125"/>
      <c r="O1188" s="125"/>
    </row>
    <row r="1189" spans="1:15" ht="20" customHeight="1" x14ac:dyDescent="0.2">
      <c r="A1189" s="140">
        <v>3</v>
      </c>
      <c r="B1189" s="139" t="s">
        <v>4526</v>
      </c>
      <c r="C1189" s="125"/>
      <c r="D1189" s="125"/>
      <c r="E1189" s="125"/>
      <c r="F1189" s="125"/>
      <c r="G1189" s="125"/>
      <c r="H1189" s="125"/>
      <c r="I1189" s="125"/>
      <c r="J1189" s="125"/>
      <c r="K1189" s="125"/>
      <c r="L1189" s="125"/>
      <c r="M1189" s="125"/>
      <c r="N1189" s="125"/>
      <c r="O1189" s="125"/>
    </row>
    <row r="1190" spans="1:15" ht="20" customHeight="1" x14ac:dyDescent="0.2">
      <c r="A1190" s="140">
        <v>4</v>
      </c>
      <c r="B1190" s="139" t="s">
        <v>4525</v>
      </c>
      <c r="C1190" s="125"/>
      <c r="D1190" s="125"/>
      <c r="E1190" s="125"/>
      <c r="F1190" s="125"/>
      <c r="G1190" s="125"/>
      <c r="H1190" s="125"/>
      <c r="I1190" s="125"/>
      <c r="J1190" s="125"/>
      <c r="K1190" s="125"/>
      <c r="L1190" s="125"/>
      <c r="M1190" s="125"/>
      <c r="N1190" s="125"/>
      <c r="O1190" s="125"/>
    </row>
    <row r="1191" spans="1:15" ht="20" customHeight="1" x14ac:dyDescent="0.2">
      <c r="A1191" s="140">
        <v>5</v>
      </c>
      <c r="B1191" s="139" t="s">
        <v>4524</v>
      </c>
      <c r="C1191" s="125"/>
      <c r="D1191" s="125"/>
      <c r="E1191" s="125"/>
      <c r="F1191" s="125"/>
      <c r="G1191" s="125"/>
      <c r="H1191" s="125"/>
      <c r="I1191" s="125"/>
      <c r="J1191" s="125"/>
      <c r="K1191" s="125"/>
      <c r="L1191" s="125"/>
      <c r="M1191" s="125"/>
      <c r="N1191" s="125"/>
      <c r="O1191" s="125"/>
    </row>
    <row r="1192" spans="1:15" ht="20" customHeight="1" x14ac:dyDescent="0.2">
      <c r="A1192" s="140">
        <v>6</v>
      </c>
      <c r="B1192" s="139" t="s">
        <v>4523</v>
      </c>
      <c r="C1192" s="125"/>
      <c r="D1192" s="125"/>
      <c r="E1192" s="125"/>
      <c r="F1192" s="125"/>
      <c r="G1192" s="125"/>
      <c r="H1192" s="125"/>
      <c r="I1192" s="125"/>
      <c r="J1192" s="125"/>
      <c r="K1192" s="125"/>
      <c r="L1192" s="125"/>
      <c r="M1192" s="125"/>
      <c r="N1192" s="125"/>
      <c r="O1192" s="125"/>
    </row>
    <row r="1193" spans="1:15" ht="20" customHeight="1" x14ac:dyDescent="0.2">
      <c r="A1193" s="140">
        <v>7</v>
      </c>
      <c r="B1193" s="139" t="s">
        <v>4522</v>
      </c>
      <c r="C1193" s="125"/>
      <c r="D1193" s="125"/>
      <c r="E1193" s="125"/>
      <c r="F1193" s="125"/>
      <c r="G1193" s="125"/>
      <c r="H1193" s="125"/>
      <c r="I1193" s="125"/>
      <c r="J1193" s="125"/>
      <c r="K1193" s="125"/>
      <c r="L1193" s="125"/>
      <c r="M1193" s="125"/>
      <c r="N1193" s="125"/>
      <c r="O1193" s="125"/>
    </row>
    <row r="1194" spans="1:15" ht="20" customHeight="1" x14ac:dyDescent="0.2">
      <c r="A1194" s="126"/>
      <c r="B1194" s="124"/>
      <c r="C1194" s="125"/>
      <c r="D1194" s="125"/>
      <c r="E1194" s="125"/>
      <c r="F1194" s="125"/>
      <c r="G1194" s="125"/>
      <c r="H1194" s="125"/>
      <c r="I1194" s="125"/>
      <c r="J1194" s="125"/>
      <c r="K1194" s="125"/>
      <c r="L1194" s="125"/>
      <c r="M1194" s="125"/>
      <c r="N1194" s="125"/>
      <c r="O1194" s="125"/>
    </row>
    <row r="1195" spans="1:15" ht="20" customHeight="1" x14ac:dyDescent="0.2">
      <c r="A1195" s="126"/>
      <c r="B1195" s="124"/>
      <c r="C1195" s="125"/>
      <c r="D1195" s="125"/>
      <c r="E1195" s="125"/>
      <c r="F1195" s="125"/>
      <c r="G1195" s="125"/>
      <c r="H1195" s="125"/>
      <c r="I1195" s="125"/>
      <c r="J1195" s="125"/>
      <c r="K1195" s="125"/>
      <c r="L1195" s="125"/>
      <c r="M1195" s="125"/>
      <c r="N1195" s="125"/>
      <c r="O1195" s="125"/>
    </row>
    <row r="1196" spans="1:15" ht="20" customHeight="1" x14ac:dyDescent="0.2">
      <c r="A1196" s="126"/>
      <c r="B1196" s="124"/>
      <c r="C1196" s="125"/>
      <c r="D1196" s="125"/>
      <c r="E1196" s="125"/>
      <c r="F1196" s="125"/>
      <c r="G1196" s="125"/>
      <c r="H1196" s="125"/>
      <c r="I1196" s="125"/>
      <c r="J1196" s="125"/>
      <c r="K1196" s="125"/>
      <c r="L1196" s="125"/>
      <c r="M1196" s="125"/>
      <c r="N1196" s="125"/>
      <c r="O1196" s="125"/>
    </row>
    <row r="1197" spans="1:15" ht="20" customHeight="1" x14ac:dyDescent="0.2">
      <c r="A1197" s="123" t="s">
        <v>4521</v>
      </c>
      <c r="B1197" s="124"/>
      <c r="C1197" s="125"/>
      <c r="D1197" s="125"/>
      <c r="E1197" s="125"/>
      <c r="F1197" s="125"/>
      <c r="G1197" s="125"/>
      <c r="H1197" s="125"/>
      <c r="I1197" s="125"/>
      <c r="J1197" s="125"/>
      <c r="K1197" s="125"/>
      <c r="L1197" s="125"/>
      <c r="M1197" s="125"/>
      <c r="N1197" s="125"/>
      <c r="O1197" s="125"/>
    </row>
    <row r="1198" spans="1:15" ht="20" customHeight="1" x14ac:dyDescent="0.2">
      <c r="A1198" s="123" t="s">
        <v>5970</v>
      </c>
      <c r="B1198" s="124"/>
      <c r="C1198" s="125"/>
      <c r="D1198" s="125"/>
      <c r="E1198" s="125"/>
      <c r="F1198" s="125"/>
      <c r="G1198" s="125"/>
      <c r="H1198" s="125"/>
      <c r="I1198" s="125"/>
      <c r="J1198" s="125"/>
      <c r="K1198" s="125"/>
      <c r="L1198" s="125"/>
      <c r="M1198" s="125"/>
      <c r="N1198" s="125"/>
      <c r="O1198" s="125"/>
    </row>
  </sheetData>
  <autoFilter ref="A10:O1170" xr:uid="{00000000-0009-0000-0000-00000B000000}">
    <filterColumn colId="2">
      <colorFilter dxfId="1"/>
    </filterColumn>
  </autoFilter>
  <mergeCells count="1">
    <mergeCell ref="A1:O1"/>
  </mergeCells>
  <hyperlinks>
    <hyperlink ref="A1182" r:id="rId1" display="https://www12.statcan.gc.ca/census-recensement/2021/ref/symb-ab-acr-eng.cfm" xr:uid="{00000000-0004-0000-0B00-000000000000}"/>
    <hyperlink ref="A1198" r:id="rId2" xr:uid="{00000000-0004-0000-0B00-000001000000}"/>
    <hyperlink ref="A1184" r:id="rId3" xr:uid="{00000000-0004-0000-0B00-000002000000}"/>
  </hyperlinks>
  <pageMargins left="1" right="1" top="1" bottom="1" header="0.25" footer="0.25"/>
  <pageSetup orientation="portrait"/>
  <headerFooter>
    <oddFooter>&amp;C&amp;"Helvetica Neue,Regular"&amp;12&amp;K000000&amp;P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S127"/>
  <sheetViews>
    <sheetView topLeftCell="A114" zoomScale="110" zoomScaleNormal="110" zoomScalePageLayoutView="150" workbookViewId="0">
      <selection activeCell="AC55" sqref="AC55"/>
    </sheetView>
  </sheetViews>
  <sheetFormatPr baseColWidth="10" defaultRowHeight="16" x14ac:dyDescent="0.2"/>
  <cols>
    <col min="1" max="1" width="10.83203125" style="1"/>
    <col min="2" max="3" width="8.1640625" style="1" customWidth="1"/>
    <col min="4" max="4" width="8.83203125" style="1" customWidth="1"/>
    <col min="5" max="22" width="8.1640625" style="1" customWidth="1"/>
    <col min="23" max="26" width="6.83203125" style="1" customWidth="1"/>
    <col min="27" max="27" width="7.83203125" style="1" customWidth="1"/>
    <col min="28" max="29" width="9.1640625" style="1" customWidth="1"/>
    <col min="30" max="38" width="10.6640625" style="1" customWidth="1"/>
    <col min="39" max="39" width="22.6640625" style="1" customWidth="1"/>
    <col min="40" max="41" width="10.83203125" style="1"/>
    <col min="42" max="42" width="15" style="1" customWidth="1"/>
    <col min="43" max="44" width="12.5" style="1" customWidth="1"/>
    <col min="45" max="48" width="11.1640625" style="1" customWidth="1"/>
    <col min="49" max="50" width="10.83203125" style="1"/>
    <col min="51" max="51" width="37.83203125" style="1" customWidth="1"/>
    <col min="52" max="52" width="102.1640625" style="1" customWidth="1"/>
    <col min="53" max="16384" width="10.83203125" style="1"/>
  </cols>
  <sheetData>
    <row r="2" spans="2:52" ht="17" x14ac:dyDescent="0.2">
      <c r="AM2" s="24" t="s">
        <v>1354</v>
      </c>
      <c r="AN2" s="24" t="s">
        <v>1355</v>
      </c>
      <c r="AO2" s="3" t="s">
        <v>1356</v>
      </c>
      <c r="AP2" s="3" t="s">
        <v>1357</v>
      </c>
      <c r="AQ2" s="3" t="s">
        <v>1358</v>
      </c>
      <c r="AR2" s="3" t="s">
        <v>1359</v>
      </c>
      <c r="AS2" s="3" t="s">
        <v>1360</v>
      </c>
      <c r="AT2" s="3" t="s">
        <v>1364</v>
      </c>
      <c r="AU2" s="3" t="s">
        <v>1365</v>
      </c>
      <c r="AV2" s="3" t="s">
        <v>1366</v>
      </c>
      <c r="AW2" s="3" t="s">
        <v>1367</v>
      </c>
      <c r="AX2" s="24" t="s">
        <v>1488</v>
      </c>
      <c r="AY2" s="3" t="s">
        <v>1476</v>
      </c>
      <c r="AZ2" s="3" t="s">
        <v>1550</v>
      </c>
    </row>
    <row r="3" spans="2:52" x14ac:dyDescent="0.2">
      <c r="AM3" s="87" t="s">
        <v>1562</v>
      </c>
      <c r="AN3" s="87" t="s">
        <v>958</v>
      </c>
      <c r="AO3" s="87"/>
      <c r="AP3" s="46"/>
      <c r="AQ3" s="46">
        <v>1</v>
      </c>
      <c r="AR3" s="46">
        <v>23</v>
      </c>
      <c r="AS3" s="46">
        <v>2022</v>
      </c>
      <c r="AT3" s="46">
        <v>52</v>
      </c>
      <c r="AU3" s="89" t="s">
        <v>1449</v>
      </c>
      <c r="AV3" s="87" t="s">
        <v>698</v>
      </c>
      <c r="AW3" s="46" t="s">
        <v>1393</v>
      </c>
      <c r="AX3" s="46" t="s">
        <v>1448</v>
      </c>
      <c r="AY3" s="87" t="s">
        <v>1561</v>
      </c>
      <c r="AZ3" s="9" t="s">
        <v>1560</v>
      </c>
    </row>
    <row r="4" spans="2:52" x14ac:dyDescent="0.2">
      <c r="AM4" s="87" t="s">
        <v>1548</v>
      </c>
      <c r="AN4" s="87" t="s">
        <v>1547</v>
      </c>
      <c r="AO4" s="87"/>
      <c r="AP4" s="46" t="s">
        <v>1546</v>
      </c>
      <c r="AQ4" s="46">
        <v>2</v>
      </c>
      <c r="AR4" s="46">
        <v>12</v>
      </c>
      <c r="AS4" s="46">
        <v>2022</v>
      </c>
      <c r="AT4" s="46">
        <v>50</v>
      </c>
      <c r="AU4" s="89" t="s">
        <v>1449</v>
      </c>
      <c r="AV4" s="87" t="s">
        <v>1414</v>
      </c>
      <c r="AW4" s="46" t="s">
        <v>1393</v>
      </c>
      <c r="AX4" s="46" t="s">
        <v>1448</v>
      </c>
      <c r="AY4" s="87" t="s">
        <v>9946</v>
      </c>
      <c r="AZ4" s="9" t="s">
        <v>1549</v>
      </c>
    </row>
    <row r="5" spans="2:52" x14ac:dyDescent="0.2">
      <c r="AM5" s="87" t="s">
        <v>1468</v>
      </c>
      <c r="AN5" s="87" t="s">
        <v>944</v>
      </c>
      <c r="AO5" s="87"/>
      <c r="AP5" s="46"/>
      <c r="AQ5" s="46">
        <v>5</v>
      </c>
      <c r="AR5" s="46">
        <v>19</v>
      </c>
      <c r="AS5" s="46">
        <v>2022</v>
      </c>
      <c r="AT5" s="46">
        <v>54</v>
      </c>
      <c r="AU5" s="89" t="s">
        <v>1449</v>
      </c>
      <c r="AV5" s="87" t="s">
        <v>1469</v>
      </c>
      <c r="AW5" s="46" t="s">
        <v>1393</v>
      </c>
      <c r="AX5" s="46" t="s">
        <v>1448</v>
      </c>
      <c r="AY5" s="87" t="s">
        <v>9059</v>
      </c>
      <c r="AZ5" s="9" t="s">
        <v>1687</v>
      </c>
    </row>
    <row r="6" spans="2:52" x14ac:dyDescent="0.2">
      <c r="AM6" s="87" t="s">
        <v>1553</v>
      </c>
      <c r="AN6" s="87" t="s">
        <v>1554</v>
      </c>
      <c r="AO6" s="87"/>
      <c r="AP6" s="46"/>
      <c r="AQ6" s="46">
        <v>6</v>
      </c>
      <c r="AR6" s="46">
        <v>20</v>
      </c>
      <c r="AS6" s="46">
        <v>2022</v>
      </c>
      <c r="AT6" s="46">
        <v>55</v>
      </c>
      <c r="AU6" s="89" t="s">
        <v>1449</v>
      </c>
      <c r="AV6" s="87" t="s">
        <v>1402</v>
      </c>
      <c r="AW6" s="46" t="s">
        <v>1393</v>
      </c>
      <c r="AX6" s="46" t="s">
        <v>1448</v>
      </c>
      <c r="AY6" s="87"/>
      <c r="AZ6" s="9" t="s">
        <v>1555</v>
      </c>
    </row>
    <row r="7" spans="2:52" x14ac:dyDescent="0.2">
      <c r="AM7" s="88" t="s">
        <v>4095</v>
      </c>
      <c r="AN7" s="88" t="s">
        <v>4096</v>
      </c>
      <c r="AO7" s="88"/>
      <c r="AP7" s="47"/>
      <c r="AQ7" s="47">
        <v>6</v>
      </c>
      <c r="AR7" s="47">
        <v>29</v>
      </c>
      <c r="AS7" s="47">
        <v>2022</v>
      </c>
      <c r="AT7" s="47">
        <v>25</v>
      </c>
      <c r="AU7" s="89" t="s">
        <v>1449</v>
      </c>
      <c r="AV7" s="88" t="s">
        <v>1402</v>
      </c>
      <c r="AW7" s="47" t="s">
        <v>1393</v>
      </c>
      <c r="AX7" s="47" t="s">
        <v>1448</v>
      </c>
      <c r="AY7" s="88"/>
      <c r="AZ7" s="9" t="s">
        <v>4097</v>
      </c>
    </row>
    <row r="8" spans="2:52" x14ac:dyDescent="0.2">
      <c r="B8"/>
      <c r="AM8" s="87" t="s">
        <v>1457</v>
      </c>
      <c r="AN8" s="87" t="s">
        <v>215</v>
      </c>
      <c r="AO8" s="87" t="s">
        <v>872</v>
      </c>
      <c r="AP8" s="46"/>
      <c r="AQ8" s="46">
        <v>7</v>
      </c>
      <c r="AR8" s="46">
        <v>16</v>
      </c>
      <c r="AS8" s="46">
        <v>2022</v>
      </c>
      <c r="AT8" s="46">
        <v>50</v>
      </c>
      <c r="AU8" s="89" t="s">
        <v>1449</v>
      </c>
      <c r="AV8" s="87" t="s">
        <v>1402</v>
      </c>
      <c r="AW8" s="46" t="s">
        <v>1393</v>
      </c>
      <c r="AX8" s="46" t="s">
        <v>1447</v>
      </c>
      <c r="AY8" s="87" t="s">
        <v>1458</v>
      </c>
      <c r="AZ8" s="9" t="s">
        <v>1684</v>
      </c>
    </row>
    <row r="9" spans="2:52" x14ac:dyDescent="0.2">
      <c r="AM9" s="87" t="s">
        <v>1453</v>
      </c>
      <c r="AN9" s="87" t="s">
        <v>983</v>
      </c>
      <c r="AO9" s="87" t="s">
        <v>892</v>
      </c>
      <c r="AP9" s="46"/>
      <c r="AQ9" s="46">
        <v>7</v>
      </c>
      <c r="AR9" s="46">
        <v>17</v>
      </c>
      <c r="AS9" s="46">
        <v>2022</v>
      </c>
      <c r="AT9" s="46">
        <v>49</v>
      </c>
      <c r="AU9" s="89" t="s">
        <v>1449</v>
      </c>
      <c r="AV9" s="87" t="s">
        <v>1414</v>
      </c>
      <c r="AW9" s="46" t="s">
        <v>1393</v>
      </c>
      <c r="AX9" s="46" t="s">
        <v>1448</v>
      </c>
      <c r="AY9" s="87" t="s">
        <v>1676</v>
      </c>
      <c r="AZ9" s="9" t="s">
        <v>1677</v>
      </c>
    </row>
    <row r="10" spans="2:52" x14ac:dyDescent="0.2">
      <c r="AM10" s="88" t="s">
        <v>1455</v>
      </c>
      <c r="AN10" s="88" t="s">
        <v>1454</v>
      </c>
      <c r="AO10" s="88" t="s">
        <v>867</v>
      </c>
      <c r="AP10" s="47"/>
      <c r="AQ10" s="47">
        <v>7</v>
      </c>
      <c r="AR10" s="47">
        <v>19</v>
      </c>
      <c r="AS10" s="47">
        <v>2022</v>
      </c>
      <c r="AT10" s="47">
        <v>36</v>
      </c>
      <c r="AU10" s="89" t="s">
        <v>1449</v>
      </c>
      <c r="AV10" s="88" t="s">
        <v>1414</v>
      </c>
      <c r="AW10" s="47" t="s">
        <v>1393</v>
      </c>
      <c r="AX10" s="47" t="s">
        <v>1448</v>
      </c>
      <c r="AY10" s="88" t="s">
        <v>1678</v>
      </c>
      <c r="AZ10" s="9" t="s">
        <v>1679</v>
      </c>
    </row>
    <row r="11" spans="2:52" x14ac:dyDescent="0.2">
      <c r="AM11" s="88" t="s">
        <v>1451</v>
      </c>
      <c r="AN11" s="88" t="s">
        <v>1452</v>
      </c>
      <c r="AO11" s="88"/>
      <c r="AP11" s="47"/>
      <c r="AQ11" s="47">
        <v>7</v>
      </c>
      <c r="AR11" s="47">
        <v>28</v>
      </c>
      <c r="AS11" s="47">
        <v>2022</v>
      </c>
      <c r="AT11" s="47">
        <v>27</v>
      </c>
      <c r="AU11" s="90" t="s">
        <v>1450</v>
      </c>
      <c r="AV11" s="88" t="s">
        <v>549</v>
      </c>
      <c r="AW11" s="47" t="s">
        <v>1393</v>
      </c>
      <c r="AX11" s="47" t="s">
        <v>1448</v>
      </c>
      <c r="AY11" s="88" t="s">
        <v>1459</v>
      </c>
      <c r="AZ11" s="9" t="s">
        <v>1682</v>
      </c>
    </row>
    <row r="12" spans="2:52" x14ac:dyDescent="0.2">
      <c r="AM12" s="87" t="s">
        <v>2549</v>
      </c>
      <c r="AN12" s="87" t="s">
        <v>2550</v>
      </c>
      <c r="AO12" s="87"/>
      <c r="AP12" s="46"/>
      <c r="AQ12" s="46">
        <v>9</v>
      </c>
      <c r="AR12" s="46">
        <v>8</v>
      </c>
      <c r="AS12" s="46">
        <v>2022</v>
      </c>
      <c r="AT12" s="46">
        <v>46</v>
      </c>
      <c r="AU12" s="90" t="s">
        <v>1450</v>
      </c>
      <c r="AV12" s="87" t="s">
        <v>1402</v>
      </c>
      <c r="AW12" s="46" t="s">
        <v>1393</v>
      </c>
      <c r="AX12" s="46" t="s">
        <v>1448</v>
      </c>
      <c r="AY12" s="87"/>
      <c r="AZ12" s="9" t="s">
        <v>2551</v>
      </c>
    </row>
    <row r="13" spans="2:52" x14ac:dyDescent="0.2">
      <c r="AM13" s="88" t="s">
        <v>4094</v>
      </c>
      <c r="AN13" s="88" t="s">
        <v>1032</v>
      </c>
      <c r="AO13" s="88"/>
      <c r="AP13" s="47"/>
      <c r="AQ13" s="47">
        <v>9</v>
      </c>
      <c r="AR13" s="47">
        <v>18</v>
      </c>
      <c r="AS13" s="47">
        <v>2022</v>
      </c>
      <c r="AT13" s="47">
        <v>32</v>
      </c>
      <c r="AU13" s="89" t="s">
        <v>1449</v>
      </c>
      <c r="AV13" s="88" t="s">
        <v>549</v>
      </c>
      <c r="AW13" s="47" t="s">
        <v>1393</v>
      </c>
      <c r="AX13" s="47" t="s">
        <v>1448</v>
      </c>
      <c r="AY13" s="88" t="s">
        <v>4126</v>
      </c>
      <c r="AZ13" s="9" t="s">
        <v>4125</v>
      </c>
    </row>
    <row r="14" spans="2:52" x14ac:dyDescent="0.2">
      <c r="AJ14" s="4"/>
      <c r="AK14" s="2"/>
      <c r="AL14" s="2"/>
      <c r="AM14" s="87" t="s">
        <v>87</v>
      </c>
      <c r="AN14" s="87" t="s">
        <v>767</v>
      </c>
      <c r="AO14" s="87"/>
      <c r="AP14" s="46"/>
      <c r="AQ14" s="46">
        <v>12</v>
      </c>
      <c r="AR14" s="46">
        <v>1</v>
      </c>
      <c r="AS14" s="46">
        <v>2022</v>
      </c>
      <c r="AT14" s="46">
        <v>53</v>
      </c>
      <c r="AU14" s="89" t="s">
        <v>1449</v>
      </c>
      <c r="AV14" s="87" t="s">
        <v>2013</v>
      </c>
      <c r="AW14" s="46" t="s">
        <v>1393</v>
      </c>
      <c r="AX14" s="46" t="s">
        <v>1447</v>
      </c>
      <c r="AY14" s="87"/>
      <c r="AZ14" s="9" t="s">
        <v>9445</v>
      </c>
    </row>
    <row r="15" spans="2:52" x14ac:dyDescent="0.2">
      <c r="AM15" s="87" t="s">
        <v>1186</v>
      </c>
      <c r="AN15" s="87" t="s">
        <v>9867</v>
      </c>
      <c r="AO15" s="87"/>
      <c r="AP15" s="46"/>
      <c r="AQ15" s="46">
        <v>12</v>
      </c>
      <c r="AR15" s="46">
        <v>11</v>
      </c>
      <c r="AS15" s="46">
        <v>2022</v>
      </c>
      <c r="AT15" s="46">
        <v>42</v>
      </c>
      <c r="AU15" s="89" t="s">
        <v>1449</v>
      </c>
      <c r="AV15" s="87" t="s">
        <v>1818</v>
      </c>
      <c r="AW15" s="46" t="s">
        <v>1393</v>
      </c>
      <c r="AX15" s="46" t="s">
        <v>1448</v>
      </c>
      <c r="AY15" s="87" t="s">
        <v>9058</v>
      </c>
      <c r="AZ15" s="14" t="s">
        <v>9945</v>
      </c>
    </row>
    <row r="16" spans="2:52" x14ac:dyDescent="0.2">
      <c r="AM16" s="88" t="s">
        <v>12012</v>
      </c>
      <c r="AN16" s="88" t="s">
        <v>12011</v>
      </c>
      <c r="AO16" s="88"/>
      <c r="AP16" s="47"/>
      <c r="AQ16" s="47">
        <v>12</v>
      </c>
      <c r="AR16" s="47">
        <v>19</v>
      </c>
      <c r="AS16" s="47">
        <v>2022</v>
      </c>
      <c r="AT16" s="47">
        <v>25</v>
      </c>
      <c r="AU16" s="90" t="s">
        <v>1450</v>
      </c>
      <c r="AV16" s="88" t="s">
        <v>1392</v>
      </c>
      <c r="AW16" s="47" t="s">
        <v>1393</v>
      </c>
      <c r="AX16" s="47" t="s">
        <v>1448</v>
      </c>
      <c r="AY16" s="88" t="s">
        <v>9057</v>
      </c>
      <c r="AZ16" s="14" t="s">
        <v>12014</v>
      </c>
    </row>
    <row r="17" spans="1:51" x14ac:dyDescent="0.2">
      <c r="AH17" s="66"/>
    </row>
    <row r="18" spans="1:51" x14ac:dyDescent="0.2">
      <c r="AY18" s="166" t="s">
        <v>6157</v>
      </c>
    </row>
    <row r="19" spans="1:51" ht="17" thickBot="1" x14ac:dyDescent="0.25">
      <c r="AY19" s="167" t="s">
        <v>6158</v>
      </c>
    </row>
    <row r="20" spans="1:51" ht="30" customHeight="1" thickBot="1" x14ac:dyDescent="0.25">
      <c r="A20" s="326" t="s">
        <v>11121</v>
      </c>
      <c r="B20" s="326"/>
      <c r="C20" s="326"/>
      <c r="D20" s="326"/>
      <c r="E20" s="326"/>
      <c r="F20" s="326"/>
      <c r="G20" s="326"/>
      <c r="H20" s="326"/>
      <c r="I20" s="326"/>
      <c r="J20" s="326"/>
      <c r="K20" s="326"/>
      <c r="L20" s="326"/>
      <c r="W20" s="335" t="s">
        <v>7685</v>
      </c>
      <c r="X20" s="335"/>
      <c r="Y20" s="335"/>
      <c r="Z20" s="335"/>
      <c r="AB20" s="334" t="s">
        <v>11123</v>
      </c>
      <c r="AC20" s="334"/>
      <c r="AD20" s="334"/>
      <c r="AE20" s="334"/>
      <c r="AF20" s="334"/>
      <c r="AG20" s="334"/>
      <c r="AH20" s="93"/>
      <c r="AI20" s="93"/>
      <c r="AJ20" s="93"/>
      <c r="AK20" s="93"/>
      <c r="AL20" s="93"/>
      <c r="AM20" s="93"/>
      <c r="AN20" s="93"/>
      <c r="AY20" s="168" t="s">
        <v>4287</v>
      </c>
    </row>
    <row r="21" spans="1:51" ht="35" customHeight="1" thickBot="1" x14ac:dyDescent="0.25">
      <c r="A21" s="3" t="s">
        <v>1360</v>
      </c>
      <c r="B21" s="43" t="s">
        <v>1901</v>
      </c>
      <c r="C21" s="3" t="s">
        <v>1902</v>
      </c>
      <c r="D21" s="3" t="s">
        <v>1903</v>
      </c>
      <c r="E21" s="24" t="s">
        <v>4286</v>
      </c>
      <c r="F21" s="24" t="s">
        <v>4287</v>
      </c>
      <c r="G21" s="24" t="s">
        <v>4288</v>
      </c>
      <c r="H21" s="24" t="s">
        <v>4289</v>
      </c>
      <c r="I21" s="24" t="s">
        <v>4290</v>
      </c>
      <c r="J21" s="24" t="s">
        <v>4291</v>
      </c>
      <c r="K21" s="24" t="s">
        <v>2488</v>
      </c>
      <c r="L21" s="24" t="s">
        <v>4092</v>
      </c>
      <c r="W21" s="57" t="s">
        <v>2468</v>
      </c>
      <c r="X21" s="188" t="s">
        <v>6690</v>
      </c>
      <c r="Y21" s="188" t="s">
        <v>6691</v>
      </c>
      <c r="Z21" s="57" t="s">
        <v>6676</v>
      </c>
      <c r="AB21" s="199" t="s">
        <v>1360</v>
      </c>
      <c r="AC21" s="200" t="s">
        <v>1901</v>
      </c>
      <c r="AD21" s="220" t="s">
        <v>8273</v>
      </c>
      <c r="AE21" s="57" t="s">
        <v>8274</v>
      </c>
      <c r="AF21" s="199" t="s">
        <v>7101</v>
      </c>
      <c r="AG21" s="199" t="s">
        <v>1357</v>
      </c>
    </row>
    <row r="22" spans="1:51" x14ac:dyDescent="0.2">
      <c r="A22" s="36">
        <v>2019</v>
      </c>
      <c r="B22" s="44">
        <f>B47</f>
        <v>463</v>
      </c>
      <c r="C22" s="2">
        <v>411</v>
      </c>
      <c r="D22" s="20">
        <v>52</v>
      </c>
      <c r="E22" s="23">
        <v>1</v>
      </c>
      <c r="F22" s="23">
        <v>4</v>
      </c>
      <c r="G22" s="23">
        <v>13</v>
      </c>
      <c r="H22" s="23">
        <v>28</v>
      </c>
      <c r="I22" s="20">
        <v>71</v>
      </c>
      <c r="J22" s="2">
        <v>159</v>
      </c>
      <c r="K22" s="163">
        <f>B22-J22</f>
        <v>304</v>
      </c>
      <c r="L22" s="184">
        <f>K22/B22</f>
        <v>0.6565874730021598</v>
      </c>
      <c r="M22" s="91">
        <f t="shared" ref="M22:N25" si="0">1-K22</f>
        <v>-303</v>
      </c>
      <c r="N22" s="91">
        <f t="shared" si="0"/>
        <v>0.3434125269978402</v>
      </c>
      <c r="W22" s="188" t="s">
        <v>4318</v>
      </c>
      <c r="X22" s="189">
        <f>G80+K80</f>
        <v>1</v>
      </c>
      <c r="Y22" s="267">
        <f>O80+S80</f>
        <v>8</v>
      </c>
      <c r="Z22" s="190">
        <f t="shared" ref="Z22:Z29" si="1">SUM(Y22-X22)/X22</f>
        <v>7</v>
      </c>
      <c r="AB22" s="201">
        <v>2019</v>
      </c>
      <c r="AC22" s="202">
        <f>B22</f>
        <v>463</v>
      </c>
      <c r="AD22" s="222">
        <v>157</v>
      </c>
      <c r="AE22" s="218">
        <v>157</v>
      </c>
      <c r="AF22" s="189">
        <v>88</v>
      </c>
      <c r="AG22" s="203">
        <f>AC22-AE22-AF22</f>
        <v>218</v>
      </c>
    </row>
    <row r="23" spans="1:51" ht="17" thickBot="1" x14ac:dyDescent="0.25">
      <c r="A23" s="36">
        <v>2020</v>
      </c>
      <c r="B23" s="44">
        <f>B48</f>
        <v>542</v>
      </c>
      <c r="C23" s="2">
        <v>470</v>
      </c>
      <c r="D23" s="20">
        <v>72</v>
      </c>
      <c r="E23" s="23">
        <v>0</v>
      </c>
      <c r="F23" s="23">
        <v>1</v>
      </c>
      <c r="G23" s="23">
        <v>12</v>
      </c>
      <c r="H23" s="23">
        <v>30</v>
      </c>
      <c r="I23" s="20">
        <v>82</v>
      </c>
      <c r="J23" s="2">
        <v>177</v>
      </c>
      <c r="K23" s="19">
        <f>B23-J23</f>
        <v>365</v>
      </c>
      <c r="L23" s="22">
        <f>K23/B23</f>
        <v>0.67343173431734316</v>
      </c>
      <c r="M23" s="91">
        <f t="shared" si="0"/>
        <v>-364</v>
      </c>
      <c r="N23" s="91">
        <f t="shared" si="0"/>
        <v>0.32656826568265684</v>
      </c>
      <c r="W23" s="188" t="s">
        <v>4292</v>
      </c>
      <c r="X23" s="191">
        <f>G81+K81</f>
        <v>4</v>
      </c>
      <c r="Y23" s="258">
        <f t="shared" ref="Y23:Y24" si="2">O81+S81</f>
        <v>10</v>
      </c>
      <c r="Z23" s="192">
        <f t="shared" si="1"/>
        <v>1.5</v>
      </c>
      <c r="AB23" s="201">
        <v>2020</v>
      </c>
      <c r="AC23" s="202">
        <f t="shared" ref="AC23:AC25" si="3">B23</f>
        <v>542</v>
      </c>
      <c r="AD23" s="222">
        <v>251</v>
      </c>
      <c r="AE23" s="219">
        <v>251</v>
      </c>
      <c r="AF23" s="191">
        <v>95</v>
      </c>
      <c r="AG23" s="204">
        <f>AC23-AE23-AF23</f>
        <v>196</v>
      </c>
    </row>
    <row r="24" spans="1:51" ht="18" customHeight="1" thickTop="1" thickBot="1" x14ac:dyDescent="0.25">
      <c r="A24" s="36">
        <v>2021</v>
      </c>
      <c r="B24" s="44">
        <f>B49</f>
        <v>618</v>
      </c>
      <c r="C24" s="2">
        <v>538</v>
      </c>
      <c r="D24" s="2">
        <v>80</v>
      </c>
      <c r="E24" s="64">
        <v>2</v>
      </c>
      <c r="F24" s="20">
        <v>7</v>
      </c>
      <c r="G24" s="23">
        <v>20</v>
      </c>
      <c r="H24" s="23">
        <v>38</v>
      </c>
      <c r="I24" s="20">
        <v>88</v>
      </c>
      <c r="J24" s="2">
        <v>195</v>
      </c>
      <c r="K24" s="19">
        <f>B24-J24</f>
        <v>423</v>
      </c>
      <c r="L24" s="22">
        <f>K24/B24</f>
        <v>0.68446601941747576</v>
      </c>
      <c r="M24" s="91">
        <f t="shared" si="0"/>
        <v>-422</v>
      </c>
      <c r="N24" s="91">
        <f t="shared" si="0"/>
        <v>0.31553398058252424</v>
      </c>
      <c r="W24" s="188" t="s">
        <v>4293</v>
      </c>
      <c r="X24" s="193">
        <f>G82+K82</f>
        <v>20</v>
      </c>
      <c r="Y24" s="268">
        <f t="shared" si="2"/>
        <v>29</v>
      </c>
      <c r="Z24" s="194">
        <f t="shared" si="1"/>
        <v>0.45</v>
      </c>
      <c r="AB24" s="201">
        <v>2021</v>
      </c>
      <c r="AC24" s="202">
        <f t="shared" si="3"/>
        <v>618</v>
      </c>
      <c r="AD24" s="222">
        <v>402</v>
      </c>
      <c r="AE24" s="219">
        <v>402</v>
      </c>
      <c r="AF24" s="191">
        <v>41</v>
      </c>
      <c r="AG24" s="204">
        <f>AC24-AE24-AF24</f>
        <v>175</v>
      </c>
    </row>
    <row r="25" spans="1:51" ht="17" thickBot="1" x14ac:dyDescent="0.25">
      <c r="A25" s="36">
        <v>2022</v>
      </c>
      <c r="B25" s="44">
        <f>B50</f>
        <v>714</v>
      </c>
      <c r="C25" s="32">
        <v>619</v>
      </c>
      <c r="D25" s="32">
        <v>95</v>
      </c>
      <c r="E25" s="70">
        <v>6</v>
      </c>
      <c r="F25" s="20">
        <v>11</v>
      </c>
      <c r="G25" s="23">
        <v>26</v>
      </c>
      <c r="H25" s="266">
        <v>46</v>
      </c>
      <c r="I25" s="266">
        <v>100</v>
      </c>
      <c r="J25" s="32">
        <v>251</v>
      </c>
      <c r="K25" s="164">
        <f>B25-J25</f>
        <v>463</v>
      </c>
      <c r="L25" s="22">
        <f>K25/B25</f>
        <v>0.64845938375350143</v>
      </c>
      <c r="M25" s="91">
        <f>M26</f>
        <v>0</v>
      </c>
      <c r="N25" s="91">
        <f t="shared" si="0"/>
        <v>0.35154061624649857</v>
      </c>
      <c r="W25" s="57" t="s">
        <v>6677</v>
      </c>
      <c r="X25" s="195">
        <f>SUM(X22:X24)</f>
        <v>25</v>
      </c>
      <c r="Y25" s="195">
        <f>SUM(Y22:Y24)</f>
        <v>47</v>
      </c>
      <c r="Z25" s="269">
        <f t="shared" si="1"/>
        <v>0.88</v>
      </c>
      <c r="AB25" s="205">
        <v>2022</v>
      </c>
      <c r="AC25" s="202">
        <f t="shared" si="3"/>
        <v>714</v>
      </c>
      <c r="AD25" s="222">
        <v>0</v>
      </c>
      <c r="AE25" s="270">
        <v>384</v>
      </c>
      <c r="AF25" s="193">
        <v>35</v>
      </c>
      <c r="AG25" s="271">
        <f>AC25-AE25-AF25</f>
        <v>295</v>
      </c>
    </row>
    <row r="26" spans="1:51" ht="20" customHeight="1" thickBot="1" x14ac:dyDescent="0.25">
      <c r="A26" s="17" t="s">
        <v>1901</v>
      </c>
      <c r="B26" s="37">
        <f t="shared" ref="B26:K26" si="4">SUM(B22:B25)</f>
        <v>2337</v>
      </c>
      <c r="C26" s="17">
        <f t="shared" si="4"/>
        <v>2038</v>
      </c>
      <c r="D26" s="17">
        <f t="shared" si="4"/>
        <v>299</v>
      </c>
      <c r="E26" s="17">
        <f t="shared" si="4"/>
        <v>9</v>
      </c>
      <c r="F26" s="17">
        <f t="shared" si="4"/>
        <v>23</v>
      </c>
      <c r="G26" s="17">
        <f t="shared" si="4"/>
        <v>71</v>
      </c>
      <c r="H26" s="17">
        <f t="shared" si="4"/>
        <v>142</v>
      </c>
      <c r="I26" s="17">
        <f t="shared" si="4"/>
        <v>341</v>
      </c>
      <c r="J26" s="17">
        <f t="shared" si="4"/>
        <v>782</v>
      </c>
      <c r="K26" s="17">
        <f t="shared" si="4"/>
        <v>1555</v>
      </c>
      <c r="L26" s="185">
        <f>K26/B26</f>
        <v>0.66538296961916987</v>
      </c>
      <c r="W26" s="188" t="s">
        <v>4294</v>
      </c>
      <c r="X26" s="189">
        <f>G83+K83</f>
        <v>33</v>
      </c>
      <c r="Y26" s="267">
        <f>O83+S83</f>
        <v>37</v>
      </c>
      <c r="Z26" s="190">
        <f t="shared" si="1"/>
        <v>0.12121212121212122</v>
      </c>
      <c r="AB26" s="273" t="s">
        <v>1901</v>
      </c>
      <c r="AC26" s="201">
        <f>SUM(AC22:AC25)</f>
        <v>2337</v>
      </c>
      <c r="AD26" s="272">
        <f>SUM(AD22:AD25)</f>
        <v>810</v>
      </c>
      <c r="AE26" s="273">
        <f t="shared" ref="AE26:AF26" si="5">SUM(AE22:AE25)</f>
        <v>1194</v>
      </c>
      <c r="AF26" s="273">
        <f t="shared" si="5"/>
        <v>259</v>
      </c>
      <c r="AG26" s="273">
        <f>AC26-AE26-AF26</f>
        <v>884</v>
      </c>
    </row>
    <row r="27" spans="1:51" x14ac:dyDescent="0.2">
      <c r="A27" s="40"/>
      <c r="B27" s="48"/>
      <c r="C27" s="181">
        <f>C26/B26</f>
        <v>0.87205819426615316</v>
      </c>
      <c r="D27" s="181">
        <f>D26/B26</f>
        <v>0.12794180573384681</v>
      </c>
      <c r="E27" s="40"/>
      <c r="F27" s="40"/>
      <c r="G27" s="40"/>
      <c r="H27" s="40"/>
      <c r="I27" s="48"/>
      <c r="J27" s="40"/>
      <c r="K27" s="40"/>
      <c r="L27" s="40"/>
      <c r="W27" s="188" t="s">
        <v>4295</v>
      </c>
      <c r="X27" s="191">
        <f>G84+K84</f>
        <v>96</v>
      </c>
      <c r="Y27" s="258">
        <f>O84+S84</f>
        <v>104</v>
      </c>
      <c r="Z27" s="192">
        <f t="shared" si="1"/>
        <v>8.3333333333333329E-2</v>
      </c>
      <c r="AB27" s="207"/>
      <c r="AC27" s="208"/>
      <c r="AD27" s="208"/>
      <c r="AE27" s="209">
        <f>AE26/AC26</f>
        <v>0.51091142490372277</v>
      </c>
      <c r="AF27" s="209">
        <f>AF26/AC26</f>
        <v>0.11082584510055626</v>
      </c>
      <c r="AG27" s="209">
        <f>AG26/AC26</f>
        <v>0.37826272999572103</v>
      </c>
    </row>
    <row r="28" spans="1:51" ht="17" thickBot="1" x14ac:dyDescent="0.25">
      <c r="A28" s="40"/>
      <c r="B28" s="48" t="s">
        <v>11120</v>
      </c>
      <c r="C28" s="40"/>
      <c r="D28" s="40"/>
      <c r="E28" s="40"/>
      <c r="F28" s="40"/>
      <c r="G28" s="40"/>
      <c r="H28" s="40"/>
      <c r="I28" s="48"/>
      <c r="J28" s="40"/>
      <c r="K28" s="40"/>
      <c r="L28" s="40"/>
      <c r="W28" s="188" t="s">
        <v>4296</v>
      </c>
      <c r="X28" s="193">
        <f>G85+K85</f>
        <v>181</v>
      </c>
      <c r="Y28" s="268">
        <f>O85+S85</f>
        <v>260</v>
      </c>
      <c r="Z28" s="194">
        <f t="shared" si="1"/>
        <v>0.43646408839779005</v>
      </c>
      <c r="AB28" s="40"/>
      <c r="AC28" s="48" t="s">
        <v>11122</v>
      </c>
      <c r="AD28" s="40"/>
      <c r="AE28" s="40"/>
      <c r="AF28" s="40"/>
      <c r="AG28" s="40"/>
    </row>
    <row r="29" spans="1:51" x14ac:dyDescent="0.2">
      <c r="B29" s="39"/>
      <c r="W29" s="57" t="s">
        <v>7670</v>
      </c>
      <c r="X29" s="195">
        <f>SUM(X26:X28)</f>
        <v>310</v>
      </c>
      <c r="Y29" s="195">
        <f>SUM(Y26:Y28)</f>
        <v>401</v>
      </c>
      <c r="Z29" s="269">
        <f t="shared" si="1"/>
        <v>0.29354838709677417</v>
      </c>
    </row>
    <row r="30" spans="1:51" x14ac:dyDescent="0.2">
      <c r="B30" s="39"/>
      <c r="W30" s="57"/>
      <c r="X30" s="196"/>
      <c r="Y30" s="196"/>
      <c r="Z30" s="197"/>
    </row>
    <row r="31" spans="1:51" x14ac:dyDescent="0.2">
      <c r="B31" s="39"/>
      <c r="W31" s="188" t="s">
        <v>8911</v>
      </c>
      <c r="X31" s="226">
        <f>I22+I23</f>
        <v>153</v>
      </c>
      <c r="Y31" s="226">
        <f>I24+I25</f>
        <v>188</v>
      </c>
      <c r="Z31" s="227">
        <f t="shared" ref="Z31" si="6">SUM(Y31-X31)/X31</f>
        <v>0.22875816993464052</v>
      </c>
    </row>
    <row r="32" spans="1:51" ht="30" customHeight="1" x14ac:dyDescent="0.2">
      <c r="A32" s="326" t="s">
        <v>11124</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row>
    <row r="33" spans="1:46" ht="36" customHeight="1" thickBot="1" x14ac:dyDescent="0.25">
      <c r="A33" s="3" t="s">
        <v>2468</v>
      </c>
      <c r="B33" s="43" t="s">
        <v>1901</v>
      </c>
      <c r="C33" s="305" t="s">
        <v>1983</v>
      </c>
      <c r="D33" s="305"/>
      <c r="E33" s="305" t="s">
        <v>1984</v>
      </c>
      <c r="F33" s="305"/>
      <c r="G33" s="305" t="s">
        <v>1985</v>
      </c>
      <c r="H33" s="305"/>
      <c r="I33" s="305" t="s">
        <v>826</v>
      </c>
      <c r="J33" s="305"/>
      <c r="K33" s="305" t="s">
        <v>1986</v>
      </c>
      <c r="L33" s="305"/>
      <c r="M33" s="305" t="s">
        <v>1987</v>
      </c>
      <c r="N33" s="305"/>
      <c r="O33" s="305" t="s">
        <v>1988</v>
      </c>
      <c r="P33" s="305"/>
      <c r="Q33" s="305" t="s">
        <v>1989</v>
      </c>
      <c r="R33" s="305"/>
      <c r="S33" s="305" t="s">
        <v>1990</v>
      </c>
      <c r="T33" s="305"/>
      <c r="U33" s="305" t="s">
        <v>1991</v>
      </c>
      <c r="V33" s="305"/>
      <c r="W33" s="305" t="s">
        <v>1992</v>
      </c>
      <c r="X33" s="305"/>
      <c r="Y33" s="305" t="s">
        <v>1993</v>
      </c>
      <c r="Z33" s="305"/>
      <c r="AA33" s="38" t="s">
        <v>6246</v>
      </c>
    </row>
    <row r="34" spans="1:46" ht="18" thickTop="1" x14ac:dyDescent="0.2">
      <c r="A34" s="38" t="s">
        <v>4318</v>
      </c>
      <c r="B34" s="42">
        <f t="shared" ref="B34:B39" si="7">C34+E34+G34+I34+K34+M34+O34+Q34+S34+U34+W34+Y34</f>
        <v>6</v>
      </c>
      <c r="C34" s="2">
        <v>0</v>
      </c>
      <c r="D34" s="31">
        <f t="shared" ref="D34:D39" si="8">C34/B34</f>
        <v>0</v>
      </c>
      <c r="E34" s="2">
        <v>0</v>
      </c>
      <c r="F34" s="31">
        <f t="shared" ref="F34:F39" si="9">E34/B34</f>
        <v>0</v>
      </c>
      <c r="G34" s="2">
        <v>0</v>
      </c>
      <c r="H34" s="31">
        <f t="shared" ref="H34:H39" si="10">G34/B34</f>
        <v>0</v>
      </c>
      <c r="I34" s="2">
        <v>0</v>
      </c>
      <c r="J34" s="31">
        <f t="shared" ref="J34:J39" si="11">I34/B34</f>
        <v>0</v>
      </c>
      <c r="K34" s="2">
        <v>1</v>
      </c>
      <c r="L34" s="31">
        <f t="shared" ref="L34:L39" si="12">K34/B34</f>
        <v>0.16666666666666666</v>
      </c>
      <c r="M34" s="2">
        <v>1</v>
      </c>
      <c r="N34" s="55">
        <f t="shared" ref="N34:N39" si="13">M34/B34</f>
        <v>0.16666666666666666</v>
      </c>
      <c r="O34" s="64">
        <v>2</v>
      </c>
      <c r="P34" s="31">
        <f t="shared" ref="P34:P39" si="14">O34/B34</f>
        <v>0.33333333333333331</v>
      </c>
      <c r="Q34" s="2">
        <v>0</v>
      </c>
      <c r="R34" s="31">
        <f t="shared" ref="R34:R39" si="15">Q34/B34</f>
        <v>0</v>
      </c>
      <c r="S34" s="25">
        <v>0</v>
      </c>
      <c r="T34" s="28">
        <f t="shared" ref="T34:T39" si="16">S34/B34</f>
        <v>0</v>
      </c>
      <c r="U34" s="25">
        <v>0</v>
      </c>
      <c r="V34" s="28">
        <f>U34/B35</f>
        <v>0</v>
      </c>
      <c r="W34" s="25">
        <v>1</v>
      </c>
      <c r="X34" s="28">
        <v>0</v>
      </c>
      <c r="Y34" s="25">
        <v>1</v>
      </c>
      <c r="Z34" s="28">
        <f t="shared" ref="Z34:Z39" si="17">Y34/B34</f>
        <v>0.16666666666666666</v>
      </c>
      <c r="AA34" s="240">
        <f t="shared" ref="AA34:AA39" si="18">SUM(Y34+W34+U34+S34+Q34+O34+M34+K34+I34+G34+E34+C34)/12</f>
        <v>0.5</v>
      </c>
    </row>
    <row r="35" spans="1:46" ht="17" x14ac:dyDescent="0.2">
      <c r="A35" s="38" t="s">
        <v>4292</v>
      </c>
      <c r="B35" s="42">
        <f t="shared" si="7"/>
        <v>5</v>
      </c>
      <c r="C35" s="2">
        <v>1</v>
      </c>
      <c r="D35" s="31">
        <f t="shared" si="8"/>
        <v>0.2</v>
      </c>
      <c r="E35" s="2">
        <v>0</v>
      </c>
      <c r="F35" s="31">
        <f t="shared" si="9"/>
        <v>0</v>
      </c>
      <c r="G35" s="2">
        <v>0</v>
      </c>
      <c r="H35" s="31">
        <f t="shared" si="10"/>
        <v>0</v>
      </c>
      <c r="I35" s="2">
        <v>0</v>
      </c>
      <c r="J35" s="31">
        <f t="shared" si="11"/>
        <v>0</v>
      </c>
      <c r="K35" s="2">
        <v>0</v>
      </c>
      <c r="L35" s="31">
        <f t="shared" si="12"/>
        <v>0</v>
      </c>
      <c r="M35" s="2">
        <v>1</v>
      </c>
      <c r="N35" s="55">
        <f t="shared" si="13"/>
        <v>0.2</v>
      </c>
      <c r="O35" s="69">
        <v>1</v>
      </c>
      <c r="P35" s="31">
        <f t="shared" si="14"/>
        <v>0.2</v>
      </c>
      <c r="Q35" s="2">
        <v>0</v>
      </c>
      <c r="R35" s="31">
        <f t="shared" si="15"/>
        <v>0</v>
      </c>
      <c r="S35" s="25">
        <v>2</v>
      </c>
      <c r="T35" s="28">
        <f t="shared" si="16"/>
        <v>0.4</v>
      </c>
      <c r="U35" s="25">
        <v>0</v>
      </c>
      <c r="V35" s="28">
        <f>U35/B36</f>
        <v>0</v>
      </c>
      <c r="W35" s="25">
        <v>0</v>
      </c>
      <c r="X35" s="28">
        <f>W35/B35</f>
        <v>0</v>
      </c>
      <c r="Y35" s="25">
        <v>0</v>
      </c>
      <c r="Z35" s="28">
        <f t="shared" si="17"/>
        <v>0</v>
      </c>
      <c r="AA35" s="240">
        <f t="shared" si="18"/>
        <v>0.41666666666666669</v>
      </c>
    </row>
    <row r="36" spans="1:46" ht="18" thickBot="1" x14ac:dyDescent="0.25">
      <c r="A36" s="38" t="s">
        <v>4293</v>
      </c>
      <c r="B36" s="42">
        <f t="shared" si="7"/>
        <v>16</v>
      </c>
      <c r="C36" s="2">
        <v>0</v>
      </c>
      <c r="D36" s="31">
        <f t="shared" si="8"/>
        <v>0</v>
      </c>
      <c r="E36" s="2">
        <v>0</v>
      </c>
      <c r="F36" s="31">
        <f t="shared" si="9"/>
        <v>0</v>
      </c>
      <c r="G36" s="2">
        <v>1</v>
      </c>
      <c r="H36" s="31">
        <f t="shared" si="10"/>
        <v>6.25E-2</v>
      </c>
      <c r="I36" s="2">
        <v>0</v>
      </c>
      <c r="J36" s="31">
        <f t="shared" si="11"/>
        <v>0</v>
      </c>
      <c r="K36" s="2">
        <v>1</v>
      </c>
      <c r="L36" s="31">
        <f t="shared" si="12"/>
        <v>6.25E-2</v>
      </c>
      <c r="M36" s="2">
        <v>0</v>
      </c>
      <c r="N36" s="55">
        <f t="shared" si="13"/>
        <v>0</v>
      </c>
      <c r="O36" s="70">
        <v>4</v>
      </c>
      <c r="P36" s="31">
        <f t="shared" si="14"/>
        <v>0.25</v>
      </c>
      <c r="Q36" s="2">
        <v>1</v>
      </c>
      <c r="R36" s="31">
        <f t="shared" si="15"/>
        <v>6.25E-2</v>
      </c>
      <c r="S36" s="25">
        <v>3</v>
      </c>
      <c r="T36" s="28">
        <f t="shared" si="16"/>
        <v>0.1875</v>
      </c>
      <c r="U36" s="25">
        <v>1</v>
      </c>
      <c r="V36" s="28">
        <f>U36/B37</f>
        <v>5.2631578947368418E-2</v>
      </c>
      <c r="W36" s="25">
        <v>2</v>
      </c>
      <c r="X36" s="28">
        <f>W36/B36</f>
        <v>0.125</v>
      </c>
      <c r="Y36" s="25">
        <v>3</v>
      </c>
      <c r="Z36" s="28">
        <f t="shared" si="17"/>
        <v>0.1875</v>
      </c>
      <c r="AA36" s="240">
        <f t="shared" si="18"/>
        <v>1.3333333333333333</v>
      </c>
    </row>
    <row r="37" spans="1:46" ht="18" thickTop="1" x14ac:dyDescent="0.2">
      <c r="A37" s="38" t="s">
        <v>4294</v>
      </c>
      <c r="B37" s="42">
        <f t="shared" si="7"/>
        <v>19</v>
      </c>
      <c r="C37" s="2">
        <v>2</v>
      </c>
      <c r="D37" s="31">
        <f t="shared" si="8"/>
        <v>0.10526315789473684</v>
      </c>
      <c r="E37" s="2">
        <v>3</v>
      </c>
      <c r="F37" s="31">
        <f t="shared" si="9"/>
        <v>0.15789473684210525</v>
      </c>
      <c r="G37" s="2">
        <v>2</v>
      </c>
      <c r="H37" s="31">
        <f t="shared" si="10"/>
        <v>0.10526315789473684</v>
      </c>
      <c r="I37" s="2">
        <v>1</v>
      </c>
      <c r="J37" s="31">
        <f t="shared" si="11"/>
        <v>5.2631578947368418E-2</v>
      </c>
      <c r="K37" s="2">
        <v>1</v>
      </c>
      <c r="L37" s="31">
        <f t="shared" si="12"/>
        <v>5.2631578947368418E-2</v>
      </c>
      <c r="M37" s="2">
        <v>1</v>
      </c>
      <c r="N37" s="31">
        <f t="shared" si="13"/>
        <v>5.2631578947368418E-2</v>
      </c>
      <c r="O37" s="2">
        <v>1</v>
      </c>
      <c r="P37" s="31">
        <f t="shared" si="14"/>
        <v>5.2631578947368418E-2</v>
      </c>
      <c r="Q37" s="2">
        <v>0</v>
      </c>
      <c r="R37" s="31">
        <f t="shared" si="15"/>
        <v>0</v>
      </c>
      <c r="S37" s="25">
        <v>2</v>
      </c>
      <c r="T37" s="28">
        <f t="shared" si="16"/>
        <v>0.10526315789473684</v>
      </c>
      <c r="U37" s="25">
        <v>2</v>
      </c>
      <c r="V37" s="28">
        <f>U37/B38</f>
        <v>3.7037037037037035E-2</v>
      </c>
      <c r="W37" s="25">
        <v>2</v>
      </c>
      <c r="X37" s="28">
        <f>W37/B37</f>
        <v>0.10526315789473684</v>
      </c>
      <c r="Y37" s="25">
        <v>2</v>
      </c>
      <c r="Z37" s="28">
        <f t="shared" si="17"/>
        <v>0.10526315789473684</v>
      </c>
      <c r="AA37" s="240">
        <f t="shared" si="18"/>
        <v>1.5833333333333333</v>
      </c>
    </row>
    <row r="38" spans="1:46" ht="18" thickBot="1" x14ac:dyDescent="0.25">
      <c r="A38" s="38" t="s">
        <v>4295</v>
      </c>
      <c r="B38" s="42">
        <f t="shared" si="7"/>
        <v>54</v>
      </c>
      <c r="C38" s="2">
        <v>2</v>
      </c>
      <c r="D38" s="31">
        <f t="shared" si="8"/>
        <v>3.7037037037037035E-2</v>
      </c>
      <c r="E38" s="2">
        <v>5</v>
      </c>
      <c r="F38" s="31">
        <f t="shared" si="9"/>
        <v>9.2592592592592587E-2</v>
      </c>
      <c r="G38" s="2">
        <v>3</v>
      </c>
      <c r="H38" s="31">
        <f t="shared" si="10"/>
        <v>5.5555555555555552E-2</v>
      </c>
      <c r="I38" s="2">
        <v>6</v>
      </c>
      <c r="J38" s="31">
        <f t="shared" si="11"/>
        <v>0.1111111111111111</v>
      </c>
      <c r="K38" s="2">
        <v>4</v>
      </c>
      <c r="L38" s="31">
        <f t="shared" si="12"/>
        <v>7.407407407407407E-2</v>
      </c>
      <c r="M38" s="2">
        <v>5</v>
      </c>
      <c r="N38" s="31">
        <f t="shared" si="13"/>
        <v>9.2592592592592587E-2</v>
      </c>
      <c r="O38" s="2">
        <v>5</v>
      </c>
      <c r="P38" s="31">
        <f t="shared" si="14"/>
        <v>9.2592592592592587E-2</v>
      </c>
      <c r="Q38" s="2">
        <v>4</v>
      </c>
      <c r="R38" s="31">
        <f t="shared" si="15"/>
        <v>7.407407407407407E-2</v>
      </c>
      <c r="S38" s="25">
        <v>6</v>
      </c>
      <c r="T38" s="28">
        <f t="shared" si="16"/>
        <v>0.1111111111111111</v>
      </c>
      <c r="U38" s="25">
        <v>3</v>
      </c>
      <c r="V38" s="28">
        <f>U38/B39</f>
        <v>1.9867549668874173E-2</v>
      </c>
      <c r="W38" s="25">
        <v>8</v>
      </c>
      <c r="X38" s="28">
        <f>W38/B38</f>
        <v>0.14814814814814814</v>
      </c>
      <c r="Y38" s="25">
        <v>3</v>
      </c>
      <c r="Z38" s="28">
        <f t="shared" si="17"/>
        <v>5.5555555555555552E-2</v>
      </c>
      <c r="AA38" s="240">
        <f t="shared" si="18"/>
        <v>4.5</v>
      </c>
    </row>
    <row r="39" spans="1:46" ht="19" thickTop="1" thickBot="1" x14ac:dyDescent="0.25">
      <c r="A39" s="38" t="s">
        <v>4296</v>
      </c>
      <c r="B39" s="42">
        <f t="shared" si="7"/>
        <v>151</v>
      </c>
      <c r="C39" s="2">
        <v>16</v>
      </c>
      <c r="D39" s="31">
        <f t="shared" si="8"/>
        <v>0.10596026490066225</v>
      </c>
      <c r="E39" s="2">
        <v>10</v>
      </c>
      <c r="F39" s="31">
        <f t="shared" si="9"/>
        <v>6.6225165562913912E-2</v>
      </c>
      <c r="G39" s="32">
        <v>13</v>
      </c>
      <c r="H39" s="33">
        <f t="shared" si="10"/>
        <v>8.6092715231788075E-2</v>
      </c>
      <c r="I39" s="32">
        <v>8</v>
      </c>
      <c r="J39" s="33">
        <f t="shared" si="11"/>
        <v>5.2980132450331126E-2</v>
      </c>
      <c r="K39" s="32">
        <v>10</v>
      </c>
      <c r="L39" s="33">
        <f t="shared" si="12"/>
        <v>6.6225165562913912E-2</v>
      </c>
      <c r="M39" s="32">
        <v>13</v>
      </c>
      <c r="N39" s="33">
        <f t="shared" si="13"/>
        <v>8.6092715231788075E-2</v>
      </c>
      <c r="O39" s="32">
        <v>12</v>
      </c>
      <c r="P39" s="34">
        <f t="shared" si="14"/>
        <v>7.9470198675496692E-2</v>
      </c>
      <c r="Q39" s="32">
        <v>16</v>
      </c>
      <c r="R39" s="34">
        <f t="shared" si="15"/>
        <v>0.10596026490066225</v>
      </c>
      <c r="S39" s="32">
        <v>16</v>
      </c>
      <c r="T39" s="34">
        <f t="shared" si="16"/>
        <v>0.10596026490066225</v>
      </c>
      <c r="U39" s="21">
        <v>8</v>
      </c>
      <c r="V39" s="35">
        <f>U39/B39</f>
        <v>5.2980132450331126E-2</v>
      </c>
      <c r="W39" s="74">
        <v>17</v>
      </c>
      <c r="X39" s="75">
        <f>W39/B39</f>
        <v>0.11258278145695365</v>
      </c>
      <c r="Y39" s="21">
        <v>12</v>
      </c>
      <c r="Z39" s="35">
        <f t="shared" si="17"/>
        <v>7.9470198675496692E-2</v>
      </c>
      <c r="AA39" s="240">
        <f t="shared" si="18"/>
        <v>12.583333333333334</v>
      </c>
    </row>
    <row r="40" spans="1:46" ht="20" customHeight="1" thickBot="1" x14ac:dyDescent="0.25">
      <c r="A40" s="16" t="s">
        <v>1901</v>
      </c>
      <c r="B40" s="36">
        <f>SUM(B34:B39)</f>
        <v>251</v>
      </c>
      <c r="C40" s="330">
        <f t="shared" ref="C40" si="19">SUM(C34:C39)</f>
        <v>21</v>
      </c>
      <c r="D40" s="330"/>
      <c r="E40" s="329">
        <f t="shared" ref="E40" si="20">SUM(E34:E39)</f>
        <v>18</v>
      </c>
      <c r="F40" s="329"/>
      <c r="G40" s="329">
        <f t="shared" ref="G40" si="21">SUM(G34:G39)</f>
        <v>19</v>
      </c>
      <c r="H40" s="329"/>
      <c r="I40" s="329">
        <f t="shared" ref="I40" si="22">SUM(I34:I39)</f>
        <v>15</v>
      </c>
      <c r="J40" s="329"/>
      <c r="K40" s="329">
        <f t="shared" ref="K40" si="23">SUM(K34:K39)</f>
        <v>17</v>
      </c>
      <c r="L40" s="329"/>
      <c r="M40" s="329">
        <f t="shared" ref="M40" si="24">SUM(M34:M39)</f>
        <v>21</v>
      </c>
      <c r="N40" s="329"/>
      <c r="O40" s="329">
        <f t="shared" ref="O40" si="25">SUM(O34:O39)</f>
        <v>25</v>
      </c>
      <c r="P40" s="329"/>
      <c r="Q40" s="329">
        <f t="shared" ref="Q40" si="26">SUM(Q34:Q39)</f>
        <v>21</v>
      </c>
      <c r="R40" s="329"/>
      <c r="S40" s="330">
        <f t="shared" ref="S40:U40" si="27">SUM(S34:S39)</f>
        <v>29</v>
      </c>
      <c r="T40" s="330"/>
      <c r="U40" s="329">
        <f t="shared" si="27"/>
        <v>14</v>
      </c>
      <c r="V40" s="329"/>
      <c r="W40" s="329">
        <f t="shared" ref="W40" si="28">SUM(W34:W39)</f>
        <v>30</v>
      </c>
      <c r="X40" s="329"/>
      <c r="Y40" s="329">
        <f t="shared" ref="Y40" si="29">SUM(Y34:Y39)</f>
        <v>21</v>
      </c>
      <c r="Z40" s="329"/>
      <c r="AA40" s="26"/>
    </row>
    <row r="41" spans="1:46" ht="20" customHeight="1" x14ac:dyDescent="0.2">
      <c r="A41" s="18"/>
      <c r="B41" s="17"/>
      <c r="C41" s="321">
        <f>C40/B40</f>
        <v>8.3665338645418322E-2</v>
      </c>
      <c r="D41" s="321"/>
      <c r="E41" s="321">
        <f>E40/B40</f>
        <v>7.1713147410358571E-2</v>
      </c>
      <c r="F41" s="321"/>
      <c r="G41" s="321">
        <f>G40/B40</f>
        <v>7.5697211155378488E-2</v>
      </c>
      <c r="H41" s="321"/>
      <c r="I41" s="321">
        <f>I40/B40</f>
        <v>5.9760956175298807E-2</v>
      </c>
      <c r="J41" s="321"/>
      <c r="K41" s="321">
        <f>K40/B40</f>
        <v>6.7729083665338641E-2</v>
      </c>
      <c r="L41" s="321"/>
      <c r="M41" s="321">
        <f>M40/B40</f>
        <v>8.3665338645418322E-2</v>
      </c>
      <c r="N41" s="321"/>
      <c r="O41" s="321">
        <f>O40/B40</f>
        <v>9.9601593625498003E-2</v>
      </c>
      <c r="P41" s="321"/>
      <c r="Q41" s="321">
        <f>Q40/B40</f>
        <v>8.3665338645418322E-2</v>
      </c>
      <c r="R41" s="321"/>
      <c r="S41" s="321">
        <f>S40/B40</f>
        <v>0.11553784860557768</v>
      </c>
      <c r="T41" s="321"/>
      <c r="U41" s="321">
        <f>U40/B40</f>
        <v>5.5776892430278883E-2</v>
      </c>
      <c r="V41" s="321"/>
      <c r="W41" s="321">
        <f>W40/B40</f>
        <v>0.11952191235059761</v>
      </c>
      <c r="X41" s="321"/>
      <c r="Y41" s="321">
        <f>Y40/B40</f>
        <v>8.3665338645418322E-2</v>
      </c>
      <c r="Z41" s="321"/>
      <c r="AA41" s="26"/>
    </row>
    <row r="42" spans="1:46" x14ac:dyDescent="0.2">
      <c r="A42" s="40"/>
      <c r="B42" s="48" t="s">
        <v>11120</v>
      </c>
      <c r="C42" s="41"/>
      <c r="D42" s="40"/>
      <c r="E42" s="40"/>
      <c r="F42" s="40"/>
      <c r="G42" s="40"/>
      <c r="H42" s="40"/>
      <c r="I42" s="40"/>
      <c r="J42" s="40"/>
      <c r="K42" s="40"/>
      <c r="L42" s="40"/>
      <c r="M42" s="40"/>
      <c r="N42" s="40"/>
      <c r="O42" s="40"/>
      <c r="P42" s="40"/>
      <c r="Q42" s="40"/>
      <c r="R42" s="40"/>
      <c r="S42" s="40"/>
      <c r="T42" s="40"/>
      <c r="U42" s="40"/>
      <c r="V42" s="40"/>
      <c r="W42" s="40"/>
      <c r="X42" s="40"/>
      <c r="Y42" s="40"/>
      <c r="Z42" s="40"/>
      <c r="AA42" s="40"/>
    </row>
    <row r="45" spans="1:46" ht="30" customHeight="1" x14ac:dyDescent="0.2">
      <c r="A45" s="326" t="s">
        <v>11125</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2"/>
      <c r="AB45" s="2"/>
      <c r="AC45" s="2"/>
      <c r="AD45" s="2"/>
    </row>
    <row r="46" spans="1:46" s="2" customFormat="1" ht="36" customHeight="1" thickBot="1" x14ac:dyDescent="0.25">
      <c r="A46" s="3" t="s">
        <v>1360</v>
      </c>
      <c r="B46" s="43" t="s">
        <v>1901</v>
      </c>
      <c r="C46" s="314" t="s">
        <v>1393</v>
      </c>
      <c r="D46" s="314"/>
      <c r="E46" s="314" t="s">
        <v>6515</v>
      </c>
      <c r="F46" s="314"/>
      <c r="G46" s="314" t="s">
        <v>1394</v>
      </c>
      <c r="H46" s="314"/>
      <c r="I46" s="314" t="s">
        <v>1407</v>
      </c>
      <c r="J46" s="314"/>
      <c r="K46" s="314" t="s">
        <v>1396</v>
      </c>
      <c r="L46" s="314"/>
      <c r="M46" s="314" t="s">
        <v>1391</v>
      </c>
      <c r="N46" s="314"/>
      <c r="O46" s="314" t="s">
        <v>1434</v>
      </c>
      <c r="P46" s="314"/>
      <c r="Q46" s="314" t="s">
        <v>1401</v>
      </c>
      <c r="R46" s="314"/>
      <c r="S46" s="314" t="s">
        <v>1389</v>
      </c>
      <c r="T46" s="314"/>
      <c r="U46" s="314" t="s">
        <v>1441</v>
      </c>
      <c r="V46" s="314"/>
      <c r="W46" s="314" t="s">
        <v>6022</v>
      </c>
      <c r="X46" s="314"/>
      <c r="Y46" s="314" t="s">
        <v>1357</v>
      </c>
      <c r="Z46" s="314"/>
      <c r="AG46" s="1"/>
      <c r="AH46" s="1"/>
      <c r="AI46" s="1"/>
      <c r="AJ46" s="1"/>
      <c r="AK46" s="1"/>
      <c r="AL46" s="1"/>
      <c r="AM46" s="1"/>
      <c r="AN46" s="1"/>
      <c r="AO46" s="1"/>
      <c r="AP46" s="1"/>
      <c r="AQ46" s="1"/>
      <c r="AR46" s="1"/>
      <c r="AS46" s="1"/>
      <c r="AT46" s="1"/>
    </row>
    <row r="47" spans="1:46" x14ac:dyDescent="0.2">
      <c r="A47" s="36">
        <v>2019</v>
      </c>
      <c r="B47" s="45">
        <f>C47+E47+G47+I47+K47+M47+O47+Q47+S47+U47+Y47+W47</f>
        <v>463</v>
      </c>
      <c r="C47" s="19">
        <v>192</v>
      </c>
      <c r="D47" s="22">
        <f>C47/B47</f>
        <v>0.41468682505399568</v>
      </c>
      <c r="E47" s="19">
        <v>70</v>
      </c>
      <c r="F47" s="22">
        <f>E47/B47</f>
        <v>0.15118790496760259</v>
      </c>
      <c r="G47" s="19">
        <v>77</v>
      </c>
      <c r="H47" s="22">
        <f>G47/B47</f>
        <v>0.16630669546436286</v>
      </c>
      <c r="I47" s="19">
        <v>56</v>
      </c>
      <c r="J47" s="22">
        <f>I47/B47</f>
        <v>0.12095032397408208</v>
      </c>
      <c r="K47" s="19">
        <v>19</v>
      </c>
      <c r="L47" s="22">
        <f>K47/B47</f>
        <v>4.1036717062634988E-2</v>
      </c>
      <c r="M47" s="19">
        <v>10</v>
      </c>
      <c r="N47" s="22">
        <f>M47/B47</f>
        <v>2.159827213822894E-2</v>
      </c>
      <c r="O47" s="19">
        <v>11</v>
      </c>
      <c r="P47" s="22">
        <f>O47/B47</f>
        <v>2.3758099352051837E-2</v>
      </c>
      <c r="Q47" s="19">
        <v>1</v>
      </c>
      <c r="R47" s="22">
        <f>Q47/B47</f>
        <v>2.1598272138228943E-3</v>
      </c>
      <c r="S47" s="19">
        <v>14</v>
      </c>
      <c r="T47" s="22">
        <f>S47/B47</f>
        <v>3.0237580993520519E-2</v>
      </c>
      <c r="U47" s="19">
        <v>8</v>
      </c>
      <c r="V47" s="22">
        <f>U47/B47</f>
        <v>1.7278617710583154E-2</v>
      </c>
      <c r="W47" s="19">
        <v>1</v>
      </c>
      <c r="X47" s="22">
        <f>W458/B47</f>
        <v>0</v>
      </c>
      <c r="Y47" s="19">
        <v>4</v>
      </c>
      <c r="Z47" s="22">
        <f>Y47/B47</f>
        <v>8.6393088552915772E-3</v>
      </c>
      <c r="AG47" s="2"/>
      <c r="AH47" s="2"/>
      <c r="AI47" s="2"/>
      <c r="AJ47" s="2"/>
      <c r="AK47" s="2"/>
      <c r="AL47" s="2"/>
      <c r="AM47" s="2"/>
      <c r="AN47" s="2"/>
      <c r="AO47" s="2"/>
      <c r="AP47" s="2"/>
      <c r="AQ47" s="2"/>
      <c r="AR47" s="2"/>
      <c r="AS47" s="2"/>
      <c r="AT47" s="2"/>
    </row>
    <row r="48" spans="1:46" x14ac:dyDescent="0.2">
      <c r="A48" s="36">
        <v>2020</v>
      </c>
      <c r="B48" s="45">
        <f>C48+E48+G48+I48+K48+M48+O48+Q48+S48+U48+Y48+W48</f>
        <v>542</v>
      </c>
      <c r="C48" s="19">
        <v>223</v>
      </c>
      <c r="D48" s="22">
        <f>C48/B48</f>
        <v>0.41143911439114389</v>
      </c>
      <c r="E48" s="19">
        <v>90</v>
      </c>
      <c r="F48" s="22">
        <f>E48/B48</f>
        <v>0.16605166051660517</v>
      </c>
      <c r="G48" s="19">
        <v>90</v>
      </c>
      <c r="H48" s="22">
        <f>G48/B48</f>
        <v>0.16605166051660517</v>
      </c>
      <c r="I48" s="19">
        <v>65</v>
      </c>
      <c r="J48" s="22">
        <f>I48/B48</f>
        <v>0.11992619926199262</v>
      </c>
      <c r="K48" s="19">
        <v>16</v>
      </c>
      <c r="L48" s="22">
        <f>K48/B48</f>
        <v>2.9520295202952029E-2</v>
      </c>
      <c r="M48" s="19">
        <v>10</v>
      </c>
      <c r="N48" s="22">
        <f>M48/B48</f>
        <v>1.8450184501845018E-2</v>
      </c>
      <c r="O48" s="19">
        <v>12</v>
      </c>
      <c r="P48" s="22">
        <f>O48/B48</f>
        <v>2.2140221402214021E-2</v>
      </c>
      <c r="Q48" s="19">
        <v>2</v>
      </c>
      <c r="R48" s="22">
        <f>Q48/B48</f>
        <v>3.6900369003690036E-3</v>
      </c>
      <c r="S48" s="19">
        <v>17</v>
      </c>
      <c r="T48" s="22">
        <f>S48/B48</f>
        <v>3.136531365313653E-2</v>
      </c>
      <c r="U48" s="19">
        <v>11</v>
      </c>
      <c r="V48" s="22">
        <f>U48/B48</f>
        <v>2.0295202952029519E-2</v>
      </c>
      <c r="W48" s="19">
        <v>0</v>
      </c>
      <c r="X48" s="22">
        <f>W459/B48</f>
        <v>0</v>
      </c>
      <c r="Y48" s="19">
        <v>6</v>
      </c>
      <c r="Z48" s="22">
        <f>Y48/B48</f>
        <v>1.107011070110701E-2</v>
      </c>
    </row>
    <row r="49" spans="1:71" ht="17" thickBot="1" x14ac:dyDescent="0.25">
      <c r="A49" s="36">
        <v>2021</v>
      </c>
      <c r="B49" s="45">
        <f>C49+E49+G49+I49+K49+M49+O49+Q49+S49+U49+Y49+W49</f>
        <v>618</v>
      </c>
      <c r="C49" s="19">
        <v>290</v>
      </c>
      <c r="D49" s="22">
        <f>C49/B49</f>
        <v>0.46925566343042069</v>
      </c>
      <c r="E49" s="2">
        <v>81</v>
      </c>
      <c r="F49" s="22">
        <f>E49/B49</f>
        <v>0.13106796116504854</v>
      </c>
      <c r="G49" s="19">
        <v>110</v>
      </c>
      <c r="H49" s="22">
        <f>G49/B49</f>
        <v>0.17799352750809061</v>
      </c>
      <c r="I49" s="19">
        <v>42</v>
      </c>
      <c r="J49" s="22">
        <f>I49/B49</f>
        <v>6.7961165048543687E-2</v>
      </c>
      <c r="K49" s="19">
        <v>14</v>
      </c>
      <c r="L49" s="22">
        <f>K49/B49</f>
        <v>2.2653721682847898E-2</v>
      </c>
      <c r="M49" s="19">
        <v>17</v>
      </c>
      <c r="N49" s="22">
        <f>M49/B49</f>
        <v>2.7508090614886731E-2</v>
      </c>
      <c r="O49" s="19">
        <v>16</v>
      </c>
      <c r="P49" s="22">
        <f>O49/B49</f>
        <v>2.5889967637540454E-2</v>
      </c>
      <c r="Q49" s="19">
        <v>2</v>
      </c>
      <c r="R49" s="22">
        <f>Q49/B49</f>
        <v>3.2362459546925568E-3</v>
      </c>
      <c r="S49" s="19">
        <v>28</v>
      </c>
      <c r="T49" s="22">
        <f>S49/B49</f>
        <v>4.5307443365695796E-2</v>
      </c>
      <c r="U49" s="19">
        <v>10</v>
      </c>
      <c r="V49" s="22">
        <f>U49/B49</f>
        <v>1.6181229773462782E-2</v>
      </c>
      <c r="W49" s="19">
        <v>0</v>
      </c>
      <c r="X49" s="22">
        <f>W460/B49</f>
        <v>0</v>
      </c>
      <c r="Y49" s="19">
        <v>8</v>
      </c>
      <c r="Z49" s="22">
        <f>Y49/B49</f>
        <v>1.2944983818770227E-2</v>
      </c>
    </row>
    <row r="50" spans="1:71" ht="18" thickTop="1" thickBot="1" x14ac:dyDescent="0.25">
      <c r="A50" s="36">
        <v>2022</v>
      </c>
      <c r="B50" s="56">
        <f>C50+E50+G50+I50+K50+M50+O50+Q50+S50+U50+Y50+W50</f>
        <v>714</v>
      </c>
      <c r="C50" s="71">
        <v>321</v>
      </c>
      <c r="D50" s="72">
        <f>C50/B50</f>
        <v>0.44957983193277312</v>
      </c>
      <c r="E50" s="32">
        <v>121</v>
      </c>
      <c r="F50" s="33">
        <f>E50/B50</f>
        <v>0.16946778711484595</v>
      </c>
      <c r="G50" s="164">
        <v>125</v>
      </c>
      <c r="H50" s="33">
        <f>G50/B50</f>
        <v>0.17507002801120447</v>
      </c>
      <c r="I50" s="164">
        <v>58</v>
      </c>
      <c r="J50" s="33">
        <f>I50/B50</f>
        <v>8.1232492997198882E-2</v>
      </c>
      <c r="K50" s="164">
        <v>12</v>
      </c>
      <c r="L50" s="33">
        <f>K50/B50</f>
        <v>1.680672268907563E-2</v>
      </c>
      <c r="M50" s="164">
        <v>16</v>
      </c>
      <c r="N50" s="33">
        <f>M50/B50</f>
        <v>2.2408963585434174E-2</v>
      </c>
      <c r="O50" s="164">
        <v>17</v>
      </c>
      <c r="P50" s="33">
        <f>O50/B50</f>
        <v>2.3809523809523808E-2</v>
      </c>
      <c r="Q50" s="164">
        <v>2</v>
      </c>
      <c r="R50" s="33">
        <f>Q50/B50</f>
        <v>2.8011204481792717E-3</v>
      </c>
      <c r="S50" s="164">
        <v>26</v>
      </c>
      <c r="T50" s="33">
        <f>S50/B50</f>
        <v>3.6414565826330535E-2</v>
      </c>
      <c r="U50" s="164">
        <v>9</v>
      </c>
      <c r="V50" s="33">
        <f>U50/B50</f>
        <v>1.2605042016806723E-2</v>
      </c>
      <c r="W50" s="164">
        <v>0</v>
      </c>
      <c r="X50" s="31">
        <f>W461/B50</f>
        <v>0</v>
      </c>
      <c r="Y50" s="164">
        <v>7</v>
      </c>
      <c r="Z50" s="33">
        <f>Y50/B50</f>
        <v>9.8039215686274508E-3</v>
      </c>
    </row>
    <row r="51" spans="1:71" ht="20" customHeight="1" thickBot="1" x14ac:dyDescent="0.25">
      <c r="A51" s="16" t="s">
        <v>1901</v>
      </c>
      <c r="B51" s="36">
        <f>SUM(B47:B50)</f>
        <v>2337</v>
      </c>
      <c r="C51" s="330">
        <f t="shared" ref="C51:Y51" si="30">SUM(C47:C50)</f>
        <v>1026</v>
      </c>
      <c r="D51" s="330"/>
      <c r="E51" s="329">
        <f t="shared" si="30"/>
        <v>362</v>
      </c>
      <c r="F51" s="329"/>
      <c r="G51" s="329">
        <f t="shared" si="30"/>
        <v>402</v>
      </c>
      <c r="H51" s="329"/>
      <c r="I51" s="329">
        <f t="shared" si="30"/>
        <v>221</v>
      </c>
      <c r="J51" s="329"/>
      <c r="K51" s="329">
        <f t="shared" si="30"/>
        <v>61</v>
      </c>
      <c r="L51" s="329"/>
      <c r="M51" s="329">
        <f t="shared" si="30"/>
        <v>53</v>
      </c>
      <c r="N51" s="329"/>
      <c r="O51" s="329">
        <f t="shared" si="30"/>
        <v>56</v>
      </c>
      <c r="P51" s="329"/>
      <c r="Q51" s="329">
        <f t="shared" si="30"/>
        <v>7</v>
      </c>
      <c r="R51" s="329"/>
      <c r="S51" s="329">
        <f t="shared" si="30"/>
        <v>85</v>
      </c>
      <c r="T51" s="329"/>
      <c r="U51" s="329">
        <f t="shared" si="30"/>
        <v>38</v>
      </c>
      <c r="V51" s="329"/>
      <c r="W51" s="280">
        <f t="shared" ref="W51" si="31">SUM(W47:W50)</f>
        <v>1</v>
      </c>
      <c r="X51" s="280"/>
      <c r="Y51" s="331">
        <f t="shared" si="30"/>
        <v>25</v>
      </c>
      <c r="Z51" s="331"/>
    </row>
    <row r="52" spans="1:71" ht="20" customHeight="1" x14ac:dyDescent="0.2">
      <c r="A52" s="18"/>
      <c r="B52" s="17"/>
      <c r="C52" s="321">
        <f>C51/B51</f>
        <v>0.43902439024390244</v>
      </c>
      <c r="D52" s="321"/>
      <c r="E52" s="321">
        <f>E51/B51</f>
        <v>0.15489944373127942</v>
      </c>
      <c r="F52" s="321"/>
      <c r="G52" s="321">
        <f>G51/B51</f>
        <v>0.17201540436456997</v>
      </c>
      <c r="H52" s="321"/>
      <c r="I52" s="321">
        <f>I51/B51</f>
        <v>9.4565682498930256E-2</v>
      </c>
      <c r="J52" s="321"/>
      <c r="K52" s="321">
        <f>K51/B51</f>
        <v>2.6101839965768078E-2</v>
      </c>
      <c r="L52" s="321"/>
      <c r="M52" s="321">
        <f>M51/B51</f>
        <v>2.2678647839109969E-2</v>
      </c>
      <c r="N52" s="321"/>
      <c r="O52" s="321">
        <f>O51/B51</f>
        <v>2.396234488660676E-2</v>
      </c>
      <c r="P52" s="321"/>
      <c r="Q52" s="321">
        <f>Q51/B51</f>
        <v>2.995293110825845E-3</v>
      </c>
      <c r="R52" s="321"/>
      <c r="S52" s="321">
        <f>S51/B51</f>
        <v>3.6371416345742404E-2</v>
      </c>
      <c r="T52" s="321"/>
      <c r="U52" s="321">
        <f>U51/B51</f>
        <v>1.6260162601626018E-2</v>
      </c>
      <c r="V52" s="321"/>
      <c r="W52" s="321">
        <f>W51/B51</f>
        <v>4.2789901583226359E-4</v>
      </c>
      <c r="X52" s="321"/>
      <c r="Y52" s="321">
        <f>Y51/B51</f>
        <v>1.069747539580659E-2</v>
      </c>
      <c r="Z52" s="321"/>
    </row>
    <row r="53" spans="1:71" ht="19" x14ac:dyDescent="0.2">
      <c r="A53" s="40"/>
      <c r="B53" s="48" t="s">
        <v>11120</v>
      </c>
      <c r="C53" s="41"/>
      <c r="D53" s="40"/>
      <c r="E53" s="40"/>
      <c r="F53" s="40"/>
      <c r="G53" s="40"/>
      <c r="H53" s="40"/>
      <c r="I53" s="40"/>
      <c r="J53" s="40"/>
      <c r="K53" s="40"/>
      <c r="L53" s="40"/>
      <c r="M53" s="40"/>
      <c r="N53" s="40"/>
      <c r="O53" s="40"/>
      <c r="P53" s="40"/>
      <c r="Q53" s="40"/>
      <c r="R53" s="40"/>
      <c r="S53" s="40"/>
      <c r="T53" s="40"/>
      <c r="U53" s="40"/>
      <c r="V53" s="40"/>
      <c r="W53" s="92"/>
      <c r="X53" s="92"/>
      <c r="Y53" s="92"/>
      <c r="Z53" s="92"/>
    </row>
    <row r="56" spans="1:71" ht="30" customHeight="1" x14ac:dyDescent="0.2">
      <c r="A56" s="326" t="s">
        <v>11130</v>
      </c>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S56" s="305" t="s">
        <v>11235</v>
      </c>
      <c r="AT56" s="305"/>
      <c r="AU56" s="305"/>
      <c r="AV56" s="305"/>
      <c r="AW56" s="93"/>
      <c r="AX56" s="93"/>
      <c r="AY56" s="93"/>
      <c r="AZ56" s="93"/>
      <c r="BA56" s="93"/>
      <c r="BB56" s="93"/>
      <c r="BC56" s="93"/>
      <c r="BD56" s="93"/>
      <c r="BE56" s="93"/>
      <c r="BF56" s="93"/>
      <c r="BG56" s="93"/>
      <c r="BH56" s="93"/>
      <c r="BI56" s="93"/>
      <c r="BJ56" s="93"/>
      <c r="BK56" s="93"/>
      <c r="BL56" s="93"/>
      <c r="BM56" s="93"/>
      <c r="BN56" s="93"/>
      <c r="BO56" s="93"/>
      <c r="BP56" s="93"/>
      <c r="BQ56" s="93"/>
      <c r="BR56" s="93"/>
      <c r="BS56" s="93"/>
    </row>
    <row r="57" spans="1:71" ht="35" customHeight="1" x14ac:dyDescent="0.2">
      <c r="A57" s="3" t="s">
        <v>1360</v>
      </c>
      <c r="B57" s="43" t="s">
        <v>1901</v>
      </c>
      <c r="C57" s="305" t="s">
        <v>1983</v>
      </c>
      <c r="D57" s="305"/>
      <c r="E57" s="305" t="s">
        <v>1984</v>
      </c>
      <c r="F57" s="305"/>
      <c r="G57" s="305" t="s">
        <v>1985</v>
      </c>
      <c r="H57" s="305"/>
      <c r="I57" s="305" t="s">
        <v>826</v>
      </c>
      <c r="J57" s="305"/>
      <c r="K57" s="305" t="s">
        <v>1986</v>
      </c>
      <c r="L57" s="305"/>
      <c r="M57" s="305" t="s">
        <v>1987</v>
      </c>
      <c r="N57" s="305"/>
      <c r="O57" s="305" t="s">
        <v>1988</v>
      </c>
      <c r="P57" s="305"/>
      <c r="Q57" s="305" t="s">
        <v>1989</v>
      </c>
      <c r="R57" s="305"/>
      <c r="S57" s="305" t="s">
        <v>1990</v>
      </c>
      <c r="T57" s="305"/>
      <c r="U57" s="305" t="s">
        <v>1991</v>
      </c>
      <c r="V57" s="305"/>
      <c r="W57" s="305" t="s">
        <v>1992</v>
      </c>
      <c r="X57" s="305"/>
      <c r="Y57" s="305" t="s">
        <v>1993</v>
      </c>
      <c r="Z57" s="305"/>
      <c r="AA57" s="38" t="s">
        <v>6246</v>
      </c>
      <c r="AC57" s="186" t="s">
        <v>1360</v>
      </c>
      <c r="AD57" s="174" t="s">
        <v>1983</v>
      </c>
      <c r="AE57" s="174" t="s">
        <v>1984</v>
      </c>
      <c r="AF57" s="174" t="s">
        <v>1985</v>
      </c>
      <c r="AG57" s="174" t="s">
        <v>826</v>
      </c>
      <c r="AH57" s="174" t="s">
        <v>1986</v>
      </c>
      <c r="AI57" s="174" t="s">
        <v>1987</v>
      </c>
      <c r="AJ57" s="174" t="s">
        <v>1988</v>
      </c>
      <c r="AK57" s="174" t="s">
        <v>1989</v>
      </c>
      <c r="AL57" s="174" t="s">
        <v>1990</v>
      </c>
      <c r="AM57" s="174" t="s">
        <v>1991</v>
      </c>
      <c r="AN57" s="174" t="s">
        <v>1992</v>
      </c>
      <c r="AO57" s="174" t="s">
        <v>1993</v>
      </c>
      <c r="AQ57" s="228"/>
      <c r="AR57" s="229"/>
      <c r="AS57" s="3" t="s">
        <v>9111</v>
      </c>
      <c r="AT57" s="3" t="s">
        <v>1360</v>
      </c>
      <c r="AU57" s="3" t="s">
        <v>1358</v>
      </c>
      <c r="AV57" s="3" t="s">
        <v>9108</v>
      </c>
    </row>
    <row r="58" spans="1:71" x14ac:dyDescent="0.2">
      <c r="A58" s="36">
        <v>2019</v>
      </c>
      <c r="B58" s="45">
        <f>C58+E58+G58+I58+K58+M58+O58+Q58+S58+U58+W58+Y58</f>
        <v>463</v>
      </c>
      <c r="C58" s="2">
        <v>39</v>
      </c>
      <c r="D58" s="22">
        <f>C58/B58</f>
        <v>8.4233261339092869E-2</v>
      </c>
      <c r="E58" s="19">
        <v>38</v>
      </c>
      <c r="F58" s="22">
        <f>E58/B58</f>
        <v>8.2073434125269976E-2</v>
      </c>
      <c r="G58" s="19">
        <v>41</v>
      </c>
      <c r="H58" s="22">
        <f>G58/B58</f>
        <v>8.8552915766738655E-2</v>
      </c>
      <c r="I58" s="19">
        <v>32</v>
      </c>
      <c r="J58" s="22">
        <f>I58/B58</f>
        <v>6.9114470842332618E-2</v>
      </c>
      <c r="K58" s="19">
        <v>38</v>
      </c>
      <c r="L58" s="22">
        <f>K58/B58</f>
        <v>8.2073434125269976E-2</v>
      </c>
      <c r="M58" s="19">
        <v>43</v>
      </c>
      <c r="N58" s="22">
        <f>M58/B58</f>
        <v>9.2872570194384454E-2</v>
      </c>
      <c r="O58" s="19">
        <v>27</v>
      </c>
      <c r="P58" s="22">
        <f>O58/B58</f>
        <v>5.8315334773218146E-2</v>
      </c>
      <c r="Q58" s="19">
        <v>39</v>
      </c>
      <c r="R58" s="22">
        <f>Q58/B58</f>
        <v>8.4233261339092869E-2</v>
      </c>
      <c r="S58" s="19">
        <v>41</v>
      </c>
      <c r="T58" s="22">
        <f>S58/B58</f>
        <v>8.8552915766738655E-2</v>
      </c>
      <c r="U58" s="19">
        <v>45</v>
      </c>
      <c r="V58" s="22">
        <f>U58/B59</f>
        <v>8.3025830258302583E-2</v>
      </c>
      <c r="W58" s="19">
        <v>34</v>
      </c>
      <c r="X58" s="22">
        <v>0</v>
      </c>
      <c r="Y58" s="19">
        <v>46</v>
      </c>
      <c r="Z58" s="22">
        <f>Y58/B58</f>
        <v>9.9352051835853133E-2</v>
      </c>
      <c r="AA58" s="170">
        <f>SUM(Y58+W58+U58+S58+Q58+O58+M58+K58+I58+G58+E58+C58)/12</f>
        <v>38.583333333333336</v>
      </c>
      <c r="AC58" s="173">
        <v>2019</v>
      </c>
      <c r="AD58" s="173">
        <f>C58</f>
        <v>39</v>
      </c>
      <c r="AE58" s="173">
        <f>E58</f>
        <v>38</v>
      </c>
      <c r="AF58" s="173">
        <f>G58</f>
        <v>41</v>
      </c>
      <c r="AG58" s="173">
        <f>I58</f>
        <v>32</v>
      </c>
      <c r="AH58" s="173">
        <f>K58</f>
        <v>38</v>
      </c>
      <c r="AI58" s="173">
        <f>M58</f>
        <v>43</v>
      </c>
      <c r="AJ58" s="173">
        <f>O58</f>
        <v>27</v>
      </c>
      <c r="AK58" s="173">
        <f>Q58</f>
        <v>39</v>
      </c>
      <c r="AL58" s="173">
        <f>S58</f>
        <v>41</v>
      </c>
      <c r="AM58" s="173">
        <f>U58</f>
        <v>45</v>
      </c>
      <c r="AN58" s="173">
        <f>W58</f>
        <v>34</v>
      </c>
      <c r="AO58" s="173">
        <f>Y58</f>
        <v>46</v>
      </c>
      <c r="AQ58" s="230"/>
      <c r="AR58" s="2"/>
      <c r="AS58" s="232">
        <v>37</v>
      </c>
      <c r="AT58" s="232">
        <v>2019</v>
      </c>
      <c r="AU58" s="232" t="s">
        <v>9119</v>
      </c>
      <c r="AV58" s="233">
        <f>C58</f>
        <v>39</v>
      </c>
    </row>
    <row r="59" spans="1:71" x14ac:dyDescent="0.2">
      <c r="A59" s="36">
        <v>2020</v>
      </c>
      <c r="B59" s="45">
        <f>C59+E59+G59+I59+K59+M59+O59+Q59+S59+U59+W59+Y59</f>
        <v>542</v>
      </c>
      <c r="C59" s="2">
        <v>50</v>
      </c>
      <c r="D59" s="22">
        <f>C59/B59</f>
        <v>9.2250922509225092E-2</v>
      </c>
      <c r="E59" s="19">
        <v>43</v>
      </c>
      <c r="F59" s="22">
        <f>E59/B59</f>
        <v>7.9335793357933573E-2</v>
      </c>
      <c r="G59" s="19">
        <v>42</v>
      </c>
      <c r="H59" s="22">
        <f>G59/B59</f>
        <v>7.7490774907749083E-2</v>
      </c>
      <c r="I59" s="19">
        <v>53</v>
      </c>
      <c r="J59" s="22">
        <f>I59/B59</f>
        <v>9.7785977859778592E-2</v>
      </c>
      <c r="K59" s="19">
        <v>43</v>
      </c>
      <c r="L59" s="22">
        <f>K59/B59</f>
        <v>7.9335793357933573E-2</v>
      </c>
      <c r="M59" s="19">
        <v>37</v>
      </c>
      <c r="N59" s="22">
        <f>M59/B59</f>
        <v>6.8265682656826573E-2</v>
      </c>
      <c r="O59" s="19">
        <v>57</v>
      </c>
      <c r="P59" s="22">
        <f>O59/B59</f>
        <v>0.10516605166051661</v>
      </c>
      <c r="Q59" s="19">
        <v>41</v>
      </c>
      <c r="R59" s="22">
        <f>Q59/B59</f>
        <v>7.5645756457564578E-2</v>
      </c>
      <c r="S59" s="19">
        <v>43</v>
      </c>
      <c r="T59" s="22">
        <f>S59/B59</f>
        <v>7.9335793357933573E-2</v>
      </c>
      <c r="U59" s="19">
        <v>38</v>
      </c>
      <c r="V59" s="22">
        <f>U59/B60</f>
        <v>6.1488673139158574E-2</v>
      </c>
      <c r="W59" s="19">
        <v>46</v>
      </c>
      <c r="X59" s="22">
        <f>W59/B59</f>
        <v>8.4870848708487087E-2</v>
      </c>
      <c r="Y59" s="19">
        <v>49</v>
      </c>
      <c r="Z59" s="22">
        <f>Y59/B59</f>
        <v>9.0405904059040587E-2</v>
      </c>
      <c r="AA59" s="170">
        <f>SUM(Y59+W59+U59+S59+Q59+O59+M59+K59+I59+G59+E59+C59)/12</f>
        <v>45.166666666666664</v>
      </c>
      <c r="AC59" s="173">
        <v>2020</v>
      </c>
      <c r="AD59" s="173">
        <f>C59</f>
        <v>50</v>
      </c>
      <c r="AE59" s="173">
        <f>E59</f>
        <v>43</v>
      </c>
      <c r="AF59" s="173">
        <f>G59</f>
        <v>42</v>
      </c>
      <c r="AG59" s="173">
        <f>I59</f>
        <v>53</v>
      </c>
      <c r="AH59" s="173">
        <f>K59</f>
        <v>43</v>
      </c>
      <c r="AI59" s="173">
        <f t="shared" ref="AI59:AI61" si="32">M59</f>
        <v>37</v>
      </c>
      <c r="AJ59" s="173">
        <f t="shared" ref="AJ59:AJ61" si="33">O59</f>
        <v>57</v>
      </c>
      <c r="AK59" s="173">
        <f t="shared" ref="AK59:AK61" si="34">Q59</f>
        <v>41</v>
      </c>
      <c r="AL59" s="173">
        <f t="shared" ref="AL59:AL61" si="35">S59</f>
        <v>43</v>
      </c>
      <c r="AM59" s="173">
        <f t="shared" ref="AM59:AM61" si="36">U59</f>
        <v>38</v>
      </c>
      <c r="AN59" s="173">
        <f t="shared" ref="AN59:AN61" si="37">W59</f>
        <v>46</v>
      </c>
      <c r="AO59" s="173">
        <f t="shared" ref="AO59:AO61" si="38">Y59</f>
        <v>49</v>
      </c>
      <c r="AQ59" s="230"/>
      <c r="AR59" s="2"/>
      <c r="AS59" s="232">
        <v>39</v>
      </c>
      <c r="AT59" s="232">
        <v>2019</v>
      </c>
      <c r="AU59" s="232" t="s">
        <v>9120</v>
      </c>
      <c r="AV59" s="233">
        <f>E58</f>
        <v>38</v>
      </c>
    </row>
    <row r="60" spans="1:71" ht="18" customHeight="1" thickBot="1" x14ac:dyDescent="0.25">
      <c r="A60" s="36">
        <v>2021</v>
      </c>
      <c r="B60" s="45">
        <f>C60+E60+G60+I60+K60+M60+O60+Q60+S60+U60+W60+Y60</f>
        <v>618</v>
      </c>
      <c r="C60" s="2">
        <v>67</v>
      </c>
      <c r="D60" s="22">
        <f>C60/B60</f>
        <v>0.10841423948220065</v>
      </c>
      <c r="E60" s="19">
        <v>49</v>
      </c>
      <c r="F60" s="22">
        <f>E60/B60</f>
        <v>7.9288025889967639E-2</v>
      </c>
      <c r="G60" s="19">
        <v>37</v>
      </c>
      <c r="H60" s="22">
        <f>G60/B60</f>
        <v>5.9870550161812294E-2</v>
      </c>
      <c r="I60" s="19">
        <v>52</v>
      </c>
      <c r="J60" s="22">
        <f>I60/B60</f>
        <v>8.4142394822006472E-2</v>
      </c>
      <c r="K60" s="19">
        <v>47</v>
      </c>
      <c r="L60" s="22">
        <f>K60/B60</f>
        <v>7.605177993527508E-2</v>
      </c>
      <c r="M60" s="19">
        <v>64</v>
      </c>
      <c r="N60" s="22">
        <f>M60/B60</f>
        <v>0.10355987055016182</v>
      </c>
      <c r="O60" s="19">
        <v>38</v>
      </c>
      <c r="P60" s="22">
        <f>O60/B60</f>
        <v>6.1488673139158574E-2</v>
      </c>
      <c r="Q60" s="19">
        <v>52</v>
      </c>
      <c r="R60" s="22">
        <f>Q60/B60</f>
        <v>8.4142394822006472E-2</v>
      </c>
      <c r="S60" s="19">
        <v>39</v>
      </c>
      <c r="T60" s="22">
        <f>S60/B60</f>
        <v>6.3106796116504854E-2</v>
      </c>
      <c r="U60" s="19">
        <v>64</v>
      </c>
      <c r="V60" s="22">
        <f>U60/B61</f>
        <v>8.9635854341736695E-2</v>
      </c>
      <c r="W60" s="19">
        <v>49</v>
      </c>
      <c r="X60" s="22">
        <f>W60/B60</f>
        <v>7.9288025889967639E-2</v>
      </c>
      <c r="Y60" s="19">
        <v>60</v>
      </c>
      <c r="Z60" s="22">
        <f>Y60/B60</f>
        <v>9.7087378640776698E-2</v>
      </c>
      <c r="AA60" s="170">
        <f>SUM(Y60+W60+U60+S60+Q60+O60+M60+K60+I60+G60+E60+C60)/12</f>
        <v>51.5</v>
      </c>
      <c r="AC60" s="173">
        <v>2021</v>
      </c>
      <c r="AD60" s="173">
        <f>C60</f>
        <v>67</v>
      </c>
      <c r="AE60" s="173">
        <f>E60</f>
        <v>49</v>
      </c>
      <c r="AF60" s="173">
        <f>G60</f>
        <v>37</v>
      </c>
      <c r="AG60" s="173">
        <f>I60</f>
        <v>52</v>
      </c>
      <c r="AH60" s="173">
        <f>K60</f>
        <v>47</v>
      </c>
      <c r="AI60" s="173">
        <f t="shared" si="32"/>
        <v>64</v>
      </c>
      <c r="AJ60" s="173">
        <f t="shared" si="33"/>
        <v>38</v>
      </c>
      <c r="AK60" s="173">
        <f t="shared" si="34"/>
        <v>52</v>
      </c>
      <c r="AL60" s="173">
        <f t="shared" si="35"/>
        <v>39</v>
      </c>
      <c r="AM60" s="173">
        <f t="shared" si="36"/>
        <v>64</v>
      </c>
      <c r="AN60" s="173">
        <f t="shared" si="37"/>
        <v>49</v>
      </c>
      <c r="AO60" s="173">
        <f t="shared" si="38"/>
        <v>60</v>
      </c>
      <c r="AQ60" s="230"/>
      <c r="AR60" s="2"/>
      <c r="AS60" s="232">
        <v>34</v>
      </c>
      <c r="AT60" s="232">
        <v>2019</v>
      </c>
      <c r="AU60" s="232" t="s">
        <v>9121</v>
      </c>
      <c r="AV60" s="233">
        <f>G58</f>
        <v>41</v>
      </c>
    </row>
    <row r="61" spans="1:71" ht="18" thickTop="1" thickBot="1" x14ac:dyDescent="0.25">
      <c r="A61" s="37">
        <v>2022</v>
      </c>
      <c r="B61" s="73">
        <f>C61+E61+G61+I61+K61+M61+O61+Q61+S61+U61+W61+Y61</f>
        <v>714</v>
      </c>
      <c r="C61" s="32">
        <v>74</v>
      </c>
      <c r="D61" s="33">
        <f>C61/B61</f>
        <v>0.10364145658263306</v>
      </c>
      <c r="E61" s="32">
        <v>51</v>
      </c>
      <c r="F61" s="33">
        <f>E61/B61</f>
        <v>7.1428571428571425E-2</v>
      </c>
      <c r="G61" s="164">
        <v>57</v>
      </c>
      <c r="H61" s="33">
        <f>G61/B61</f>
        <v>7.9831932773109238E-2</v>
      </c>
      <c r="I61" s="164">
        <v>52</v>
      </c>
      <c r="J61" s="33">
        <f>I61/B61</f>
        <v>7.2829131652661069E-2</v>
      </c>
      <c r="K61" s="164">
        <v>51</v>
      </c>
      <c r="L61" s="33">
        <f>K61/B61</f>
        <v>7.1428571428571425E-2</v>
      </c>
      <c r="M61" s="164">
        <v>53</v>
      </c>
      <c r="N61" s="33">
        <f>M61/B61</f>
        <v>7.42296918767507E-2</v>
      </c>
      <c r="O61" s="164">
        <v>62</v>
      </c>
      <c r="P61" s="33">
        <f>O61/B61</f>
        <v>8.683473389355742E-2</v>
      </c>
      <c r="Q61" s="164">
        <v>46</v>
      </c>
      <c r="R61" s="33">
        <f>Q61/B61</f>
        <v>6.4425770308123242E-2</v>
      </c>
      <c r="S61" s="71">
        <v>82</v>
      </c>
      <c r="T61" s="72">
        <f>S61/B61</f>
        <v>0.11484593837535013</v>
      </c>
      <c r="U61" s="164">
        <v>58</v>
      </c>
      <c r="V61" s="33">
        <f>U61/B61</f>
        <v>8.1232492997198882E-2</v>
      </c>
      <c r="W61" s="164">
        <v>64</v>
      </c>
      <c r="X61" s="33">
        <f>W61/B61</f>
        <v>8.9635854341736695E-2</v>
      </c>
      <c r="Y61" s="164">
        <v>64</v>
      </c>
      <c r="Z61" s="33">
        <f>Y61/B61</f>
        <v>8.9635854341736695E-2</v>
      </c>
      <c r="AA61" s="170">
        <f>SUM(Y61+W61+U61+S61+Q61+O61+M61+K61+I61+G61+E61+C61)/12</f>
        <v>59.5</v>
      </c>
      <c r="AC61" s="187">
        <v>2022</v>
      </c>
      <c r="AD61" s="173">
        <f>C61</f>
        <v>74</v>
      </c>
      <c r="AE61" s="173">
        <f>E61</f>
        <v>51</v>
      </c>
      <c r="AF61" s="173">
        <f>G61</f>
        <v>57</v>
      </c>
      <c r="AG61" s="173">
        <f>I61</f>
        <v>52</v>
      </c>
      <c r="AH61" s="173">
        <f>K61</f>
        <v>51</v>
      </c>
      <c r="AI61" s="173">
        <f t="shared" si="32"/>
        <v>53</v>
      </c>
      <c r="AJ61" s="173">
        <f t="shared" si="33"/>
        <v>62</v>
      </c>
      <c r="AK61" s="173">
        <f t="shared" si="34"/>
        <v>46</v>
      </c>
      <c r="AL61" s="173">
        <f t="shared" si="35"/>
        <v>82</v>
      </c>
      <c r="AM61" s="173">
        <f t="shared" si="36"/>
        <v>58</v>
      </c>
      <c r="AN61" s="173">
        <f t="shared" si="37"/>
        <v>64</v>
      </c>
      <c r="AO61" s="173">
        <f t="shared" si="38"/>
        <v>64</v>
      </c>
      <c r="AQ61" s="231"/>
      <c r="AR61" s="2"/>
      <c r="AS61" s="232">
        <v>47</v>
      </c>
      <c r="AT61" s="232">
        <v>2019</v>
      </c>
      <c r="AU61" s="232" t="s">
        <v>826</v>
      </c>
      <c r="AV61" s="233">
        <f>I58</f>
        <v>32</v>
      </c>
    </row>
    <row r="62" spans="1:71" ht="20" customHeight="1" thickTop="1" thickBot="1" x14ac:dyDescent="0.25">
      <c r="A62" s="16" t="s">
        <v>1901</v>
      </c>
      <c r="B62" s="36">
        <f>SUM(B58:B61)</f>
        <v>2337</v>
      </c>
      <c r="C62" s="330">
        <f t="shared" ref="C62" si="39">SUM(C58:C61)</f>
        <v>230</v>
      </c>
      <c r="D62" s="330"/>
      <c r="E62" s="329">
        <f t="shared" ref="E62" si="40">SUM(E58:E61)</f>
        <v>181</v>
      </c>
      <c r="F62" s="329"/>
      <c r="G62" s="329">
        <f t="shared" ref="G62" si="41">SUM(G58:G61)</f>
        <v>177</v>
      </c>
      <c r="H62" s="329"/>
      <c r="I62" s="329">
        <f t="shared" ref="I62" si="42">SUM(I58:I61)</f>
        <v>189</v>
      </c>
      <c r="J62" s="329"/>
      <c r="K62" s="329">
        <f t="shared" ref="K62" si="43">SUM(K58:K61)</f>
        <v>179</v>
      </c>
      <c r="L62" s="329"/>
      <c r="M62" s="329">
        <f t="shared" ref="M62" si="44">SUM(M58:M61)</f>
        <v>197</v>
      </c>
      <c r="N62" s="329"/>
      <c r="O62" s="329">
        <f>SUM(O58:O61)</f>
        <v>184</v>
      </c>
      <c r="P62" s="329"/>
      <c r="Q62" s="329">
        <f t="shared" ref="Q62" si="45">SUM(Q58:Q61)</f>
        <v>178</v>
      </c>
      <c r="R62" s="329"/>
      <c r="S62" s="329">
        <f t="shared" ref="S62" si="46">SUM(S58:S61)</f>
        <v>205</v>
      </c>
      <c r="T62" s="329"/>
      <c r="U62" s="329">
        <f t="shared" ref="U62" si="47">SUM(U58:U61)</f>
        <v>205</v>
      </c>
      <c r="V62" s="329"/>
      <c r="W62" s="329">
        <f t="shared" ref="W62" si="48">SUM(W58:W61)</f>
        <v>193</v>
      </c>
      <c r="X62" s="329"/>
      <c r="Y62" s="329">
        <f t="shared" ref="Y62" si="49">SUM(Y58:Y61)</f>
        <v>219</v>
      </c>
      <c r="Z62" s="329"/>
      <c r="AA62" s="26"/>
      <c r="AS62" s="232">
        <v>39</v>
      </c>
      <c r="AT62" s="232">
        <v>2019</v>
      </c>
      <c r="AU62" s="232" t="s">
        <v>1986</v>
      </c>
      <c r="AV62" s="233">
        <f>K58</f>
        <v>38</v>
      </c>
    </row>
    <row r="63" spans="1:71" ht="20" customHeight="1" x14ac:dyDescent="0.2">
      <c r="A63" s="18"/>
      <c r="B63" s="17"/>
      <c r="C63" s="321">
        <f>C62/B62</f>
        <v>9.8416773641420624E-2</v>
      </c>
      <c r="D63" s="321"/>
      <c r="E63" s="321">
        <f>E62/B62</f>
        <v>7.7449721865639712E-2</v>
      </c>
      <c r="F63" s="321"/>
      <c r="G63" s="321">
        <f>G62/B62</f>
        <v>7.5738125802310652E-2</v>
      </c>
      <c r="H63" s="321"/>
      <c r="I63" s="321">
        <f>I62/B62</f>
        <v>8.0872913992297818E-2</v>
      </c>
      <c r="J63" s="321"/>
      <c r="K63" s="321">
        <f>K62/B62</f>
        <v>7.6593923833975189E-2</v>
      </c>
      <c r="L63" s="321"/>
      <c r="M63" s="321">
        <f>M62/B62</f>
        <v>8.4296106118955924E-2</v>
      </c>
      <c r="N63" s="321"/>
      <c r="O63" s="321">
        <f>O62/B62</f>
        <v>7.8733418913136496E-2</v>
      </c>
      <c r="P63" s="321"/>
      <c r="Q63" s="321">
        <f>Q62/B62</f>
        <v>7.6166024818142913E-2</v>
      </c>
      <c r="R63" s="321"/>
      <c r="S63" s="321">
        <f>S62/B62</f>
        <v>8.771929824561403E-2</v>
      </c>
      <c r="T63" s="321"/>
      <c r="U63" s="321">
        <f>U62/B62</f>
        <v>8.771929824561403E-2</v>
      </c>
      <c r="V63" s="321"/>
      <c r="W63" s="321">
        <f>W62/B62</f>
        <v>8.2584510055626878E-2</v>
      </c>
      <c r="X63" s="321"/>
      <c r="Y63" s="321">
        <f>Y62/B62</f>
        <v>9.3709884467265719E-2</v>
      </c>
      <c r="Z63" s="321"/>
      <c r="AA63" s="26"/>
      <c r="AS63" s="232">
        <v>29</v>
      </c>
      <c r="AT63" s="232">
        <v>2019</v>
      </c>
      <c r="AU63" s="232" t="s">
        <v>1987</v>
      </c>
      <c r="AV63" s="233">
        <f>M58</f>
        <v>43</v>
      </c>
    </row>
    <row r="64" spans="1:71" x14ac:dyDescent="0.2">
      <c r="A64" s="40"/>
      <c r="B64" s="48" t="s">
        <v>11120</v>
      </c>
      <c r="C64" s="41"/>
      <c r="D64" s="40"/>
      <c r="E64" s="40"/>
      <c r="F64" s="40"/>
      <c r="G64" s="40"/>
      <c r="H64" s="40"/>
      <c r="I64" s="40"/>
      <c r="J64" s="40"/>
      <c r="K64" s="40"/>
      <c r="L64" s="40"/>
      <c r="M64" s="40"/>
      <c r="N64" s="40"/>
      <c r="O64" s="40"/>
      <c r="P64" s="40"/>
      <c r="Q64" s="40"/>
      <c r="R64" s="40"/>
      <c r="S64" s="40"/>
      <c r="T64" s="40"/>
      <c r="U64" s="40"/>
      <c r="V64" s="40"/>
      <c r="W64" s="40"/>
      <c r="X64" s="40"/>
      <c r="Y64" s="40"/>
      <c r="Z64" s="40"/>
      <c r="AA64" s="40"/>
      <c r="AS64" s="232">
        <v>48</v>
      </c>
      <c r="AT64" s="232">
        <v>2019</v>
      </c>
      <c r="AU64" s="232" t="s">
        <v>1988</v>
      </c>
      <c r="AV64" s="233">
        <f>O58</f>
        <v>27</v>
      </c>
    </row>
    <row r="65" spans="1:48" x14ac:dyDescent="0.2">
      <c r="AS65" s="232">
        <v>37</v>
      </c>
      <c r="AT65" s="232">
        <v>2019</v>
      </c>
      <c r="AU65" s="232" t="s">
        <v>1989</v>
      </c>
      <c r="AV65" s="233">
        <f>Q58</f>
        <v>39</v>
      </c>
    </row>
    <row r="66" spans="1:48" x14ac:dyDescent="0.2">
      <c r="AS66" s="232">
        <v>34</v>
      </c>
      <c r="AT66" s="232">
        <v>2019</v>
      </c>
      <c r="AU66" s="232" t="s">
        <v>1990</v>
      </c>
      <c r="AV66" s="233">
        <f>S58</f>
        <v>41</v>
      </c>
    </row>
    <row r="67" spans="1:48" ht="30" customHeight="1" x14ac:dyDescent="0.2">
      <c r="A67" s="326" t="s">
        <v>11131</v>
      </c>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S67" s="232">
        <v>27</v>
      </c>
      <c r="AT67" s="232">
        <v>2019</v>
      </c>
      <c r="AU67" s="232" t="s">
        <v>1991</v>
      </c>
      <c r="AV67" s="233">
        <f>U58</f>
        <v>45</v>
      </c>
    </row>
    <row r="68" spans="1:48" ht="35" customHeight="1" x14ac:dyDescent="0.2">
      <c r="A68" s="3" t="s">
        <v>1360</v>
      </c>
      <c r="B68" s="43" t="s">
        <v>1901</v>
      </c>
      <c r="C68" s="305" t="s">
        <v>1983</v>
      </c>
      <c r="D68" s="305"/>
      <c r="E68" s="305" t="s">
        <v>1984</v>
      </c>
      <c r="F68" s="305"/>
      <c r="G68" s="305" t="s">
        <v>1985</v>
      </c>
      <c r="H68" s="305"/>
      <c r="I68" s="305" t="s">
        <v>826</v>
      </c>
      <c r="J68" s="305"/>
      <c r="K68" s="305" t="s">
        <v>1986</v>
      </c>
      <c r="L68" s="305"/>
      <c r="M68" s="305" t="s">
        <v>1987</v>
      </c>
      <c r="N68" s="305"/>
      <c r="O68" s="305" t="s">
        <v>1988</v>
      </c>
      <c r="P68" s="305"/>
      <c r="Q68" s="305" t="s">
        <v>1989</v>
      </c>
      <c r="R68" s="305"/>
      <c r="S68" s="305" t="s">
        <v>1990</v>
      </c>
      <c r="T68" s="305"/>
      <c r="U68" s="305" t="s">
        <v>1991</v>
      </c>
      <c r="V68" s="305"/>
      <c r="W68" s="305" t="s">
        <v>1992</v>
      </c>
      <c r="X68" s="305"/>
      <c r="Y68" s="305" t="s">
        <v>1993</v>
      </c>
      <c r="Z68" s="305"/>
      <c r="AA68" s="38" t="s">
        <v>6246</v>
      </c>
      <c r="AS68" s="232">
        <v>46</v>
      </c>
      <c r="AT68" s="232">
        <v>2019</v>
      </c>
      <c r="AU68" s="232" t="s">
        <v>1992</v>
      </c>
      <c r="AV68" s="233">
        <f>W58</f>
        <v>34</v>
      </c>
    </row>
    <row r="69" spans="1:48" x14ac:dyDescent="0.2">
      <c r="A69" s="36">
        <v>2019</v>
      </c>
      <c r="B69" s="45">
        <f>C69+E69+G69+I69+K69+M69+O69+Q69+S69+U69+W69+Y69</f>
        <v>6</v>
      </c>
      <c r="C69" s="2">
        <v>1</v>
      </c>
      <c r="D69" s="22">
        <f>C69/B69</f>
        <v>0.16666666666666666</v>
      </c>
      <c r="E69" s="19">
        <v>1</v>
      </c>
      <c r="F69" s="22">
        <f>E69/B69</f>
        <v>0.16666666666666666</v>
      </c>
      <c r="G69" s="19">
        <v>1</v>
      </c>
      <c r="H69" s="22">
        <f>G69/B69</f>
        <v>0.16666666666666666</v>
      </c>
      <c r="I69" s="19">
        <v>0</v>
      </c>
      <c r="J69" s="22">
        <f>I69/B69</f>
        <v>0</v>
      </c>
      <c r="K69" s="19">
        <v>0</v>
      </c>
      <c r="L69" s="22">
        <f>K69/B69</f>
        <v>0</v>
      </c>
      <c r="M69" s="19">
        <v>0</v>
      </c>
      <c r="N69" s="22">
        <f>M69/B69</f>
        <v>0</v>
      </c>
      <c r="O69" s="19">
        <v>1</v>
      </c>
      <c r="P69" s="22">
        <f>O69/B69</f>
        <v>0.16666666666666666</v>
      </c>
      <c r="Q69" s="19">
        <v>0</v>
      </c>
      <c r="R69" s="22">
        <f>Q69/B69</f>
        <v>0</v>
      </c>
      <c r="S69" s="19">
        <v>0</v>
      </c>
      <c r="T69" s="22">
        <f>S69/B69</f>
        <v>0</v>
      </c>
      <c r="U69" s="19">
        <v>2</v>
      </c>
      <c r="V69" s="22">
        <f>U69/B70</f>
        <v>0.4</v>
      </c>
      <c r="W69" s="19">
        <v>0</v>
      </c>
      <c r="X69" s="22">
        <v>0</v>
      </c>
      <c r="Y69" s="19">
        <v>0</v>
      </c>
      <c r="Z69" s="22">
        <f>Y69/B69</f>
        <v>0</v>
      </c>
      <c r="AA69" s="240">
        <f>SUM(Y69+W69+U69+S69+Q69+O69+M69+K69+I69+G69+E69+C69)/12</f>
        <v>0.5</v>
      </c>
      <c r="AS69" s="232">
        <v>25</v>
      </c>
      <c r="AT69" s="232">
        <v>2019</v>
      </c>
      <c r="AU69" s="232" t="s">
        <v>1993</v>
      </c>
      <c r="AV69" s="233">
        <f>Y58</f>
        <v>46</v>
      </c>
    </row>
    <row r="70" spans="1:48" x14ac:dyDescent="0.2">
      <c r="A70" s="36">
        <v>2020</v>
      </c>
      <c r="B70" s="45">
        <f>C70+E70+G70+I70+K70+M70+O70+Q70+S70+U70+W70+Y70</f>
        <v>5</v>
      </c>
      <c r="C70" s="2">
        <v>0</v>
      </c>
      <c r="D70" s="22">
        <f>C70/B70</f>
        <v>0</v>
      </c>
      <c r="E70" s="19">
        <v>0</v>
      </c>
      <c r="F70" s="22">
        <f>E70/B70</f>
        <v>0</v>
      </c>
      <c r="G70" s="19">
        <v>0</v>
      </c>
      <c r="H70" s="22">
        <f>G70/B70</f>
        <v>0</v>
      </c>
      <c r="I70" s="19">
        <v>0</v>
      </c>
      <c r="J70" s="22">
        <f>I70/B70</f>
        <v>0</v>
      </c>
      <c r="K70" s="19">
        <v>0</v>
      </c>
      <c r="L70" s="22">
        <f>K70/B70</f>
        <v>0</v>
      </c>
      <c r="M70" s="19">
        <v>2</v>
      </c>
      <c r="N70" s="22">
        <f>M70/B70</f>
        <v>0.4</v>
      </c>
      <c r="O70" s="19">
        <v>1</v>
      </c>
      <c r="P70" s="22">
        <f>O70/B70</f>
        <v>0.2</v>
      </c>
      <c r="Q70" s="19">
        <v>0</v>
      </c>
      <c r="R70" s="22">
        <f>Q70/B70</f>
        <v>0</v>
      </c>
      <c r="S70" s="19">
        <v>2</v>
      </c>
      <c r="T70" s="22">
        <f>S70/B70</f>
        <v>0.4</v>
      </c>
      <c r="U70" s="19">
        <v>0</v>
      </c>
      <c r="V70" s="22">
        <f>U70/B71</f>
        <v>0</v>
      </c>
      <c r="W70" s="19">
        <v>0</v>
      </c>
      <c r="X70" s="22">
        <f>W70/B70</f>
        <v>0</v>
      </c>
      <c r="Y70" s="19">
        <v>0</v>
      </c>
      <c r="Z70" s="22">
        <f>Y70/B70</f>
        <v>0</v>
      </c>
      <c r="AA70" s="240">
        <f>SUM(Y70+W70+U70+S70+Q70+O70+M70+K70+I70+G70+E70+C70)/12</f>
        <v>0.41666666666666669</v>
      </c>
      <c r="AS70" s="232">
        <v>17</v>
      </c>
      <c r="AT70" s="232">
        <v>2020</v>
      </c>
      <c r="AU70" s="232" t="s">
        <v>9119</v>
      </c>
      <c r="AV70" s="233">
        <f>C59</f>
        <v>50</v>
      </c>
    </row>
    <row r="71" spans="1:48" ht="17" thickBot="1" x14ac:dyDescent="0.25">
      <c r="A71" s="36">
        <v>2021</v>
      </c>
      <c r="B71" s="45">
        <f>C71+E71+G71+I71+K71+M71+O71+Q71+S71+U71+W71+Y71</f>
        <v>11</v>
      </c>
      <c r="C71" s="2">
        <v>1</v>
      </c>
      <c r="D71" s="22">
        <f>C71/B71</f>
        <v>9.0909090909090912E-2</v>
      </c>
      <c r="E71" s="19">
        <v>1</v>
      </c>
      <c r="F71" s="22">
        <f>E71/B71</f>
        <v>9.0909090909090912E-2</v>
      </c>
      <c r="G71" s="19">
        <v>1</v>
      </c>
      <c r="H71" s="22">
        <f>G71/B71</f>
        <v>9.0909090909090912E-2</v>
      </c>
      <c r="I71" s="19">
        <v>0</v>
      </c>
      <c r="J71" s="22">
        <f>I71/B71</f>
        <v>0</v>
      </c>
      <c r="K71" s="19">
        <v>1</v>
      </c>
      <c r="L71" s="22">
        <f>K71/B71</f>
        <v>9.0909090909090912E-2</v>
      </c>
      <c r="M71" s="19">
        <v>0</v>
      </c>
      <c r="N71" s="22">
        <f>M71/B71</f>
        <v>0</v>
      </c>
      <c r="O71" s="19">
        <v>0</v>
      </c>
      <c r="P71" s="22">
        <f>O71/B71</f>
        <v>0</v>
      </c>
      <c r="Q71" s="19">
        <v>2</v>
      </c>
      <c r="R71" s="22">
        <f>Q71/B71</f>
        <v>0.18181818181818182</v>
      </c>
      <c r="S71" s="19">
        <v>1</v>
      </c>
      <c r="T71" s="22">
        <f>S71/B71</f>
        <v>9.0909090909090912E-2</v>
      </c>
      <c r="U71" s="19">
        <v>1</v>
      </c>
      <c r="V71" s="22">
        <f>U71/B71</f>
        <v>9.0909090909090912E-2</v>
      </c>
      <c r="W71" s="19">
        <v>1</v>
      </c>
      <c r="X71" s="22">
        <f>W71/B71</f>
        <v>9.0909090909090912E-2</v>
      </c>
      <c r="Y71" s="19">
        <v>2</v>
      </c>
      <c r="Z71" s="22">
        <f>Y71/B71</f>
        <v>0.18181818181818182</v>
      </c>
      <c r="AA71" s="240">
        <f>SUM(Y71+W71+U71+S71+Q71+O71+M71+K71+I71+G71+E71+C71)/12</f>
        <v>0.91666666666666663</v>
      </c>
      <c r="AS71" s="232">
        <v>29</v>
      </c>
      <c r="AT71" s="232">
        <v>2020</v>
      </c>
      <c r="AU71" s="232" t="s">
        <v>9120</v>
      </c>
      <c r="AV71" s="233">
        <f>E59</f>
        <v>43</v>
      </c>
    </row>
    <row r="72" spans="1:48" ht="18" thickTop="1" thickBot="1" x14ac:dyDescent="0.25">
      <c r="A72" s="37">
        <v>2022</v>
      </c>
      <c r="B72" s="73">
        <f>C72+E72+G72+I72+K72+M72+O72+Q72+S72+U72+W72+Y72</f>
        <v>14</v>
      </c>
      <c r="C72" s="32">
        <v>2</v>
      </c>
      <c r="D72" s="33">
        <f>C72/B72</f>
        <v>0.14285714285714285</v>
      </c>
      <c r="E72" s="164">
        <v>1</v>
      </c>
      <c r="F72" s="33">
        <f>E72/B72</f>
        <v>7.1428571428571425E-2</v>
      </c>
      <c r="G72" s="164">
        <v>0</v>
      </c>
      <c r="H72" s="33">
        <f>G72/B72</f>
        <v>0</v>
      </c>
      <c r="I72" s="164">
        <v>0</v>
      </c>
      <c r="J72" s="33">
        <f>I72/B72</f>
        <v>0</v>
      </c>
      <c r="K72" s="164">
        <v>1</v>
      </c>
      <c r="L72" s="33">
        <f>K72/B72</f>
        <v>7.1428571428571425E-2</v>
      </c>
      <c r="M72" s="164">
        <v>1</v>
      </c>
      <c r="N72" s="169">
        <f>M72/B72</f>
        <v>7.1428571428571425E-2</v>
      </c>
      <c r="O72" s="254">
        <v>4</v>
      </c>
      <c r="P72" s="34">
        <f>O72/B72</f>
        <v>0.2857142857142857</v>
      </c>
      <c r="Q72" s="164">
        <v>0</v>
      </c>
      <c r="R72" s="34">
        <f>Q72/B72</f>
        <v>0</v>
      </c>
      <c r="S72" s="164">
        <v>2</v>
      </c>
      <c r="T72" s="34">
        <f>S72/B72</f>
        <v>0.14285714285714285</v>
      </c>
      <c r="U72" s="164">
        <v>0</v>
      </c>
      <c r="V72" s="34">
        <f>U72/B72</f>
        <v>0</v>
      </c>
      <c r="W72" s="164">
        <v>0</v>
      </c>
      <c r="X72" s="34">
        <f>W72/B72</f>
        <v>0</v>
      </c>
      <c r="Y72" s="164">
        <v>3</v>
      </c>
      <c r="Z72" s="34">
        <f>Y72/B72</f>
        <v>0.21428571428571427</v>
      </c>
      <c r="AA72" s="240">
        <f>SUM(Y72+W72+U72+S72+Q72+O72+M72+K72+I72+G72+E72+C72)/12</f>
        <v>1.1666666666666667</v>
      </c>
      <c r="AS72" s="232">
        <v>33</v>
      </c>
      <c r="AT72" s="232">
        <v>2020</v>
      </c>
      <c r="AU72" s="232" t="s">
        <v>9121</v>
      </c>
      <c r="AV72" s="233">
        <f>G59</f>
        <v>42</v>
      </c>
    </row>
    <row r="73" spans="1:48" ht="20" customHeight="1" thickTop="1" thickBot="1" x14ac:dyDescent="0.25">
      <c r="A73" s="16" t="s">
        <v>1901</v>
      </c>
      <c r="B73" s="36">
        <f>SUM(B69:B72)</f>
        <v>36</v>
      </c>
      <c r="C73" s="329">
        <f t="shared" ref="C73" si="50">SUM(C69:C72)</f>
        <v>4</v>
      </c>
      <c r="D73" s="329"/>
      <c r="E73" s="329">
        <f t="shared" ref="E73" si="51">SUM(E69:E72)</f>
        <v>3</v>
      </c>
      <c r="F73" s="329"/>
      <c r="G73" s="329">
        <f t="shared" ref="G73" si="52">SUM(G69:G72)</f>
        <v>2</v>
      </c>
      <c r="H73" s="329"/>
      <c r="I73" s="329">
        <f t="shared" ref="I73" si="53">SUM(I69:I72)</f>
        <v>0</v>
      </c>
      <c r="J73" s="329"/>
      <c r="K73" s="329">
        <f t="shared" ref="K73" si="54">SUM(K69:K72)</f>
        <v>2</v>
      </c>
      <c r="L73" s="329"/>
      <c r="M73" s="329">
        <f t="shared" ref="M73" si="55">SUM(M69:M72)</f>
        <v>3</v>
      </c>
      <c r="N73" s="329"/>
      <c r="O73" s="330">
        <f t="shared" ref="O73" si="56">SUM(O69:O72)</f>
        <v>6</v>
      </c>
      <c r="P73" s="329"/>
      <c r="Q73" s="329">
        <f t="shared" ref="Q73" si="57">SUM(Q69:Q72)</f>
        <v>2</v>
      </c>
      <c r="R73" s="329"/>
      <c r="S73" s="329">
        <f t="shared" ref="S73" si="58">SUM(S69:S72)</f>
        <v>5</v>
      </c>
      <c r="T73" s="329"/>
      <c r="U73" s="329">
        <f t="shared" ref="U73" si="59">SUM(U69:U72)</f>
        <v>3</v>
      </c>
      <c r="V73" s="329"/>
      <c r="W73" s="329">
        <f t="shared" ref="W73" si="60">SUM(W69:W72)</f>
        <v>1</v>
      </c>
      <c r="X73" s="329"/>
      <c r="Y73" s="329">
        <f t="shared" ref="Y73" si="61">SUM(Y69:Y72)</f>
        <v>5</v>
      </c>
      <c r="Z73" s="329"/>
      <c r="AA73" s="26"/>
      <c r="AS73" s="232">
        <v>13</v>
      </c>
      <c r="AT73" s="232">
        <v>2020</v>
      </c>
      <c r="AU73" s="232" t="s">
        <v>826</v>
      </c>
      <c r="AV73" s="233">
        <f>I59</f>
        <v>53</v>
      </c>
    </row>
    <row r="74" spans="1:48" ht="20" customHeight="1" x14ac:dyDescent="0.2">
      <c r="A74" s="18"/>
      <c r="B74" s="17"/>
      <c r="C74" s="321">
        <f>C73/B73</f>
        <v>0.1111111111111111</v>
      </c>
      <c r="D74" s="321"/>
      <c r="E74" s="321">
        <f>E73/B73</f>
        <v>8.3333333333333329E-2</v>
      </c>
      <c r="F74" s="321"/>
      <c r="G74" s="321">
        <f>G73/B73</f>
        <v>5.5555555555555552E-2</v>
      </c>
      <c r="H74" s="321"/>
      <c r="I74" s="321">
        <f>I73/B73</f>
        <v>0</v>
      </c>
      <c r="J74" s="321"/>
      <c r="K74" s="321">
        <f>K73/B73</f>
        <v>5.5555555555555552E-2</v>
      </c>
      <c r="L74" s="321"/>
      <c r="M74" s="321">
        <f>M73/B73</f>
        <v>8.3333333333333329E-2</v>
      </c>
      <c r="N74" s="321"/>
      <c r="O74" s="321">
        <f>O73/B73</f>
        <v>0.16666666666666666</v>
      </c>
      <c r="P74" s="321"/>
      <c r="Q74" s="321">
        <f>Q73/B73</f>
        <v>5.5555555555555552E-2</v>
      </c>
      <c r="R74" s="321"/>
      <c r="S74" s="321">
        <f>S73/B73</f>
        <v>0.1388888888888889</v>
      </c>
      <c r="T74" s="321"/>
      <c r="U74" s="321">
        <f>U73/B73</f>
        <v>8.3333333333333329E-2</v>
      </c>
      <c r="V74" s="321"/>
      <c r="W74" s="321">
        <f>W73/B73</f>
        <v>2.7777777777777776E-2</v>
      </c>
      <c r="X74" s="321"/>
      <c r="Y74" s="321">
        <f>Y73/B73</f>
        <v>0.1388888888888889</v>
      </c>
      <c r="Z74" s="321"/>
      <c r="AA74" s="26"/>
      <c r="AS74" s="232">
        <v>29</v>
      </c>
      <c r="AT74" s="232">
        <v>2020</v>
      </c>
      <c r="AU74" s="232" t="s">
        <v>1986</v>
      </c>
      <c r="AV74" s="233">
        <f>K59</f>
        <v>43</v>
      </c>
    </row>
    <row r="75" spans="1:48" x14ac:dyDescent="0.2">
      <c r="A75" s="40"/>
      <c r="B75" s="48" t="s">
        <v>11120</v>
      </c>
      <c r="C75" s="41"/>
      <c r="D75" s="40"/>
      <c r="E75" s="40"/>
      <c r="F75" s="40"/>
      <c r="G75" s="40"/>
      <c r="H75" s="40"/>
      <c r="I75" s="40"/>
      <c r="J75" s="40"/>
      <c r="K75" s="40"/>
      <c r="L75" s="40"/>
      <c r="M75" s="40"/>
      <c r="N75" s="40"/>
      <c r="O75" s="40"/>
      <c r="P75" s="40"/>
      <c r="Q75" s="40"/>
      <c r="R75" s="40"/>
      <c r="S75" s="40"/>
      <c r="T75" s="40"/>
      <c r="U75" s="40"/>
      <c r="V75" s="40"/>
      <c r="W75" s="40"/>
      <c r="X75" s="40"/>
      <c r="Y75" s="40"/>
      <c r="Z75" s="40"/>
      <c r="AA75" s="40"/>
      <c r="AS75" s="232">
        <v>44</v>
      </c>
      <c r="AT75" s="232">
        <v>2020</v>
      </c>
      <c r="AU75" s="232" t="s">
        <v>1987</v>
      </c>
      <c r="AV75" s="233">
        <f>M59</f>
        <v>37</v>
      </c>
    </row>
    <row r="76" spans="1:48" x14ac:dyDescent="0.2">
      <c r="AS76" s="232">
        <v>11</v>
      </c>
      <c r="AT76" s="232">
        <v>2020</v>
      </c>
      <c r="AU76" s="232" t="s">
        <v>1988</v>
      </c>
      <c r="AV76" s="233">
        <f>O59</f>
        <v>57</v>
      </c>
    </row>
    <row r="77" spans="1:48" x14ac:dyDescent="0.2">
      <c r="AS77" s="232">
        <v>34</v>
      </c>
      <c r="AT77" s="232">
        <v>2020</v>
      </c>
      <c r="AU77" s="232" t="s">
        <v>1989</v>
      </c>
      <c r="AV77" s="233">
        <f>Q59</f>
        <v>41</v>
      </c>
    </row>
    <row r="78" spans="1:48" ht="30" customHeight="1" x14ac:dyDescent="0.2">
      <c r="A78" s="326" t="s">
        <v>11132</v>
      </c>
      <c r="B78" s="326"/>
      <c r="C78" s="326"/>
      <c r="D78" s="326"/>
      <c r="E78" s="326"/>
      <c r="F78" s="326"/>
      <c r="G78" s="326"/>
      <c r="H78" s="326"/>
      <c r="I78" s="326"/>
      <c r="J78" s="326"/>
      <c r="K78" s="326"/>
      <c r="L78" s="326"/>
      <c r="M78" s="326"/>
      <c r="N78" s="326"/>
      <c r="O78" s="326"/>
      <c r="P78" s="326"/>
      <c r="Q78" s="326"/>
      <c r="R78" s="326"/>
      <c r="S78" s="326"/>
      <c r="T78" s="326"/>
      <c r="U78" s="326"/>
      <c r="V78" s="326"/>
      <c r="W78" s="326"/>
      <c r="AS78" s="232">
        <v>29</v>
      </c>
      <c r="AT78" s="232">
        <v>2020</v>
      </c>
      <c r="AU78" s="232" t="s">
        <v>1990</v>
      </c>
      <c r="AV78" s="233">
        <f>S59</f>
        <v>43</v>
      </c>
    </row>
    <row r="79" spans="1:48" ht="36" customHeight="1" thickBot="1" x14ac:dyDescent="0.25">
      <c r="A79" s="3" t="s">
        <v>2468</v>
      </c>
      <c r="B79" s="43"/>
      <c r="C79" s="318" t="s">
        <v>6059</v>
      </c>
      <c r="D79" s="318"/>
      <c r="E79" s="323" t="s">
        <v>6060</v>
      </c>
      <c r="F79" s="323"/>
      <c r="G79" s="318" t="s">
        <v>4409</v>
      </c>
      <c r="H79" s="318"/>
      <c r="I79" s="317" t="s">
        <v>4410</v>
      </c>
      <c r="J79" s="317"/>
      <c r="K79" s="318" t="s">
        <v>4411</v>
      </c>
      <c r="L79" s="318"/>
      <c r="M79" s="317" t="s">
        <v>4519</v>
      </c>
      <c r="N79" s="317"/>
      <c r="O79" s="318" t="s">
        <v>4412</v>
      </c>
      <c r="P79" s="318"/>
      <c r="Q79" s="317" t="s">
        <v>4518</v>
      </c>
      <c r="R79" s="317"/>
      <c r="S79" s="318" t="s">
        <v>4520</v>
      </c>
      <c r="T79" s="318"/>
      <c r="U79" s="317" t="s">
        <v>6338</v>
      </c>
      <c r="V79" s="317"/>
      <c r="W79" s="16"/>
      <c r="Y79" s="173"/>
      <c r="Z79" s="173">
        <v>2019</v>
      </c>
      <c r="AA79" s="173">
        <v>2020</v>
      </c>
      <c r="AB79" s="173">
        <v>2021</v>
      </c>
      <c r="AC79" s="173">
        <v>2022</v>
      </c>
      <c r="AS79" s="232">
        <v>39</v>
      </c>
      <c r="AT79" s="232">
        <v>2020</v>
      </c>
      <c r="AU79" s="232" t="s">
        <v>1991</v>
      </c>
      <c r="AV79" s="233">
        <f>U59</f>
        <v>38</v>
      </c>
    </row>
    <row r="80" spans="1:48" ht="18" thickBot="1" x14ac:dyDescent="0.25">
      <c r="A80" s="38" t="s">
        <v>4499</v>
      </c>
      <c r="B80" s="45"/>
      <c r="C80" s="2">
        <f t="shared" ref="C80:C84" si="62">G80+K80</f>
        <v>1</v>
      </c>
      <c r="D80" s="31">
        <f>C80/C86</f>
        <v>2.9850746268656717E-3</v>
      </c>
      <c r="E80" s="149">
        <f t="shared" ref="E80:E85" si="63">I80+M80</f>
        <v>3980</v>
      </c>
      <c r="F80" s="31">
        <f>E80/E86</f>
        <v>1.4053424198019103E-2</v>
      </c>
      <c r="G80" s="2">
        <v>1</v>
      </c>
      <c r="H80" s="31">
        <f>G80/G86</f>
        <v>6.3291139240506328E-3</v>
      </c>
      <c r="I80" s="149">
        <f>'Statistics Canada. Table 13-10'!B19</f>
        <v>1751</v>
      </c>
      <c r="J80" s="31">
        <f>I80/I86</f>
        <v>1.283724340175953E-2</v>
      </c>
      <c r="K80" s="2">
        <v>0</v>
      </c>
      <c r="L80" s="31">
        <f>K80/K86</f>
        <v>0</v>
      </c>
      <c r="M80" s="149">
        <f>'Statistics Canada. Table 13-10'!D19</f>
        <v>2229</v>
      </c>
      <c r="N80" s="31">
        <f>M80/M86</f>
        <v>1.5183406559722081E-2</v>
      </c>
      <c r="O80" s="2">
        <v>2</v>
      </c>
      <c r="P80" s="31">
        <f>O80/O86</f>
        <v>1.015228426395939E-2</v>
      </c>
      <c r="Q80" s="29">
        <v>0</v>
      </c>
      <c r="R80" s="31" t="e">
        <f>Q80/Q86</f>
        <v>#DIV/0!</v>
      </c>
      <c r="S80" s="2">
        <f t="shared" ref="S80:S85" si="64">B34</f>
        <v>6</v>
      </c>
      <c r="T80" s="31">
        <f>S80/S86</f>
        <v>2.3904382470119521E-2</v>
      </c>
      <c r="U80" s="79">
        <v>0</v>
      </c>
      <c r="V80" s="31" t="e">
        <f>U80/U86</f>
        <v>#DIV/0!</v>
      </c>
      <c r="W80" s="77"/>
      <c r="Y80" s="174" t="s">
        <v>4499</v>
      </c>
      <c r="Z80" s="175">
        <f t="shared" ref="Z80:Z85" si="65">G80</f>
        <v>1</v>
      </c>
      <c r="AA80" s="175">
        <f t="shared" ref="AA80:AA85" si="66">K80</f>
        <v>0</v>
      </c>
      <c r="AB80" s="175">
        <f>O80</f>
        <v>2</v>
      </c>
      <c r="AC80" s="175">
        <f>S80</f>
        <v>6</v>
      </c>
      <c r="AS80" s="232">
        <v>25</v>
      </c>
      <c r="AT80" s="232">
        <v>2020</v>
      </c>
      <c r="AU80" s="232" t="s">
        <v>1992</v>
      </c>
      <c r="AV80" s="233">
        <f>W59</f>
        <v>46</v>
      </c>
    </row>
    <row r="81" spans="1:48" ht="18" thickBot="1" x14ac:dyDescent="0.25">
      <c r="A81" s="38" t="s">
        <v>4292</v>
      </c>
      <c r="B81" s="45"/>
      <c r="C81" s="2">
        <f t="shared" si="62"/>
        <v>4</v>
      </c>
      <c r="D81" s="31">
        <f>C81/C86</f>
        <v>1.1940298507462687E-2</v>
      </c>
      <c r="E81" s="149">
        <f t="shared" si="63"/>
        <v>11182</v>
      </c>
      <c r="F81" s="31">
        <f>E81/E86</f>
        <v>3.9483766176444626E-2</v>
      </c>
      <c r="G81" s="2">
        <v>3</v>
      </c>
      <c r="H81" s="31">
        <f>G81/G86</f>
        <v>1.8987341772151899E-2</v>
      </c>
      <c r="I81" s="149">
        <v>5591</v>
      </c>
      <c r="J81" s="31">
        <f>I81/I86</f>
        <v>4.0989736070381234E-2</v>
      </c>
      <c r="K81" s="2">
        <v>1</v>
      </c>
      <c r="L81" s="31">
        <f>K81/K86</f>
        <v>5.6497175141242938E-3</v>
      </c>
      <c r="M81" s="149">
        <v>5591</v>
      </c>
      <c r="N81" s="31">
        <f>M81/M86</f>
        <v>3.8084533905520926E-2</v>
      </c>
      <c r="O81" s="2">
        <v>5</v>
      </c>
      <c r="P81" s="31">
        <f>O81/O86</f>
        <v>2.5380710659898477E-2</v>
      </c>
      <c r="Q81" s="29">
        <v>0</v>
      </c>
      <c r="R81" s="31" t="e">
        <f>Q81/Q86</f>
        <v>#DIV/0!</v>
      </c>
      <c r="S81" s="2">
        <f t="shared" si="64"/>
        <v>5</v>
      </c>
      <c r="T81" s="31">
        <f>S81/S86</f>
        <v>1.9920318725099601E-2</v>
      </c>
      <c r="U81" s="80">
        <v>0</v>
      </c>
      <c r="V81" s="31" t="e">
        <f>U81/U86</f>
        <v>#DIV/0!</v>
      </c>
      <c r="W81" s="77"/>
      <c r="Y81" s="174" t="s">
        <v>4292</v>
      </c>
      <c r="Z81" s="175">
        <f t="shared" si="65"/>
        <v>3</v>
      </c>
      <c r="AA81" s="175">
        <f t="shared" si="66"/>
        <v>1</v>
      </c>
      <c r="AB81" s="175">
        <f t="shared" ref="AB81:AB85" si="67">O81</f>
        <v>5</v>
      </c>
      <c r="AC81" s="175">
        <f t="shared" ref="AC81:AC85" si="68">S81</f>
        <v>5</v>
      </c>
      <c r="AS81" s="232">
        <v>19</v>
      </c>
      <c r="AT81" s="232">
        <v>2020</v>
      </c>
      <c r="AU81" s="232" t="s">
        <v>1993</v>
      </c>
      <c r="AV81" s="233">
        <f>Y59</f>
        <v>49</v>
      </c>
    </row>
    <row r="82" spans="1:48" ht="18" thickBot="1" x14ac:dyDescent="0.25">
      <c r="A82" s="38" t="s">
        <v>4293</v>
      </c>
      <c r="B82" s="45"/>
      <c r="C82" s="2">
        <f t="shared" si="62"/>
        <v>20</v>
      </c>
      <c r="D82" s="31">
        <f>C82/C86</f>
        <v>5.9701492537313432E-2</v>
      </c>
      <c r="E82" s="149">
        <f t="shared" si="63"/>
        <v>15850</v>
      </c>
      <c r="F82" s="31">
        <f>E82/E86</f>
        <v>5.5966526014724315E-2</v>
      </c>
      <c r="G82" s="2">
        <v>9</v>
      </c>
      <c r="H82" s="31">
        <f>G82/G86</f>
        <v>5.6962025316455694E-2</v>
      </c>
      <c r="I82" s="149">
        <v>7326</v>
      </c>
      <c r="J82" s="31">
        <f>I82/I86</f>
        <v>5.370967741935484E-2</v>
      </c>
      <c r="K82" s="2">
        <v>11</v>
      </c>
      <c r="L82" s="31">
        <f>K82/K86</f>
        <v>6.2146892655367235E-2</v>
      </c>
      <c r="M82" s="149">
        <v>8524</v>
      </c>
      <c r="N82" s="31">
        <f>M82/M86</f>
        <v>5.8063417458533426E-2</v>
      </c>
      <c r="O82" s="2">
        <v>13</v>
      </c>
      <c r="P82" s="31">
        <f>O82/O86</f>
        <v>6.5989847715736044E-2</v>
      </c>
      <c r="Q82" s="29">
        <v>0</v>
      </c>
      <c r="R82" s="31" t="e">
        <f>Q82/Q86</f>
        <v>#DIV/0!</v>
      </c>
      <c r="S82" s="2">
        <f t="shared" si="64"/>
        <v>16</v>
      </c>
      <c r="T82" s="31">
        <f>S82/S86</f>
        <v>6.3745019920318724E-2</v>
      </c>
      <c r="U82" s="80">
        <v>0</v>
      </c>
      <c r="V82" s="31" t="e">
        <f>U82/U86</f>
        <v>#DIV/0!</v>
      </c>
      <c r="W82" s="77"/>
      <c r="Y82" s="174" t="s">
        <v>4293</v>
      </c>
      <c r="Z82" s="175">
        <f t="shared" si="65"/>
        <v>9</v>
      </c>
      <c r="AA82" s="175">
        <f t="shared" si="66"/>
        <v>11</v>
      </c>
      <c r="AB82" s="175">
        <f t="shared" si="67"/>
        <v>13</v>
      </c>
      <c r="AC82" s="175">
        <f t="shared" si="68"/>
        <v>16</v>
      </c>
      <c r="AS82" s="232">
        <v>3</v>
      </c>
      <c r="AT82" s="232">
        <v>2021</v>
      </c>
      <c r="AU82" s="232" t="s">
        <v>9119</v>
      </c>
      <c r="AV82" s="233">
        <f>C60</f>
        <v>67</v>
      </c>
    </row>
    <row r="83" spans="1:48" ht="18" thickBot="1" x14ac:dyDescent="0.25">
      <c r="A83" s="38" t="s">
        <v>4294</v>
      </c>
      <c r="B83" s="45"/>
      <c r="C83" s="2">
        <f t="shared" si="62"/>
        <v>33</v>
      </c>
      <c r="D83" s="31">
        <f>C83/C86</f>
        <v>9.8507462686567168E-2</v>
      </c>
      <c r="E83" s="149">
        <f t="shared" si="63"/>
        <v>40369</v>
      </c>
      <c r="F83" s="31">
        <f>E83/E86</f>
        <v>0.14254338729895305</v>
      </c>
      <c r="G83" s="2">
        <v>15</v>
      </c>
      <c r="H83" s="31">
        <f>G83/G86</f>
        <v>9.49367088607595E-2</v>
      </c>
      <c r="I83" s="149">
        <v>19577</v>
      </c>
      <c r="J83" s="31">
        <f>I83/I86</f>
        <v>0.14352639296187683</v>
      </c>
      <c r="K83" s="2">
        <v>18</v>
      </c>
      <c r="L83" s="31">
        <f>K83/K86</f>
        <v>0.10169491525423729</v>
      </c>
      <c r="M83" s="149">
        <v>20792</v>
      </c>
      <c r="N83" s="31">
        <f>M83/M86</f>
        <v>0.14163005347229318</v>
      </c>
      <c r="O83" s="2">
        <v>18</v>
      </c>
      <c r="P83" s="31">
        <f>O83/O86</f>
        <v>9.1370558375634514E-2</v>
      </c>
      <c r="Q83" s="29">
        <v>0</v>
      </c>
      <c r="R83" s="31" t="e">
        <f>Q83/Q86</f>
        <v>#DIV/0!</v>
      </c>
      <c r="S83" s="2">
        <f t="shared" si="64"/>
        <v>19</v>
      </c>
      <c r="T83" s="31">
        <f>S83/S86</f>
        <v>7.5697211155378488E-2</v>
      </c>
      <c r="U83" s="80">
        <v>0</v>
      </c>
      <c r="V83" s="31" t="e">
        <f>U83/U86</f>
        <v>#DIV/0!</v>
      </c>
      <c r="W83" s="77"/>
      <c r="Y83" s="174" t="s">
        <v>4294</v>
      </c>
      <c r="Z83" s="175">
        <f t="shared" si="65"/>
        <v>15</v>
      </c>
      <c r="AA83" s="175">
        <f t="shared" si="66"/>
        <v>18</v>
      </c>
      <c r="AB83" s="175">
        <f t="shared" si="67"/>
        <v>18</v>
      </c>
      <c r="AC83" s="175">
        <f t="shared" si="68"/>
        <v>19</v>
      </c>
      <c r="AS83" s="232">
        <v>19</v>
      </c>
      <c r="AT83" s="232">
        <v>2021</v>
      </c>
      <c r="AU83" s="232" t="s">
        <v>9120</v>
      </c>
      <c r="AV83" s="233">
        <f>E60</f>
        <v>49</v>
      </c>
    </row>
    <row r="84" spans="1:48" ht="18" thickBot="1" x14ac:dyDescent="0.25">
      <c r="A84" s="38" t="s">
        <v>4295</v>
      </c>
      <c r="B84" s="45"/>
      <c r="C84" s="2">
        <f t="shared" si="62"/>
        <v>96</v>
      </c>
      <c r="D84" s="31">
        <f>C84/C86</f>
        <v>0.28656716417910449</v>
      </c>
      <c r="E84" s="149">
        <f t="shared" si="63"/>
        <v>83510</v>
      </c>
      <c r="F84" s="31">
        <f>E84/E86</f>
        <v>0.29487473738104908</v>
      </c>
      <c r="G84" s="2">
        <v>44</v>
      </c>
      <c r="H84" s="31">
        <f>G84/G86</f>
        <v>0.27848101265822783</v>
      </c>
      <c r="I84" s="149">
        <v>40302</v>
      </c>
      <c r="J84" s="31">
        <f>I84/I86</f>
        <v>0.2954692082111437</v>
      </c>
      <c r="K84" s="2">
        <v>52</v>
      </c>
      <c r="L84" s="31">
        <f>K84/K86</f>
        <v>0.29378531073446329</v>
      </c>
      <c r="M84" s="149">
        <v>43208</v>
      </c>
      <c r="N84" s="31">
        <f>M84/M86</f>
        <v>0.29432240046319946</v>
      </c>
      <c r="O84" s="2">
        <v>50</v>
      </c>
      <c r="P84" s="31">
        <f>O84/O86</f>
        <v>0.25380710659898476</v>
      </c>
      <c r="Q84" s="29">
        <v>0</v>
      </c>
      <c r="R84" s="31" t="e">
        <f>Q84/Q86</f>
        <v>#DIV/0!</v>
      </c>
      <c r="S84" s="2">
        <f t="shared" si="64"/>
        <v>54</v>
      </c>
      <c r="T84" s="31">
        <f>S84/S86</f>
        <v>0.2151394422310757</v>
      </c>
      <c r="U84" s="80">
        <v>0</v>
      </c>
      <c r="V84" s="31" t="e">
        <f>U84/U86</f>
        <v>#DIV/0!</v>
      </c>
      <c r="W84" s="77"/>
      <c r="Y84" s="174" t="s">
        <v>4295</v>
      </c>
      <c r="Z84" s="175">
        <f t="shared" si="65"/>
        <v>44</v>
      </c>
      <c r="AA84" s="175">
        <f t="shared" si="66"/>
        <v>52</v>
      </c>
      <c r="AB84" s="175">
        <f t="shared" si="67"/>
        <v>50</v>
      </c>
      <c r="AC84" s="175">
        <f t="shared" si="68"/>
        <v>54</v>
      </c>
      <c r="AS84" s="232">
        <v>44</v>
      </c>
      <c r="AT84" s="232">
        <v>2021</v>
      </c>
      <c r="AU84" s="232" t="s">
        <v>9121</v>
      </c>
      <c r="AV84" s="233">
        <f>G60</f>
        <v>37</v>
      </c>
    </row>
    <row r="85" spans="1:48" ht="19" thickTop="1" thickBot="1" x14ac:dyDescent="0.25">
      <c r="A85" s="38" t="s">
        <v>4296</v>
      </c>
      <c r="B85" s="56"/>
      <c r="C85" s="2">
        <f>G85+K85</f>
        <v>181</v>
      </c>
      <c r="D85" s="33">
        <f>C85/C86</f>
        <v>0.54029850746268659</v>
      </c>
      <c r="E85" s="183">
        <f t="shared" si="63"/>
        <v>128314</v>
      </c>
      <c r="F85" s="33">
        <f>E85/E86</f>
        <v>0.45307815893080983</v>
      </c>
      <c r="G85" s="32">
        <v>86</v>
      </c>
      <c r="H85" s="33">
        <f>G85/G86</f>
        <v>0.54430379746835444</v>
      </c>
      <c r="I85" s="149">
        <v>61853</v>
      </c>
      <c r="J85" s="33">
        <f>I85/I86</f>
        <v>0.45346774193548389</v>
      </c>
      <c r="K85" s="32">
        <v>95</v>
      </c>
      <c r="L85" s="33">
        <f>K85/K86</f>
        <v>0.53672316384180796</v>
      </c>
      <c r="M85" s="149">
        <v>66461</v>
      </c>
      <c r="N85" s="33">
        <f>M85/M86</f>
        <v>0.45271618814073089</v>
      </c>
      <c r="O85" s="32">
        <v>109</v>
      </c>
      <c r="P85" s="33">
        <f>O85/O86</f>
        <v>0.5532994923857868</v>
      </c>
      <c r="Q85" s="30">
        <v>0</v>
      </c>
      <c r="R85" s="169" t="e">
        <f>Q85/Q86</f>
        <v>#DIV/0!</v>
      </c>
      <c r="S85" s="74">
        <f t="shared" si="64"/>
        <v>151</v>
      </c>
      <c r="T85" s="72">
        <f>S85/S86</f>
        <v>0.60159362549800799</v>
      </c>
      <c r="U85" s="30">
        <v>0</v>
      </c>
      <c r="V85" s="33" t="e">
        <f>U85/U86</f>
        <v>#DIV/0!</v>
      </c>
      <c r="W85" s="78"/>
      <c r="Y85" s="174" t="s">
        <v>4296</v>
      </c>
      <c r="Z85" s="175">
        <f t="shared" si="65"/>
        <v>86</v>
      </c>
      <c r="AA85" s="175">
        <f t="shared" si="66"/>
        <v>95</v>
      </c>
      <c r="AB85" s="175">
        <f t="shared" si="67"/>
        <v>109</v>
      </c>
      <c r="AC85" s="175">
        <f t="shared" si="68"/>
        <v>151</v>
      </c>
      <c r="AS85" s="232">
        <v>15</v>
      </c>
      <c r="AT85" s="232">
        <v>2021</v>
      </c>
      <c r="AU85" s="232" t="s">
        <v>826</v>
      </c>
      <c r="AV85" s="233">
        <f>I60</f>
        <v>52</v>
      </c>
    </row>
    <row r="86" spans="1:48" ht="20" customHeight="1" thickBot="1" x14ac:dyDescent="0.25">
      <c r="A86" s="16" t="s">
        <v>1901</v>
      </c>
      <c r="B86" s="36">
        <f>SUM(B80:B85)</f>
        <v>0</v>
      </c>
      <c r="C86" s="324">
        <f t="shared" ref="C86:E86" si="69">SUM(C80:C85)</f>
        <v>335</v>
      </c>
      <c r="D86" s="324"/>
      <c r="E86" s="315">
        <f t="shared" si="69"/>
        <v>283205</v>
      </c>
      <c r="F86" s="315"/>
      <c r="G86" s="316">
        <f>+G85+G84+G83+G82+G81+G80</f>
        <v>158</v>
      </c>
      <c r="H86" s="316"/>
      <c r="I86" s="315">
        <f>+I85+I84+I83+I82+I81+I80</f>
        <v>136400</v>
      </c>
      <c r="J86" s="315"/>
      <c r="K86" s="316">
        <f>+K85+K84+K83+K82+K81+K80</f>
        <v>177</v>
      </c>
      <c r="L86" s="316"/>
      <c r="M86" s="315">
        <f t="shared" ref="M86" si="70">+M85+M84+M83+M82+M81+M80</f>
        <v>146805</v>
      </c>
      <c r="N86" s="315"/>
      <c r="O86" s="316">
        <f t="shared" ref="O86" si="71">+O85+O84+O83+O82+O81+O80</f>
        <v>197</v>
      </c>
      <c r="P86" s="316"/>
      <c r="Q86" s="315">
        <f t="shared" ref="Q86" si="72">+Q85+Q84+Q83+Q82+Q81+Q80</f>
        <v>0</v>
      </c>
      <c r="R86" s="315"/>
      <c r="S86" s="324">
        <f t="shared" ref="S86" si="73">+S85+S84+S83+S82+S81+S80</f>
        <v>251</v>
      </c>
      <c r="T86" s="324"/>
      <c r="U86" s="315">
        <f t="shared" ref="U86" si="74">+U85+U84+U83+U82+U81+U80</f>
        <v>0</v>
      </c>
      <c r="V86" s="315"/>
      <c r="W86" s="26"/>
      <c r="AS86" s="232">
        <v>24</v>
      </c>
      <c r="AT86" s="232">
        <v>2021</v>
      </c>
      <c r="AU86" s="232" t="s">
        <v>1986</v>
      </c>
      <c r="AV86" s="233">
        <f>K60</f>
        <v>47</v>
      </c>
    </row>
    <row r="87" spans="1:48" ht="20" customHeight="1" x14ac:dyDescent="0.2">
      <c r="A87" s="18"/>
      <c r="B87" s="17"/>
      <c r="C87" s="307">
        <f>C86/E86</f>
        <v>1.1828887201850249E-3</v>
      </c>
      <c r="D87" s="307"/>
      <c r="E87" s="307"/>
      <c r="F87" s="307"/>
      <c r="G87" s="307">
        <f>G86/I86</f>
        <v>1.1583577712609972E-3</v>
      </c>
      <c r="H87" s="307"/>
      <c r="I87" s="307"/>
      <c r="J87" s="307"/>
      <c r="K87" s="307">
        <f>K86/M86</f>
        <v>1.2056810054153469E-3</v>
      </c>
      <c r="L87" s="307"/>
      <c r="M87" s="307"/>
      <c r="N87" s="307"/>
      <c r="O87" s="320"/>
      <c r="P87" s="320"/>
      <c r="Q87" s="320"/>
      <c r="R87" s="320"/>
      <c r="S87" s="321"/>
      <c r="T87" s="321"/>
      <c r="U87" s="321"/>
      <c r="V87" s="321"/>
      <c r="W87" s="26"/>
      <c r="AS87" s="232">
        <v>4</v>
      </c>
      <c r="AT87" s="232">
        <v>2021</v>
      </c>
      <c r="AU87" s="232" t="s">
        <v>1987</v>
      </c>
      <c r="AV87" s="233">
        <f>M60</f>
        <v>64</v>
      </c>
    </row>
    <row r="88" spans="1:48" x14ac:dyDescent="0.2">
      <c r="A88" s="40"/>
      <c r="B88" s="48" t="s">
        <v>11126</v>
      </c>
      <c r="C88" s="41"/>
      <c r="D88" s="40"/>
      <c r="E88" s="40"/>
      <c r="F88" s="40"/>
      <c r="G88" s="40"/>
      <c r="H88" s="40"/>
      <c r="I88" s="40"/>
      <c r="J88" s="40"/>
      <c r="K88" s="40"/>
      <c r="L88" s="40"/>
      <c r="M88" s="40"/>
      <c r="N88" s="40"/>
      <c r="O88" s="40"/>
      <c r="P88" s="40"/>
      <c r="Q88" s="40"/>
      <c r="R88" s="40"/>
      <c r="S88" s="40"/>
      <c r="T88" s="40"/>
      <c r="U88" s="40"/>
      <c r="V88" s="40"/>
      <c r="W88" s="40"/>
      <c r="AS88" s="232">
        <v>39</v>
      </c>
      <c r="AT88" s="232">
        <v>2021</v>
      </c>
      <c r="AU88" s="232" t="s">
        <v>1988</v>
      </c>
      <c r="AV88" s="233">
        <f>O60</f>
        <v>38</v>
      </c>
    </row>
    <row r="89" spans="1:48" x14ac:dyDescent="0.2">
      <c r="AS89" s="232">
        <v>13</v>
      </c>
      <c r="AT89" s="232">
        <v>2021</v>
      </c>
      <c r="AU89" s="232" t="s">
        <v>1989</v>
      </c>
      <c r="AV89" s="233">
        <f>Q60</f>
        <v>52</v>
      </c>
    </row>
    <row r="90" spans="1:48" x14ac:dyDescent="0.2">
      <c r="AS90" s="232">
        <v>39</v>
      </c>
      <c r="AT90" s="232">
        <v>2021</v>
      </c>
      <c r="AU90" s="232" t="s">
        <v>1990</v>
      </c>
      <c r="AV90" s="233">
        <f>S60</f>
        <v>39</v>
      </c>
    </row>
    <row r="91" spans="1:48" ht="30" customHeight="1" x14ac:dyDescent="0.2">
      <c r="A91" s="326" t="s">
        <v>11133</v>
      </c>
      <c r="B91" s="326"/>
      <c r="C91" s="326"/>
      <c r="D91" s="326"/>
      <c r="E91" s="326"/>
      <c r="F91" s="326"/>
      <c r="G91" s="326"/>
      <c r="H91" s="326"/>
      <c r="I91" s="326"/>
      <c r="J91" s="326"/>
      <c r="K91" s="326"/>
      <c r="L91" s="326"/>
      <c r="M91" s="326"/>
      <c r="N91" s="326"/>
      <c r="O91" s="326"/>
      <c r="P91" s="326"/>
      <c r="Q91" s="93"/>
      <c r="R91" s="93"/>
      <c r="S91" s="93"/>
      <c r="T91" s="93"/>
      <c r="U91" s="93"/>
      <c r="V91" s="93"/>
      <c r="W91" s="93"/>
      <c r="AS91" s="232">
        <v>5</v>
      </c>
      <c r="AT91" s="232">
        <v>2021</v>
      </c>
      <c r="AU91" s="232" t="s">
        <v>1991</v>
      </c>
      <c r="AV91" s="233">
        <f>U60</f>
        <v>64</v>
      </c>
    </row>
    <row r="92" spans="1:48" ht="36" customHeight="1" thickBot="1" x14ac:dyDescent="0.25">
      <c r="A92" s="312" t="s">
        <v>1366</v>
      </c>
      <c r="B92" s="312"/>
      <c r="C92" s="43" t="s">
        <v>1367</v>
      </c>
      <c r="D92" s="313" t="s">
        <v>7917</v>
      </c>
      <c r="E92" s="313"/>
      <c r="F92" s="305" t="s">
        <v>7977</v>
      </c>
      <c r="G92" s="305"/>
      <c r="H92" s="314" t="s">
        <v>7973</v>
      </c>
      <c r="I92" s="314"/>
      <c r="J92" s="314" t="s">
        <v>7974</v>
      </c>
      <c r="K92" s="314"/>
      <c r="L92" s="314" t="s">
        <v>7975</v>
      </c>
      <c r="M92" s="314"/>
      <c r="N92" s="305" t="s">
        <v>7976</v>
      </c>
      <c r="O92" s="305"/>
      <c r="P92" s="16"/>
      <c r="Q92" s="245"/>
      <c r="AS92" s="232">
        <v>19</v>
      </c>
      <c r="AT92" s="232">
        <v>2021</v>
      </c>
      <c r="AU92" s="232" t="s">
        <v>1992</v>
      </c>
      <c r="AV92" s="233">
        <f>W60</f>
        <v>49</v>
      </c>
    </row>
    <row r="93" spans="1:48" ht="18" customHeight="1" thickBot="1" x14ac:dyDescent="0.25">
      <c r="A93" s="311" t="s">
        <v>1402</v>
      </c>
      <c r="B93" s="311"/>
      <c r="C93" s="38" t="s">
        <v>1393</v>
      </c>
      <c r="D93" s="143">
        <v>2794356</v>
      </c>
      <c r="E93" s="114">
        <f>D93/A106</f>
        <v>7.2290129091031483E-2</v>
      </c>
      <c r="F93" s="109">
        <f>H93+J93+L93+N93</f>
        <v>220</v>
      </c>
      <c r="G93" s="150">
        <f>SUM(F93/D93)</f>
        <v>7.8730126011145325E-5</v>
      </c>
      <c r="H93" s="112">
        <v>45</v>
      </c>
      <c r="I93" s="151">
        <f>H93/D93</f>
        <v>1.6103889411370634E-5</v>
      </c>
      <c r="J93" s="109">
        <v>56</v>
      </c>
      <c r="K93" s="151">
        <f>J93/D93</f>
        <v>2.0040395711927901E-5</v>
      </c>
      <c r="L93" s="109">
        <v>55</v>
      </c>
      <c r="M93" s="151">
        <f t="shared" ref="M93:M104" si="75">L93/D93</f>
        <v>1.9682531502786331E-5</v>
      </c>
      <c r="N93" s="109">
        <v>64</v>
      </c>
      <c r="O93" s="157">
        <f t="shared" ref="O93:O104" si="76">N93/D93</f>
        <v>2.2903309385060459E-5</v>
      </c>
      <c r="P93" s="77"/>
      <c r="AS93" s="232">
        <v>7</v>
      </c>
      <c r="AT93" s="232">
        <v>2021</v>
      </c>
      <c r="AU93" s="232" t="s">
        <v>1993</v>
      </c>
      <c r="AV93" s="233">
        <f>Y60</f>
        <v>60</v>
      </c>
    </row>
    <row r="94" spans="1:48" ht="18" thickBot="1" x14ac:dyDescent="0.25">
      <c r="A94" s="311" t="s">
        <v>1421</v>
      </c>
      <c r="B94" s="311"/>
      <c r="C94" s="38" t="s">
        <v>6515</v>
      </c>
      <c r="D94" s="144">
        <v>1762949</v>
      </c>
      <c r="E94" s="107">
        <f>D94/A106</f>
        <v>4.5607578558675005E-2</v>
      </c>
      <c r="F94" s="110">
        <f>H94+J94+L94+N94</f>
        <v>97</v>
      </c>
      <c r="G94" s="154">
        <f t="shared" ref="G94:G104" si="77">F94/D94</f>
        <v>5.5021444182446569E-5</v>
      </c>
      <c r="H94" s="108">
        <v>20</v>
      </c>
      <c r="I94" s="152">
        <f t="shared" ref="I94:I104" si="78">H94/D94</f>
        <v>1.1344627666483829E-5</v>
      </c>
      <c r="J94" s="110">
        <v>31</v>
      </c>
      <c r="K94" s="152">
        <f t="shared" ref="K94:K104" si="79">J94/D94</f>
        <v>1.7584172883049934E-5</v>
      </c>
      <c r="L94" s="110">
        <v>22</v>
      </c>
      <c r="M94" s="152">
        <f t="shared" si="75"/>
        <v>1.2479090433132212E-5</v>
      </c>
      <c r="N94" s="110">
        <v>24</v>
      </c>
      <c r="O94" s="159">
        <f t="shared" si="76"/>
        <v>1.3613553199780596E-5</v>
      </c>
      <c r="P94" s="77"/>
      <c r="AS94" s="232">
        <v>2</v>
      </c>
      <c r="AT94" s="232">
        <v>2022</v>
      </c>
      <c r="AU94" s="232" t="s">
        <v>9119</v>
      </c>
      <c r="AV94" s="233">
        <f>C61</f>
        <v>74</v>
      </c>
    </row>
    <row r="95" spans="1:48" ht="18" thickBot="1" x14ac:dyDescent="0.25">
      <c r="A95" s="311" t="s">
        <v>1412</v>
      </c>
      <c r="B95" s="311"/>
      <c r="C95" s="38" t="s">
        <v>1407</v>
      </c>
      <c r="D95" s="144">
        <v>1306784</v>
      </c>
      <c r="E95" s="107">
        <f>D95/A106</f>
        <v>3.3806567257033279E-2</v>
      </c>
      <c r="F95" s="110">
        <f>H95+J95+L95+N95</f>
        <v>80</v>
      </c>
      <c r="G95" s="154">
        <f t="shared" si="77"/>
        <v>6.1218992580258094E-5</v>
      </c>
      <c r="H95" s="108">
        <v>22</v>
      </c>
      <c r="I95" s="152">
        <f t="shared" si="78"/>
        <v>1.6835222959570976E-5</v>
      </c>
      <c r="J95" s="110">
        <v>23</v>
      </c>
      <c r="K95" s="152">
        <f t="shared" si="79"/>
        <v>1.7600460366824202E-5</v>
      </c>
      <c r="L95" s="110">
        <v>14</v>
      </c>
      <c r="M95" s="152">
        <f t="shared" si="75"/>
        <v>1.0713323701545168E-5</v>
      </c>
      <c r="N95" s="110">
        <v>21</v>
      </c>
      <c r="O95" s="159">
        <f t="shared" si="76"/>
        <v>1.606998555231775E-5</v>
      </c>
      <c r="P95" s="77"/>
      <c r="AS95" s="232">
        <v>16</v>
      </c>
      <c r="AT95" s="232">
        <v>2022</v>
      </c>
      <c r="AU95" s="232" t="s">
        <v>9120</v>
      </c>
      <c r="AV95" s="233">
        <f>E61</f>
        <v>51</v>
      </c>
    </row>
    <row r="96" spans="1:48" ht="18" thickBot="1" x14ac:dyDescent="0.25">
      <c r="A96" s="311" t="s">
        <v>1392</v>
      </c>
      <c r="B96" s="311"/>
      <c r="C96" s="38" t="s">
        <v>1393</v>
      </c>
      <c r="D96" s="144">
        <v>1017449</v>
      </c>
      <c r="E96" s="107">
        <f>D96/A106</f>
        <v>2.6321456376188605E-2</v>
      </c>
      <c r="F96" s="110">
        <f>H96+J96+L96+N96</f>
        <v>97</v>
      </c>
      <c r="G96" s="154">
        <f t="shared" si="77"/>
        <v>9.5336473867486235E-5</v>
      </c>
      <c r="H96" s="108">
        <v>21</v>
      </c>
      <c r="I96" s="152">
        <f t="shared" si="78"/>
        <v>2.0639855167187742E-5</v>
      </c>
      <c r="J96" s="110">
        <v>22</v>
      </c>
      <c r="K96" s="152">
        <f t="shared" si="79"/>
        <v>2.1622705413244301E-5</v>
      </c>
      <c r="L96" s="110">
        <v>23</v>
      </c>
      <c r="M96" s="152">
        <f t="shared" si="75"/>
        <v>2.260555565930086E-5</v>
      </c>
      <c r="N96" s="110">
        <v>31</v>
      </c>
      <c r="O96" s="159">
        <f t="shared" si="76"/>
        <v>3.0468357627753333E-5</v>
      </c>
      <c r="P96" s="77"/>
      <c r="AS96" s="232">
        <v>8</v>
      </c>
      <c r="AT96" s="232">
        <v>2022</v>
      </c>
      <c r="AU96" s="232" t="s">
        <v>9121</v>
      </c>
      <c r="AV96" s="233">
        <f>G61</f>
        <v>57</v>
      </c>
    </row>
    <row r="97" spans="1:48" ht="18" thickBot="1" x14ac:dyDescent="0.25">
      <c r="A97" s="311" t="s">
        <v>1440</v>
      </c>
      <c r="B97" s="311"/>
      <c r="C97" s="38" t="s">
        <v>1407</v>
      </c>
      <c r="D97" s="144">
        <v>1010899</v>
      </c>
      <c r="E97" s="107">
        <f>D97/A106</f>
        <v>2.6152007549501435E-2</v>
      </c>
      <c r="F97" s="110">
        <f>H97+J97+L97+N97</f>
        <v>72</v>
      </c>
      <c r="G97" s="154">
        <f t="shared" si="77"/>
        <v>7.1223732539056817E-5</v>
      </c>
      <c r="H97" s="108">
        <v>15</v>
      </c>
      <c r="I97" s="152">
        <f t="shared" si="78"/>
        <v>1.4838277612303504E-5</v>
      </c>
      <c r="J97" s="110">
        <v>22</v>
      </c>
      <c r="K97" s="152">
        <f t="shared" si="79"/>
        <v>2.1762807164711805E-5</v>
      </c>
      <c r="L97" s="110">
        <v>11</v>
      </c>
      <c r="M97" s="152">
        <f t="shared" si="75"/>
        <v>1.0881403582355902E-5</v>
      </c>
      <c r="N97" s="110">
        <v>24</v>
      </c>
      <c r="O97" s="159">
        <f t="shared" si="76"/>
        <v>2.3741244179685608E-5</v>
      </c>
      <c r="P97" s="77"/>
      <c r="AS97" s="232">
        <v>17</v>
      </c>
      <c r="AT97" s="232">
        <v>2022</v>
      </c>
      <c r="AU97" s="232" t="s">
        <v>826</v>
      </c>
      <c r="AV97" s="233">
        <f>I61</f>
        <v>52</v>
      </c>
    </row>
    <row r="98" spans="1:48" ht="18" thickBot="1" x14ac:dyDescent="0.25">
      <c r="A98" s="311" t="s">
        <v>1437</v>
      </c>
      <c r="B98" s="311"/>
      <c r="C98" s="38" t="s">
        <v>1391</v>
      </c>
      <c r="D98" s="144">
        <v>749607</v>
      </c>
      <c r="E98" s="107">
        <f>D98/A106</f>
        <v>1.939237047732674E-2</v>
      </c>
      <c r="F98" s="110">
        <v>32</v>
      </c>
      <c r="G98" s="154">
        <f t="shared" si="77"/>
        <v>4.2689035721384669E-5</v>
      </c>
      <c r="H98" s="108">
        <v>7</v>
      </c>
      <c r="I98" s="152">
        <f t="shared" si="78"/>
        <v>9.3382265640528964E-6</v>
      </c>
      <c r="J98" s="110">
        <v>8</v>
      </c>
      <c r="K98" s="152">
        <f>J98/D98</f>
        <v>1.0672258930346167E-5</v>
      </c>
      <c r="L98" s="110">
        <v>13</v>
      </c>
      <c r="M98" s="152">
        <f t="shared" si="75"/>
        <v>1.7342420761812522E-5</v>
      </c>
      <c r="N98" s="110">
        <v>15</v>
      </c>
      <c r="O98" s="159">
        <f t="shared" si="76"/>
        <v>2.0010485494399064E-5</v>
      </c>
      <c r="P98" s="78"/>
      <c r="AS98" s="232">
        <v>23</v>
      </c>
      <c r="AT98" s="232">
        <v>2022</v>
      </c>
      <c r="AU98" s="232" t="s">
        <v>1986</v>
      </c>
      <c r="AV98" s="233">
        <f>K61</f>
        <v>51</v>
      </c>
    </row>
    <row r="99" spans="1:48" ht="18" thickBot="1" x14ac:dyDescent="0.25">
      <c r="A99" s="311" t="s">
        <v>1414</v>
      </c>
      <c r="B99" s="311"/>
      <c r="C99" s="38" t="s">
        <v>1393</v>
      </c>
      <c r="D99" s="144">
        <v>717961</v>
      </c>
      <c r="E99" s="107">
        <f>D99/A106</f>
        <v>1.8573686878953881E-2</v>
      </c>
      <c r="F99" s="110">
        <f t="shared" ref="F99:F104" si="80">H99+J99+L99+N99</f>
        <v>31</v>
      </c>
      <c r="G99" s="154">
        <f t="shared" si="77"/>
        <v>4.3177832779217815E-5</v>
      </c>
      <c r="H99" s="108">
        <v>5</v>
      </c>
      <c r="I99" s="152">
        <f t="shared" si="78"/>
        <v>6.9641665772931957E-6</v>
      </c>
      <c r="J99" s="110">
        <v>8</v>
      </c>
      <c r="K99" s="152">
        <f t="shared" si="79"/>
        <v>1.1142666523669114E-5</v>
      </c>
      <c r="L99" s="110">
        <v>6</v>
      </c>
      <c r="M99" s="152">
        <f t="shared" si="75"/>
        <v>8.3569998927518339E-6</v>
      </c>
      <c r="N99" s="110">
        <v>12</v>
      </c>
      <c r="O99" s="159">
        <f t="shared" si="76"/>
        <v>1.6713999785503668E-5</v>
      </c>
      <c r="P99" s="77"/>
      <c r="AS99" s="232">
        <v>19</v>
      </c>
      <c r="AT99" s="232">
        <v>2022</v>
      </c>
      <c r="AU99" s="232" t="s">
        <v>1987</v>
      </c>
      <c r="AV99" s="233">
        <f>M61</f>
        <v>53</v>
      </c>
    </row>
    <row r="100" spans="1:48" ht="19" thickTop="1" thickBot="1" x14ac:dyDescent="0.25">
      <c r="A100" s="311" t="s">
        <v>1410</v>
      </c>
      <c r="B100" s="311"/>
      <c r="C100" s="38" t="s">
        <v>1394</v>
      </c>
      <c r="D100" s="144">
        <v>662248</v>
      </c>
      <c r="E100" s="107">
        <f>D100/A106</f>
        <v>1.7132388790217643E-2</v>
      </c>
      <c r="F100" s="176">
        <f t="shared" si="80"/>
        <v>102</v>
      </c>
      <c r="G100" s="177">
        <f t="shared" si="77"/>
        <v>1.5402085019509308E-4</v>
      </c>
      <c r="H100" s="108">
        <v>18</v>
      </c>
      <c r="I100" s="152">
        <f t="shared" si="78"/>
        <v>2.718015003442819E-5</v>
      </c>
      <c r="J100" s="110">
        <v>18</v>
      </c>
      <c r="K100" s="152">
        <f t="shared" si="79"/>
        <v>2.718015003442819E-5</v>
      </c>
      <c r="L100" s="176">
        <v>30</v>
      </c>
      <c r="M100" s="177">
        <f t="shared" si="75"/>
        <v>4.5300250057380316E-5</v>
      </c>
      <c r="N100" s="176">
        <v>36</v>
      </c>
      <c r="O100" s="177">
        <f t="shared" si="76"/>
        <v>5.4360300068856381E-5</v>
      </c>
      <c r="P100" s="77"/>
      <c r="AS100" s="232">
        <v>6</v>
      </c>
      <c r="AT100" s="232">
        <v>2022</v>
      </c>
      <c r="AU100" s="232" t="s">
        <v>1988</v>
      </c>
      <c r="AV100" s="233">
        <f>O61</f>
        <v>62</v>
      </c>
    </row>
    <row r="101" spans="1:48" ht="19" thickTop="1" thickBot="1" x14ac:dyDescent="0.25">
      <c r="A101" s="311" t="s">
        <v>1837</v>
      </c>
      <c r="B101" s="311"/>
      <c r="C101" s="38" t="s">
        <v>1393</v>
      </c>
      <c r="D101" s="144">
        <v>656480</v>
      </c>
      <c r="E101" s="107">
        <f>D101/A106</f>
        <v>1.6983170342533431E-2</v>
      </c>
      <c r="F101" s="110">
        <f t="shared" si="80"/>
        <v>11</v>
      </c>
      <c r="G101" s="154">
        <f t="shared" si="77"/>
        <v>1.6756032171581771E-5</v>
      </c>
      <c r="H101" s="108">
        <v>0</v>
      </c>
      <c r="I101" s="152">
        <f t="shared" si="78"/>
        <v>0</v>
      </c>
      <c r="J101" s="110">
        <v>3</v>
      </c>
      <c r="K101" s="152">
        <f t="shared" si="79"/>
        <v>4.5698269558859375E-6</v>
      </c>
      <c r="L101" s="110">
        <v>5</v>
      </c>
      <c r="M101" s="152">
        <f t="shared" si="75"/>
        <v>7.6163782598098953E-6</v>
      </c>
      <c r="N101" s="110">
        <v>3</v>
      </c>
      <c r="O101" s="159">
        <f t="shared" si="76"/>
        <v>4.5698269558859375E-6</v>
      </c>
      <c r="P101" s="97"/>
      <c r="AS101" s="232">
        <v>27</v>
      </c>
      <c r="AT101" s="232">
        <v>2022</v>
      </c>
      <c r="AU101" s="232" t="s">
        <v>1989</v>
      </c>
      <c r="AV101" s="233">
        <f>Q61</f>
        <v>46</v>
      </c>
    </row>
    <row r="102" spans="1:48" ht="18" thickBot="1" x14ac:dyDescent="0.25">
      <c r="A102" s="311" t="s">
        <v>549</v>
      </c>
      <c r="B102" s="311"/>
      <c r="C102" s="38" t="s">
        <v>1393</v>
      </c>
      <c r="D102" s="144">
        <v>569353</v>
      </c>
      <c r="E102" s="107">
        <f>D102/A106</f>
        <v>1.4729190506995546E-2</v>
      </c>
      <c r="F102" s="110">
        <f t="shared" si="80"/>
        <v>38</v>
      </c>
      <c r="G102" s="154">
        <f t="shared" si="77"/>
        <v>6.6742425173837671E-5</v>
      </c>
      <c r="H102" s="108">
        <v>5</v>
      </c>
      <c r="I102" s="152">
        <f t="shared" si="78"/>
        <v>8.7818980491891676E-6</v>
      </c>
      <c r="J102" s="110">
        <v>8</v>
      </c>
      <c r="K102" s="152">
        <f t="shared" si="79"/>
        <v>1.4051036878702667E-5</v>
      </c>
      <c r="L102" s="110">
        <v>11</v>
      </c>
      <c r="M102" s="152">
        <f t="shared" si="75"/>
        <v>1.9320175708216167E-5</v>
      </c>
      <c r="N102" s="110">
        <v>14</v>
      </c>
      <c r="O102" s="159">
        <f t="shared" si="76"/>
        <v>2.4589314537729668E-5</v>
      </c>
      <c r="P102" s="97"/>
      <c r="AS102" s="232">
        <v>1</v>
      </c>
      <c r="AT102" s="232">
        <v>2022</v>
      </c>
      <c r="AU102" s="232" t="s">
        <v>1990</v>
      </c>
      <c r="AV102" s="233">
        <f>S61</f>
        <v>82</v>
      </c>
    </row>
    <row r="103" spans="1:48" ht="18" customHeight="1" thickBot="1" x14ac:dyDescent="0.25">
      <c r="A103" s="311" t="s">
        <v>1438</v>
      </c>
      <c r="B103" s="311"/>
      <c r="C103" s="38" t="s">
        <v>6515</v>
      </c>
      <c r="D103" s="144">
        <v>549459</v>
      </c>
      <c r="E103" s="107">
        <f>D103/A106</f>
        <v>1.4214531734764313E-2</v>
      </c>
      <c r="F103" s="110">
        <f t="shared" si="80"/>
        <v>48</v>
      </c>
      <c r="G103" s="154">
        <f t="shared" si="77"/>
        <v>8.7358656423864198E-5</v>
      </c>
      <c r="H103" s="108">
        <v>10</v>
      </c>
      <c r="I103" s="152">
        <f t="shared" si="78"/>
        <v>1.8199720088305041E-5</v>
      </c>
      <c r="J103" s="110">
        <v>7</v>
      </c>
      <c r="K103" s="152">
        <f t="shared" si="79"/>
        <v>1.2739804061813529E-5</v>
      </c>
      <c r="L103" s="110">
        <v>12</v>
      </c>
      <c r="M103" s="152">
        <f t="shared" si="75"/>
        <v>2.183966410596605E-5</v>
      </c>
      <c r="N103" s="110">
        <v>19</v>
      </c>
      <c r="O103" s="159">
        <f t="shared" si="76"/>
        <v>3.4579468167779577E-5</v>
      </c>
      <c r="P103" s="97"/>
      <c r="AS103" s="232">
        <v>11</v>
      </c>
      <c r="AT103" s="232">
        <v>2022</v>
      </c>
      <c r="AU103" s="232" t="s">
        <v>1991</v>
      </c>
      <c r="AV103" s="233">
        <f>U61</f>
        <v>58</v>
      </c>
    </row>
    <row r="104" spans="1:48" ht="18" customHeight="1" thickBot="1" x14ac:dyDescent="0.25">
      <c r="A104" s="311" t="s">
        <v>1390</v>
      </c>
      <c r="B104" s="311"/>
      <c r="C104" s="38" t="s">
        <v>1389</v>
      </c>
      <c r="D104" s="145">
        <v>439819</v>
      </c>
      <c r="E104" s="115">
        <f>D104/A106</f>
        <v>1.1378139466370204E-2</v>
      </c>
      <c r="F104" s="111">
        <f t="shared" si="80"/>
        <v>31</v>
      </c>
      <c r="G104" s="155">
        <f t="shared" si="77"/>
        <v>7.0483539819789505E-5</v>
      </c>
      <c r="H104" s="113">
        <v>7</v>
      </c>
      <c r="I104" s="153">
        <f t="shared" si="78"/>
        <v>1.5915638023823436E-5</v>
      </c>
      <c r="J104" s="111">
        <v>6</v>
      </c>
      <c r="K104" s="153">
        <f t="shared" si="79"/>
        <v>1.3641975448991517E-5</v>
      </c>
      <c r="L104" s="111">
        <v>13</v>
      </c>
      <c r="M104" s="153">
        <f t="shared" si="75"/>
        <v>2.9557613472814952E-5</v>
      </c>
      <c r="N104" s="111">
        <v>5</v>
      </c>
      <c r="O104" s="161">
        <f t="shared" si="76"/>
        <v>1.1368312874159598E-5</v>
      </c>
      <c r="P104" s="97"/>
      <c r="AS104" s="232">
        <v>11</v>
      </c>
      <c r="AT104" s="232">
        <v>2022</v>
      </c>
      <c r="AU104" s="232" t="s">
        <v>1992</v>
      </c>
      <c r="AV104" s="233">
        <f>W61</f>
        <v>64</v>
      </c>
    </row>
    <row r="105" spans="1:48" ht="20" customHeight="1" thickBot="1" x14ac:dyDescent="0.25">
      <c r="A105" s="16"/>
      <c r="B105" s="36"/>
      <c r="C105" s="16" t="s">
        <v>1901</v>
      </c>
      <c r="D105" s="309">
        <f>SUM(D93:D104)</f>
        <v>12237364</v>
      </c>
      <c r="E105" s="309"/>
      <c r="F105" s="309">
        <f>SUM(F93:F104)</f>
        <v>859</v>
      </c>
      <c r="G105" s="309"/>
      <c r="H105" s="309">
        <f>SUM(H93:H104)</f>
        <v>175</v>
      </c>
      <c r="I105" s="309"/>
      <c r="J105" s="309">
        <f>SUM(J93:J104)</f>
        <v>212</v>
      </c>
      <c r="K105" s="309"/>
      <c r="L105" s="333">
        <f>SUM(L93:L104)</f>
        <v>215</v>
      </c>
      <c r="M105" s="333"/>
      <c r="N105" s="309">
        <f>SUM(N93:N104)</f>
        <v>268</v>
      </c>
      <c r="O105" s="309"/>
      <c r="P105" s="280"/>
      <c r="Q105" s="96"/>
      <c r="R105" s="96"/>
      <c r="AS105" s="232">
        <v>8</v>
      </c>
      <c r="AT105" s="232">
        <v>2022</v>
      </c>
      <c r="AU105" s="232" t="s">
        <v>1993</v>
      </c>
      <c r="AV105" s="233">
        <f>Y61</f>
        <v>64</v>
      </c>
    </row>
    <row r="106" spans="1:48" ht="20" customHeight="1" thickBot="1" x14ac:dyDescent="0.25">
      <c r="A106" s="148">
        <v>38654738</v>
      </c>
      <c r="B106" s="17"/>
      <c r="C106" s="17"/>
      <c r="D106" s="306">
        <f>D105/A106</f>
        <v>0.31658121702959158</v>
      </c>
      <c r="E106" s="306"/>
      <c r="F106" s="307">
        <f>F105/D105</f>
        <v>7.0194855689509605E-5</v>
      </c>
      <c r="G106" s="307"/>
      <c r="H106" s="307">
        <f>H105/D105</f>
        <v>1.4300465361657951E-5</v>
      </c>
      <c r="I106" s="307"/>
      <c r="J106" s="307">
        <f>J105/D105</f>
        <v>1.7323992323837061E-5</v>
      </c>
      <c r="K106" s="307"/>
      <c r="L106" s="307">
        <f>L105/D105</f>
        <v>1.7569143158608341E-5</v>
      </c>
      <c r="M106" s="307"/>
      <c r="N106" s="307">
        <f>N105/D105</f>
        <v>2.1900141239567605E-5</v>
      </c>
      <c r="O106" s="307"/>
      <c r="P106" s="95"/>
      <c r="Q106" s="332"/>
      <c r="R106" s="332"/>
      <c r="S106" s="303">
        <v>0.05</v>
      </c>
      <c r="T106" s="303"/>
      <c r="U106" s="303"/>
      <c r="V106" s="303"/>
      <c r="W106" s="96"/>
      <c r="AS106" s="3"/>
      <c r="AT106" s="3"/>
      <c r="AU106" s="3"/>
      <c r="AV106" s="3"/>
    </row>
    <row r="107" spans="1:48" x14ac:dyDescent="0.2">
      <c r="A107" s="40"/>
      <c r="B107" s="48" t="s">
        <v>11127</v>
      </c>
      <c r="C107" s="41"/>
      <c r="D107" s="40"/>
      <c r="E107" s="40"/>
      <c r="F107" s="40"/>
      <c r="G107" s="40"/>
      <c r="H107" s="40"/>
      <c r="I107" s="40"/>
      <c r="J107" s="40"/>
      <c r="K107" s="40"/>
      <c r="L107" s="40"/>
      <c r="M107" s="40"/>
      <c r="N107" s="40"/>
      <c r="O107" s="40"/>
      <c r="P107" s="95"/>
      <c r="Q107" s="94"/>
      <c r="R107" s="94"/>
      <c r="S107" s="94"/>
      <c r="T107" s="94"/>
      <c r="U107" s="94"/>
      <c r="V107" s="94"/>
      <c r="W107" s="94"/>
      <c r="AS107" s="2"/>
      <c r="AT107" s="2"/>
    </row>
    <row r="108" spans="1:48" x14ac:dyDescent="0.2">
      <c r="AS108" s="2"/>
      <c r="AT108" s="2"/>
    </row>
    <row r="109" spans="1:48" x14ac:dyDescent="0.2">
      <c r="E109" s="304"/>
      <c r="F109" s="304"/>
      <c r="AS109" s="305" t="s">
        <v>9114</v>
      </c>
      <c r="AT109" s="305"/>
      <c r="AU109" s="305"/>
      <c r="AV109" s="305"/>
    </row>
    <row r="110" spans="1:48" x14ac:dyDescent="0.2">
      <c r="AS110" s="3" t="s">
        <v>9111</v>
      </c>
      <c r="AT110" s="3" t="s">
        <v>1360</v>
      </c>
      <c r="AU110" s="3" t="s">
        <v>1358</v>
      </c>
      <c r="AV110" s="3" t="s">
        <v>9108</v>
      </c>
    </row>
    <row r="111" spans="1:48" x14ac:dyDescent="0.2">
      <c r="AS111" s="232">
        <f>AS67</f>
        <v>27</v>
      </c>
      <c r="AT111" s="232">
        <v>2019</v>
      </c>
      <c r="AU111" s="232" t="str">
        <f>AU67</f>
        <v>October</v>
      </c>
      <c r="AV111" s="233">
        <f>AV67</f>
        <v>45</v>
      </c>
    </row>
    <row r="112" spans="1:48" x14ac:dyDescent="0.2">
      <c r="AS112" s="232">
        <f>AS69</f>
        <v>25</v>
      </c>
      <c r="AT112" s="232">
        <v>2019</v>
      </c>
      <c r="AU112" s="232" t="str">
        <f>AU69</f>
        <v>December</v>
      </c>
      <c r="AV112" s="233">
        <f>AV69</f>
        <v>46</v>
      </c>
    </row>
    <row r="113" spans="45:48" x14ac:dyDescent="0.2">
      <c r="AS113" s="232">
        <f>AS73</f>
        <v>13</v>
      </c>
      <c r="AT113" s="232">
        <v>2020</v>
      </c>
      <c r="AU113" s="232" t="str">
        <f>AU73</f>
        <v>April</v>
      </c>
      <c r="AV113" s="233">
        <f>AV73</f>
        <v>53</v>
      </c>
    </row>
    <row r="114" spans="45:48" x14ac:dyDescent="0.2">
      <c r="AS114" s="232">
        <f>AS76</f>
        <v>11</v>
      </c>
      <c r="AT114" s="232">
        <v>2020</v>
      </c>
      <c r="AU114" s="232" t="str">
        <f>AU76</f>
        <v>July</v>
      </c>
      <c r="AV114" s="233">
        <f>AV76</f>
        <v>57</v>
      </c>
    </row>
    <row r="115" spans="45:48" x14ac:dyDescent="0.2">
      <c r="AS115" s="232">
        <f>AS87</f>
        <v>4</v>
      </c>
      <c r="AT115" s="232">
        <v>2021</v>
      </c>
      <c r="AU115" s="232" t="str">
        <f>AU87</f>
        <v>June</v>
      </c>
      <c r="AV115" s="232">
        <f>AV87</f>
        <v>64</v>
      </c>
    </row>
    <row r="116" spans="45:48" x14ac:dyDescent="0.2">
      <c r="AS116" s="232">
        <f>AS82</f>
        <v>3</v>
      </c>
      <c r="AT116" s="232">
        <v>2021</v>
      </c>
      <c r="AU116" s="232" t="str">
        <f>AU82</f>
        <v xml:space="preserve">January	</v>
      </c>
      <c r="AV116" s="233">
        <f>AV82</f>
        <v>67</v>
      </c>
    </row>
    <row r="117" spans="45:48" x14ac:dyDescent="0.2">
      <c r="AS117" s="232">
        <f>AS94</f>
        <v>2</v>
      </c>
      <c r="AT117" s="232">
        <v>2022</v>
      </c>
      <c r="AU117" s="232" t="str">
        <f>AU82</f>
        <v xml:space="preserve">January	</v>
      </c>
      <c r="AV117" s="233">
        <f>AV94</f>
        <v>74</v>
      </c>
    </row>
    <row r="118" spans="45:48" x14ac:dyDescent="0.2">
      <c r="AS118" s="232">
        <f>AS102</f>
        <v>1</v>
      </c>
      <c r="AT118" s="232">
        <v>2022</v>
      </c>
      <c r="AU118" s="232" t="str">
        <f>AU102</f>
        <v>September</v>
      </c>
      <c r="AV118" s="233">
        <f>AV102</f>
        <v>82</v>
      </c>
    </row>
    <row r="119" spans="45:48" x14ac:dyDescent="0.2">
      <c r="AS119" s="2"/>
      <c r="AT119" s="2"/>
      <c r="AV119" s="234"/>
    </row>
    <row r="120" spans="45:48" x14ac:dyDescent="0.2">
      <c r="AS120" s="2"/>
      <c r="AT120" s="2"/>
    </row>
    <row r="121" spans="45:48" x14ac:dyDescent="0.2">
      <c r="AS121" s="2"/>
      <c r="AT121" s="2"/>
    </row>
    <row r="122" spans="45:48" x14ac:dyDescent="0.2">
      <c r="AS122" s="2"/>
      <c r="AT122" s="2"/>
    </row>
    <row r="123" spans="45:48" x14ac:dyDescent="0.2">
      <c r="AS123" s="2"/>
      <c r="AT123" s="2"/>
    </row>
    <row r="124" spans="45:48" x14ac:dyDescent="0.2">
      <c r="AS124" s="2"/>
      <c r="AT124" s="2"/>
    </row>
    <row r="125" spans="45:48" x14ac:dyDescent="0.2">
      <c r="AS125" s="2"/>
      <c r="AT125" s="2"/>
    </row>
    <row r="126" spans="45:48" x14ac:dyDescent="0.2">
      <c r="AS126" s="2"/>
      <c r="AT126" s="2"/>
    </row>
    <row r="127" spans="45:48" x14ac:dyDescent="0.2">
      <c r="AS127" s="2"/>
      <c r="AT127" s="2"/>
    </row>
  </sheetData>
  <autoFilter ref="AS57:AV106" xr:uid="{00000000-0009-0000-0000-000000000000}"/>
  <mergeCells count="216">
    <mergeCell ref="AS56:AV56"/>
    <mergeCell ref="AS109:AV109"/>
    <mergeCell ref="AB20:AG20"/>
    <mergeCell ref="W20:Z20"/>
    <mergeCell ref="E79:F79"/>
    <mergeCell ref="Q79:R79"/>
    <mergeCell ref="U79:V79"/>
    <mergeCell ref="S79:T79"/>
    <mergeCell ref="C79:D79"/>
    <mergeCell ref="S33:T33"/>
    <mergeCell ref="Y33:Z33"/>
    <mergeCell ref="Y63:Z63"/>
    <mergeCell ref="K33:L33"/>
    <mergeCell ref="M33:N33"/>
    <mergeCell ref="O33:P33"/>
    <mergeCell ref="Q33:R33"/>
    <mergeCell ref="S57:T57"/>
    <mergeCell ref="U33:V33"/>
    <mergeCell ref="G52:H52"/>
    <mergeCell ref="I52:J52"/>
    <mergeCell ref="K52:L52"/>
    <mergeCell ref="M52:N52"/>
    <mergeCell ref="O52:P52"/>
    <mergeCell ref="W33:X33"/>
    <mergeCell ref="C63:D63"/>
    <mergeCell ref="E63:F63"/>
    <mergeCell ref="G63:H63"/>
    <mergeCell ref="I63:J63"/>
    <mergeCell ref="K63:L63"/>
    <mergeCell ref="W63:X63"/>
    <mergeCell ref="U62:V62"/>
    <mergeCell ref="M63:N63"/>
    <mergeCell ref="O63:P63"/>
    <mergeCell ref="Q63:R63"/>
    <mergeCell ref="S63:T63"/>
    <mergeCell ref="U63:V63"/>
    <mergeCell ref="M62:N62"/>
    <mergeCell ref="Q62:R62"/>
    <mergeCell ref="O62:P62"/>
    <mergeCell ref="W62:X62"/>
    <mergeCell ref="E33:F33"/>
    <mergeCell ref="G33:H33"/>
    <mergeCell ref="I33:J33"/>
    <mergeCell ref="C62:D62"/>
    <mergeCell ref="E62:F62"/>
    <mergeCell ref="A56:AA56"/>
    <mergeCell ref="G57:H57"/>
    <mergeCell ref="I57:J57"/>
    <mergeCell ref="K57:L57"/>
    <mergeCell ref="E51:F51"/>
    <mergeCell ref="G51:H51"/>
    <mergeCell ref="S52:T52"/>
    <mergeCell ref="U52:V52"/>
    <mergeCell ref="Q52:R52"/>
    <mergeCell ref="Q57:R57"/>
    <mergeCell ref="E40:F40"/>
    <mergeCell ref="G40:H40"/>
    <mergeCell ref="Y40:Z40"/>
    <mergeCell ref="Y62:Z62"/>
    <mergeCell ref="Y41:Z41"/>
    <mergeCell ref="Y57:Z57"/>
    <mergeCell ref="G62:H62"/>
    <mergeCell ref="I62:J62"/>
    <mergeCell ref="K62:L62"/>
    <mergeCell ref="S46:T46"/>
    <mergeCell ref="I46:J46"/>
    <mergeCell ref="K46:L46"/>
    <mergeCell ref="O51:P51"/>
    <mergeCell ref="Q51:R51"/>
    <mergeCell ref="U41:V41"/>
    <mergeCell ref="W41:X41"/>
    <mergeCell ref="I51:J51"/>
    <mergeCell ref="K51:L51"/>
    <mergeCell ref="S51:T51"/>
    <mergeCell ref="U51:V51"/>
    <mergeCell ref="A45:Z45"/>
    <mergeCell ref="M40:N40"/>
    <mergeCell ref="O40:P40"/>
    <mergeCell ref="Q40:R40"/>
    <mergeCell ref="S40:T40"/>
    <mergeCell ref="C41:D41"/>
    <mergeCell ref="E41:F41"/>
    <mergeCell ref="G41:H41"/>
    <mergeCell ref="I41:J41"/>
    <mergeCell ref="K41:L41"/>
    <mergeCell ref="M41:N41"/>
    <mergeCell ref="O41:P41"/>
    <mergeCell ref="Q41:R41"/>
    <mergeCell ref="S41:T41"/>
    <mergeCell ref="A102:B102"/>
    <mergeCell ref="A103:B103"/>
    <mergeCell ref="A104:B104"/>
    <mergeCell ref="F105:G105"/>
    <mergeCell ref="D105:E105"/>
    <mergeCell ref="A32:AA32"/>
    <mergeCell ref="C33:D33"/>
    <mergeCell ref="U40:V40"/>
    <mergeCell ref="C40:D40"/>
    <mergeCell ref="C46:D46"/>
    <mergeCell ref="I40:J40"/>
    <mergeCell ref="K40:L40"/>
    <mergeCell ref="C57:D57"/>
    <mergeCell ref="E57:F57"/>
    <mergeCell ref="W40:X40"/>
    <mergeCell ref="U57:V57"/>
    <mergeCell ref="C51:D51"/>
    <mergeCell ref="E46:F46"/>
    <mergeCell ref="G46:H46"/>
    <mergeCell ref="U46:V46"/>
    <mergeCell ref="W46:X46"/>
    <mergeCell ref="M46:N46"/>
    <mergeCell ref="O46:P46"/>
    <mergeCell ref="Q46:R46"/>
    <mergeCell ref="A93:B93"/>
    <mergeCell ref="A94:B94"/>
    <mergeCell ref="A95:B95"/>
    <mergeCell ref="A96:B96"/>
    <mergeCell ref="A97:B97"/>
    <mergeCell ref="A98:B98"/>
    <mergeCell ref="A99:B99"/>
    <mergeCell ref="A100:B100"/>
    <mergeCell ref="A101:B101"/>
    <mergeCell ref="F92:G92"/>
    <mergeCell ref="H92:I92"/>
    <mergeCell ref="J92:K92"/>
    <mergeCell ref="W57:X57"/>
    <mergeCell ref="K74:L74"/>
    <mergeCell ref="M74:N74"/>
    <mergeCell ref="O74:P74"/>
    <mergeCell ref="Q74:R74"/>
    <mergeCell ref="E109:F109"/>
    <mergeCell ref="M57:N57"/>
    <mergeCell ref="O57:P57"/>
    <mergeCell ref="S62:T62"/>
    <mergeCell ref="O87:P87"/>
    <mergeCell ref="Q87:R87"/>
    <mergeCell ref="S87:T87"/>
    <mergeCell ref="U87:V87"/>
    <mergeCell ref="M86:N86"/>
    <mergeCell ref="O86:P86"/>
    <mergeCell ref="Q86:R86"/>
    <mergeCell ref="S86:T86"/>
    <mergeCell ref="K87:N87"/>
    <mergeCell ref="U86:V86"/>
    <mergeCell ref="W52:X52"/>
    <mergeCell ref="M51:N51"/>
    <mergeCell ref="S74:T74"/>
    <mergeCell ref="S73:T73"/>
    <mergeCell ref="U73:V73"/>
    <mergeCell ref="W73:X73"/>
    <mergeCell ref="A67:AA67"/>
    <mergeCell ref="C68:D68"/>
    <mergeCell ref="E68:F68"/>
    <mergeCell ref="G68:H68"/>
    <mergeCell ref="I68:J68"/>
    <mergeCell ref="K68:L68"/>
    <mergeCell ref="M68:N68"/>
    <mergeCell ref="O68:P68"/>
    <mergeCell ref="Q68:R68"/>
    <mergeCell ref="S68:T68"/>
    <mergeCell ref="U68:V68"/>
    <mergeCell ref="W68:X68"/>
    <mergeCell ref="C52:D52"/>
    <mergeCell ref="E52:F52"/>
    <mergeCell ref="C74:D74"/>
    <mergeCell ref="E74:F74"/>
    <mergeCell ref="G74:H74"/>
    <mergeCell ref="I74:J74"/>
    <mergeCell ref="Y68:Z68"/>
    <mergeCell ref="D106:E106"/>
    <mergeCell ref="F106:G106"/>
    <mergeCell ref="H106:I106"/>
    <mergeCell ref="J106:K106"/>
    <mergeCell ref="L106:M106"/>
    <mergeCell ref="N106:O106"/>
    <mergeCell ref="Q106:R106"/>
    <mergeCell ref="S106:T106"/>
    <mergeCell ref="U106:V106"/>
    <mergeCell ref="A78:W78"/>
    <mergeCell ref="C86:D86"/>
    <mergeCell ref="E86:F86"/>
    <mergeCell ref="G86:H86"/>
    <mergeCell ref="I86:J86"/>
    <mergeCell ref="K86:L86"/>
    <mergeCell ref="C87:F87"/>
    <mergeCell ref="G87:J87"/>
    <mergeCell ref="A91:P91"/>
    <mergeCell ref="H105:I105"/>
    <mergeCell ref="J105:K105"/>
    <mergeCell ref="L105:M105"/>
    <mergeCell ref="N105:O105"/>
    <mergeCell ref="D92:E92"/>
    <mergeCell ref="A20:L20"/>
    <mergeCell ref="A92:B92"/>
    <mergeCell ref="U74:V74"/>
    <mergeCell ref="W74:X74"/>
    <mergeCell ref="Y74:Z74"/>
    <mergeCell ref="C73:D73"/>
    <mergeCell ref="E73:F73"/>
    <mergeCell ref="G73:H73"/>
    <mergeCell ref="I73:J73"/>
    <mergeCell ref="K73:L73"/>
    <mergeCell ref="Y73:Z73"/>
    <mergeCell ref="G79:H79"/>
    <mergeCell ref="I79:J79"/>
    <mergeCell ref="K79:L79"/>
    <mergeCell ref="M79:N79"/>
    <mergeCell ref="O79:P79"/>
    <mergeCell ref="M73:N73"/>
    <mergeCell ref="O73:P73"/>
    <mergeCell ref="Q73:R73"/>
    <mergeCell ref="Y46:Z46"/>
    <mergeCell ref="Y52:Z52"/>
    <mergeCell ref="Y51:Z51"/>
    <mergeCell ref="L92:M92"/>
    <mergeCell ref="N92:O92"/>
  </mergeCells>
  <conditionalFormatting sqref="AV58:AV105">
    <cfRule type="colorScale" priority="1">
      <colorScale>
        <cfvo type="min"/>
        <cfvo type="max"/>
        <color rgb="FFFCFCFF"/>
        <color rgb="FFF8696B"/>
      </colorScale>
    </cfRule>
  </conditionalFormatting>
  <hyperlinks>
    <hyperlink ref="AZ3" r:id="rId1" xr:uid="{00000000-0004-0000-0000-000000000000}"/>
    <hyperlink ref="AZ4" r:id="rId2" xr:uid="{00000000-0004-0000-0000-000001000000}"/>
    <hyperlink ref="AZ5" r:id="rId3" xr:uid="{00000000-0004-0000-0000-000002000000}"/>
    <hyperlink ref="AZ6" r:id="rId4" xr:uid="{00000000-0004-0000-0000-000003000000}"/>
    <hyperlink ref="AZ8" r:id="rId5" xr:uid="{00000000-0004-0000-0000-000004000000}"/>
    <hyperlink ref="AZ9" r:id="rId6" xr:uid="{00000000-0004-0000-0000-000005000000}"/>
    <hyperlink ref="AZ10" r:id="rId7" xr:uid="{00000000-0004-0000-0000-000006000000}"/>
    <hyperlink ref="AZ11" r:id="rId8" xr:uid="{00000000-0004-0000-0000-000007000000}"/>
    <hyperlink ref="AZ7" r:id="rId9" xr:uid="{00000000-0004-0000-0000-000008000000}"/>
    <hyperlink ref="AZ12" r:id="rId10" display="https://healthsci.mcmaster.ca/labs-temp/home/2022/09/20/satyam-choudhuri-remembered-by-his-mcmaster-community" xr:uid="{00000000-0004-0000-0000-000009000000}"/>
    <hyperlink ref="AZ15" r:id="rId11" xr:uid="{C918DEE9-825F-CA44-839C-A52966958DE6}"/>
    <hyperlink ref="AZ16" r:id="rId12" xr:uid="{EF6D485B-B6AB-784F-A7C6-D6909427843B}"/>
  </hyperlinks>
  <pageMargins left="0.7" right="0.7" top="0.75" bottom="0.75" header="0.3" footer="0.3"/>
  <pageSetup orientation="portrait" horizontalDpi="0" verticalDpi="0"/>
  <drawing r:id="rId1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558"/>
  <sheetViews>
    <sheetView tabSelected="1" zoomScale="170" zoomScaleNormal="170" zoomScalePageLayoutView="150" workbookViewId="0">
      <pane xSplit="3" ySplit="1" topLeftCell="D2523" activePane="bottomRight" state="frozen"/>
      <selection pane="topRight" activeCell="D1" sqref="D1"/>
      <selection pane="bottomLeft" activeCell="A2" sqref="A2"/>
      <selection pane="bottomRight" activeCell="G2564" sqref="G2564"/>
    </sheetView>
  </sheetViews>
  <sheetFormatPr baseColWidth="10" defaultRowHeight="16" x14ac:dyDescent="0.2"/>
  <cols>
    <col min="1" max="1" width="10.5" style="2" customWidth="1"/>
    <col min="2" max="2" width="23" style="1" customWidth="1"/>
    <col min="3" max="3" width="18" style="1" customWidth="1"/>
    <col min="4" max="4" width="11.83203125" style="1" customWidth="1"/>
    <col min="5" max="5" width="18.5" style="4" customWidth="1"/>
    <col min="6" max="7" width="6.83203125" style="2" customWidth="1"/>
    <col min="8" max="9" width="6.83203125" style="236" customWidth="1"/>
    <col min="10" max="10" width="8.1640625" style="2" customWidth="1"/>
    <col min="11" max="11" width="26" style="4" customWidth="1"/>
    <col min="12" max="12" width="9.5" style="2" customWidth="1"/>
    <col min="13" max="14" width="10.83203125" style="1"/>
    <col min="15" max="15" width="39.83203125" style="1" customWidth="1"/>
    <col min="16" max="16" width="91.33203125" style="1" customWidth="1"/>
    <col min="17" max="17" width="99" style="1" customWidth="1"/>
    <col min="18" max="18" width="93.6640625" style="1" customWidth="1"/>
    <col min="19" max="21" width="33.1640625" style="1" customWidth="1"/>
    <col min="22" max="24" width="30.33203125" style="1" customWidth="1"/>
    <col min="25" max="16384" width="10.83203125" style="1"/>
  </cols>
  <sheetData>
    <row r="1" spans="1:24" ht="30" customHeight="1" x14ac:dyDescent="0.2">
      <c r="A1" s="24" t="s">
        <v>3159</v>
      </c>
      <c r="B1" s="3" t="s">
        <v>1354</v>
      </c>
      <c r="C1" s="3" t="s">
        <v>1355</v>
      </c>
      <c r="D1" s="3" t="s">
        <v>1356</v>
      </c>
      <c r="E1" s="3" t="s">
        <v>1357</v>
      </c>
      <c r="F1" s="3" t="s">
        <v>1358</v>
      </c>
      <c r="G1" s="3" t="s">
        <v>1359</v>
      </c>
      <c r="H1" s="235" t="s">
        <v>1360</v>
      </c>
      <c r="I1" s="235" t="s">
        <v>1364</v>
      </c>
      <c r="J1" s="3" t="s">
        <v>1365</v>
      </c>
      <c r="K1" s="3" t="s">
        <v>1366</v>
      </c>
      <c r="L1" s="3" t="s">
        <v>1367</v>
      </c>
      <c r="M1" s="24" t="s">
        <v>12076</v>
      </c>
      <c r="N1" s="24" t="s">
        <v>3100</v>
      </c>
      <c r="O1" s="3" t="s">
        <v>1476</v>
      </c>
      <c r="P1" s="3" t="s">
        <v>1550</v>
      </c>
      <c r="Q1" s="3" t="s">
        <v>8592</v>
      </c>
      <c r="R1" s="3" t="s">
        <v>8593</v>
      </c>
      <c r="S1" s="3" t="s">
        <v>8806</v>
      </c>
      <c r="T1" s="3" t="s">
        <v>8807</v>
      </c>
      <c r="U1" s="3" t="s">
        <v>8808</v>
      </c>
      <c r="V1" s="3"/>
      <c r="W1" s="3"/>
      <c r="X1" s="3"/>
    </row>
    <row r="2" spans="1:24" ht="18" customHeight="1" x14ac:dyDescent="0.2">
      <c r="A2" s="2">
        <v>1</v>
      </c>
      <c r="B2" s="1" t="s">
        <v>9177</v>
      </c>
      <c r="C2" s="1" t="s">
        <v>2163</v>
      </c>
      <c r="E2" s="1"/>
      <c r="F2" s="2">
        <v>11</v>
      </c>
      <c r="G2" s="2">
        <v>15</v>
      </c>
      <c r="H2" s="2">
        <v>1992</v>
      </c>
      <c r="I2" s="46">
        <v>35</v>
      </c>
      <c r="J2" s="2" t="s">
        <v>1449</v>
      </c>
      <c r="K2" s="4" t="s">
        <v>1410</v>
      </c>
      <c r="L2" s="2" t="s">
        <v>1394</v>
      </c>
      <c r="M2" s="2" t="s">
        <v>1448</v>
      </c>
      <c r="N2" s="2" t="s">
        <v>1448</v>
      </c>
      <c r="O2" s="1" t="s">
        <v>9181</v>
      </c>
      <c r="P2" s="9" t="s">
        <v>9183</v>
      </c>
      <c r="Q2" s="9"/>
      <c r="R2" s="9" t="s">
        <v>9178</v>
      </c>
      <c r="V2" s="9" t="s">
        <v>9179</v>
      </c>
      <c r="W2" s="9" t="s">
        <v>9180</v>
      </c>
      <c r="X2" s="9" t="s">
        <v>9182</v>
      </c>
    </row>
    <row r="3" spans="1:24" x14ac:dyDescent="0.2">
      <c r="A3" s="2">
        <f>A2+1</f>
        <v>2</v>
      </c>
      <c r="B3" s="1" t="s">
        <v>8454</v>
      </c>
      <c r="C3" s="1" t="s">
        <v>8455</v>
      </c>
      <c r="D3" s="1" t="s">
        <v>872</v>
      </c>
      <c r="E3" s="1"/>
      <c r="F3" s="2">
        <v>7</v>
      </c>
      <c r="G3" s="2">
        <v>11</v>
      </c>
      <c r="H3" s="2">
        <v>2007</v>
      </c>
      <c r="I3" s="47">
        <v>27</v>
      </c>
      <c r="J3" s="2" t="s">
        <v>1449</v>
      </c>
      <c r="K3" s="4" t="s">
        <v>1828</v>
      </c>
      <c r="L3" s="2" t="s">
        <v>1393</v>
      </c>
      <c r="M3" s="2" t="s">
        <v>1448</v>
      </c>
      <c r="N3" s="2" t="s">
        <v>1448</v>
      </c>
      <c r="O3" s="1" t="s">
        <v>8456</v>
      </c>
      <c r="P3" s="9" t="s">
        <v>8453</v>
      </c>
      <c r="Q3" s="9"/>
    </row>
    <row r="4" spans="1:24" x14ac:dyDescent="0.2">
      <c r="A4" s="2">
        <f t="shared" ref="A4:A67" si="0">A3+1</f>
        <v>3</v>
      </c>
      <c r="B4" s="1" t="s">
        <v>8444</v>
      </c>
      <c r="C4" s="1" t="s">
        <v>8446</v>
      </c>
      <c r="D4" s="1" t="s">
        <v>875</v>
      </c>
      <c r="E4" s="1"/>
      <c r="F4" s="2">
        <v>9</v>
      </c>
      <c r="G4" s="2">
        <v>27</v>
      </c>
      <c r="H4" s="2">
        <v>2007</v>
      </c>
      <c r="I4" s="47">
        <v>34</v>
      </c>
      <c r="J4" s="2" t="s">
        <v>1449</v>
      </c>
      <c r="K4" s="4" t="s">
        <v>549</v>
      </c>
      <c r="L4" s="2" t="s">
        <v>1393</v>
      </c>
      <c r="M4" s="2" t="s">
        <v>1448</v>
      </c>
      <c r="N4" s="2" t="s">
        <v>1448</v>
      </c>
      <c r="O4" s="1" t="s">
        <v>8445</v>
      </c>
      <c r="P4" s="9" t="s">
        <v>8447</v>
      </c>
      <c r="R4" s="9"/>
    </row>
    <row r="5" spans="1:24" x14ac:dyDescent="0.2">
      <c r="A5" s="2">
        <f t="shared" si="0"/>
        <v>4</v>
      </c>
      <c r="B5" s="1" t="s">
        <v>2399</v>
      </c>
      <c r="C5" s="1" t="s">
        <v>8449</v>
      </c>
      <c r="D5" s="1" t="s">
        <v>851</v>
      </c>
      <c r="E5" s="1"/>
      <c r="F5" s="2">
        <v>10</v>
      </c>
      <c r="G5" s="2">
        <v>2</v>
      </c>
      <c r="H5" s="2">
        <v>2007</v>
      </c>
      <c r="I5" s="47">
        <v>34</v>
      </c>
      <c r="J5" s="2" t="s">
        <v>1450</v>
      </c>
      <c r="K5" s="4" t="s">
        <v>1402</v>
      </c>
      <c r="L5" s="2" t="s">
        <v>1393</v>
      </c>
      <c r="M5" s="2" t="s">
        <v>1448</v>
      </c>
      <c r="N5" s="2" t="s">
        <v>1448</v>
      </c>
      <c r="O5" s="1" t="s">
        <v>8450</v>
      </c>
      <c r="P5" s="9" t="s">
        <v>8451</v>
      </c>
      <c r="R5" s="9" t="s">
        <v>8452</v>
      </c>
    </row>
    <row r="6" spans="1:24" x14ac:dyDescent="0.2">
      <c r="A6" s="2">
        <f t="shared" si="0"/>
        <v>5</v>
      </c>
      <c r="B6" s="1" t="s">
        <v>8442</v>
      </c>
      <c r="C6" s="1" t="s">
        <v>8441</v>
      </c>
      <c r="D6" s="1" t="s">
        <v>875</v>
      </c>
      <c r="E6" s="1"/>
      <c r="F6" s="2">
        <v>1</v>
      </c>
      <c r="G6" s="2">
        <v>13</v>
      </c>
      <c r="H6" s="2">
        <v>2008</v>
      </c>
      <c r="I6" s="47">
        <v>33</v>
      </c>
      <c r="J6" s="2" t="s">
        <v>1449</v>
      </c>
      <c r="K6" s="4" t="s">
        <v>1638</v>
      </c>
      <c r="L6" s="2" t="s">
        <v>1441</v>
      </c>
      <c r="M6" s="2" t="s">
        <v>1448</v>
      </c>
      <c r="N6" s="2" t="s">
        <v>1448</v>
      </c>
      <c r="O6" s="1" t="s">
        <v>8443</v>
      </c>
      <c r="P6" s="9" t="s">
        <v>8448</v>
      </c>
      <c r="R6" s="9"/>
    </row>
    <row r="7" spans="1:24" x14ac:dyDescent="0.2">
      <c r="A7" s="2">
        <f t="shared" si="0"/>
        <v>6</v>
      </c>
      <c r="B7" s="1" t="s">
        <v>8439</v>
      </c>
      <c r="C7" s="1" t="s">
        <v>1250</v>
      </c>
      <c r="D7" s="1" t="s">
        <v>848</v>
      </c>
      <c r="E7" s="1"/>
      <c r="F7" s="2">
        <v>2</v>
      </c>
      <c r="G7" s="2">
        <v>17</v>
      </c>
      <c r="H7" s="2">
        <v>2008</v>
      </c>
      <c r="I7" s="47">
        <v>26</v>
      </c>
      <c r="J7" s="2" t="s">
        <v>1450</v>
      </c>
      <c r="K7" s="4" t="s">
        <v>1828</v>
      </c>
      <c r="L7" s="2" t="s">
        <v>1407</v>
      </c>
      <c r="M7" s="2" t="s">
        <v>1448</v>
      </c>
      <c r="N7" s="2" t="s">
        <v>1448</v>
      </c>
      <c r="O7" s="1" t="s">
        <v>10305</v>
      </c>
      <c r="P7" s="9" t="s">
        <v>8438</v>
      </c>
      <c r="R7" s="9" t="s">
        <v>8440</v>
      </c>
    </row>
    <row r="8" spans="1:24" x14ac:dyDescent="0.2">
      <c r="A8" s="2">
        <f t="shared" si="0"/>
        <v>7</v>
      </c>
      <c r="B8" s="1" t="s">
        <v>1741</v>
      </c>
      <c r="C8" s="1" t="s">
        <v>894</v>
      </c>
      <c r="D8" s="1" t="s">
        <v>843</v>
      </c>
      <c r="E8" s="1"/>
      <c r="F8" s="2">
        <v>2</v>
      </c>
      <c r="G8" s="2">
        <v>12</v>
      </c>
      <c r="H8" s="2">
        <v>2015</v>
      </c>
      <c r="I8" s="2">
        <v>85</v>
      </c>
      <c r="J8" s="2" t="s">
        <v>1449</v>
      </c>
      <c r="K8" s="4" t="s">
        <v>1402</v>
      </c>
      <c r="L8" s="2" t="s">
        <v>1393</v>
      </c>
      <c r="M8" s="2" t="s">
        <v>1448</v>
      </c>
      <c r="N8" s="2" t="s">
        <v>1448</v>
      </c>
      <c r="O8" s="1" t="s">
        <v>6706</v>
      </c>
      <c r="P8" s="9" t="s">
        <v>1742</v>
      </c>
      <c r="R8" s="9" t="s">
        <v>1743</v>
      </c>
    </row>
    <row r="9" spans="1:24" x14ac:dyDescent="0.2">
      <c r="A9" s="2">
        <f t="shared" si="0"/>
        <v>8</v>
      </c>
      <c r="B9" s="1" t="s">
        <v>3620</v>
      </c>
      <c r="C9" s="1" t="s">
        <v>3618</v>
      </c>
      <c r="E9" s="4" t="s">
        <v>3619</v>
      </c>
      <c r="F9" s="2">
        <v>10</v>
      </c>
      <c r="G9" s="2">
        <v>10</v>
      </c>
      <c r="H9" s="2">
        <v>2015</v>
      </c>
      <c r="I9" s="47">
        <v>39</v>
      </c>
      <c r="J9" s="2" t="s">
        <v>1449</v>
      </c>
      <c r="K9" s="4" t="s">
        <v>1402</v>
      </c>
      <c r="L9" s="2" t="s">
        <v>1393</v>
      </c>
      <c r="M9" s="2" t="s">
        <v>1448</v>
      </c>
      <c r="N9" s="2" t="s">
        <v>1448</v>
      </c>
      <c r="O9" s="1" t="s">
        <v>11392</v>
      </c>
      <c r="P9" s="9" t="s">
        <v>3621</v>
      </c>
      <c r="R9" s="9" t="s">
        <v>3622</v>
      </c>
    </row>
    <row r="10" spans="1:24" x14ac:dyDescent="0.2">
      <c r="A10" s="2">
        <f t="shared" si="0"/>
        <v>9</v>
      </c>
      <c r="B10" s="1" t="s">
        <v>3627</v>
      </c>
      <c r="C10" s="1" t="s">
        <v>3626</v>
      </c>
      <c r="E10" s="1"/>
      <c r="F10" s="2">
        <v>8</v>
      </c>
      <c r="G10" s="2">
        <v>11</v>
      </c>
      <c r="H10" s="2">
        <v>2016</v>
      </c>
      <c r="I10" s="46">
        <v>43</v>
      </c>
      <c r="J10" s="2" t="s">
        <v>1449</v>
      </c>
      <c r="K10" s="4" t="s">
        <v>1484</v>
      </c>
      <c r="L10" s="2" t="s">
        <v>1394</v>
      </c>
      <c r="M10" s="2" t="s">
        <v>1448</v>
      </c>
      <c r="N10" s="2" t="s">
        <v>1448</v>
      </c>
      <c r="P10" s="9" t="s">
        <v>3628</v>
      </c>
      <c r="R10" s="9" t="s">
        <v>3629</v>
      </c>
    </row>
    <row r="11" spans="1:24" x14ac:dyDescent="0.2">
      <c r="A11" s="2">
        <f t="shared" si="0"/>
        <v>10</v>
      </c>
      <c r="B11" s="1" t="s">
        <v>7060</v>
      </c>
      <c r="C11" s="1" t="s">
        <v>7059</v>
      </c>
      <c r="D11" s="1" t="s">
        <v>845</v>
      </c>
      <c r="E11" s="1"/>
      <c r="F11" s="2">
        <v>11</v>
      </c>
      <c r="G11" s="2">
        <v>23</v>
      </c>
      <c r="H11" s="2">
        <v>2016</v>
      </c>
      <c r="I11" s="46">
        <v>38</v>
      </c>
      <c r="J11" s="2" t="s">
        <v>1450</v>
      </c>
      <c r="K11" s="4" t="s">
        <v>1395</v>
      </c>
      <c r="L11" s="2" t="s">
        <v>1394</v>
      </c>
      <c r="M11" s="2" t="s">
        <v>1448</v>
      </c>
      <c r="N11" s="2" t="s">
        <v>1448</v>
      </c>
      <c r="P11" s="9" t="s">
        <v>7061</v>
      </c>
      <c r="R11" s="9"/>
    </row>
    <row r="12" spans="1:24" x14ac:dyDescent="0.2">
      <c r="A12" s="2">
        <f t="shared" si="0"/>
        <v>11</v>
      </c>
      <c r="B12" s="1" t="s">
        <v>6135</v>
      </c>
      <c r="C12" s="1" t="s">
        <v>6136</v>
      </c>
      <c r="D12" s="1" t="s">
        <v>6137</v>
      </c>
      <c r="E12" s="1"/>
      <c r="F12" s="2">
        <v>9</v>
      </c>
      <c r="G12" s="2">
        <v>3</v>
      </c>
      <c r="H12" s="2">
        <v>2016</v>
      </c>
      <c r="I12" s="46">
        <v>59</v>
      </c>
      <c r="J12" s="2" t="s">
        <v>1449</v>
      </c>
      <c r="K12" s="4" t="s">
        <v>1409</v>
      </c>
      <c r="L12" s="2" t="s">
        <v>1393</v>
      </c>
      <c r="M12" s="2" t="s">
        <v>1448</v>
      </c>
      <c r="N12" s="2" t="s">
        <v>1448</v>
      </c>
      <c r="P12" s="9" t="s">
        <v>6138</v>
      </c>
      <c r="Q12" s="9" t="s">
        <v>6139</v>
      </c>
    </row>
    <row r="13" spans="1:24" x14ac:dyDescent="0.2">
      <c r="A13" s="2">
        <f t="shared" si="0"/>
        <v>12</v>
      </c>
      <c r="B13" s="1" t="s">
        <v>7074</v>
      </c>
      <c r="C13" s="1" t="s">
        <v>6982</v>
      </c>
      <c r="D13" s="1" t="s">
        <v>2166</v>
      </c>
      <c r="E13" s="1"/>
      <c r="F13" s="2">
        <v>9</v>
      </c>
      <c r="G13" s="2">
        <v>16</v>
      </c>
      <c r="H13" s="2">
        <v>2016</v>
      </c>
      <c r="I13" s="47">
        <v>25</v>
      </c>
      <c r="J13" s="2" t="s">
        <v>1449</v>
      </c>
      <c r="K13" s="4" t="s">
        <v>4228</v>
      </c>
      <c r="L13" s="2" t="s">
        <v>1393</v>
      </c>
      <c r="M13" s="2" t="s">
        <v>1448</v>
      </c>
      <c r="N13" s="2" t="s">
        <v>1448</v>
      </c>
      <c r="O13" s="1" t="s">
        <v>7072</v>
      </c>
      <c r="P13" s="9" t="s">
        <v>7076</v>
      </c>
      <c r="R13" s="9" t="s">
        <v>7073</v>
      </c>
      <c r="S13" s="9"/>
      <c r="V13" s="9" t="s">
        <v>7075</v>
      </c>
      <c r="W13" s="9" t="s">
        <v>7071</v>
      </c>
    </row>
    <row r="14" spans="1:24" x14ac:dyDescent="0.2">
      <c r="A14" s="2">
        <f t="shared" si="0"/>
        <v>13</v>
      </c>
      <c r="B14" s="1" t="s">
        <v>3966</v>
      </c>
      <c r="C14" s="1" t="s">
        <v>3965</v>
      </c>
      <c r="D14" s="1" t="s">
        <v>834</v>
      </c>
      <c r="E14" s="1"/>
      <c r="F14" s="2">
        <v>11</v>
      </c>
      <c r="G14" s="2">
        <v>1</v>
      </c>
      <c r="H14" s="2">
        <v>2017</v>
      </c>
      <c r="I14" s="46">
        <v>40</v>
      </c>
      <c r="J14" s="2" t="s">
        <v>1450</v>
      </c>
      <c r="K14" s="4" t="s">
        <v>1440</v>
      </c>
      <c r="L14" s="2" t="s">
        <v>1407</v>
      </c>
      <c r="M14" s="2" t="s">
        <v>1448</v>
      </c>
      <c r="N14" s="2" t="s">
        <v>1448</v>
      </c>
      <c r="O14" s="1" t="s">
        <v>3967</v>
      </c>
      <c r="P14" s="9" t="s">
        <v>3964</v>
      </c>
      <c r="R14" s="9" t="s">
        <v>3968</v>
      </c>
    </row>
    <row r="15" spans="1:24" x14ac:dyDescent="0.2">
      <c r="A15" s="2">
        <f t="shared" si="0"/>
        <v>14</v>
      </c>
      <c r="B15" s="1" t="s">
        <v>6140</v>
      </c>
      <c r="C15" s="1" t="s">
        <v>6142</v>
      </c>
      <c r="D15" s="1" t="s">
        <v>843</v>
      </c>
      <c r="E15" s="1" t="s">
        <v>6141</v>
      </c>
      <c r="F15" s="2">
        <v>1</v>
      </c>
      <c r="G15" s="2">
        <v>19</v>
      </c>
      <c r="H15" s="2">
        <v>2018</v>
      </c>
      <c r="I15" s="46">
        <v>52</v>
      </c>
      <c r="J15" s="2" t="s">
        <v>1449</v>
      </c>
      <c r="K15" s="4" t="s">
        <v>1440</v>
      </c>
      <c r="L15" s="2" t="s">
        <v>1407</v>
      </c>
      <c r="M15" s="2" t="s">
        <v>1448</v>
      </c>
      <c r="N15" s="2" t="s">
        <v>1448</v>
      </c>
      <c r="P15" s="9" t="s">
        <v>6143</v>
      </c>
    </row>
    <row r="16" spans="1:24" x14ac:dyDescent="0.2">
      <c r="A16" s="2">
        <f t="shared" si="0"/>
        <v>15</v>
      </c>
      <c r="B16" s="1" t="s">
        <v>625</v>
      </c>
      <c r="C16" s="1" t="s">
        <v>2110</v>
      </c>
      <c r="D16" s="1" t="s">
        <v>892</v>
      </c>
      <c r="E16" s="1"/>
      <c r="F16" s="2">
        <v>2</v>
      </c>
      <c r="G16" s="2">
        <v>17</v>
      </c>
      <c r="H16" s="2">
        <v>2018</v>
      </c>
      <c r="I16" s="2">
        <v>90</v>
      </c>
      <c r="J16" s="2" t="s">
        <v>1449</v>
      </c>
      <c r="K16" s="4" t="s">
        <v>1410</v>
      </c>
      <c r="L16" s="2" t="s">
        <v>1394</v>
      </c>
      <c r="M16" s="242" t="s">
        <v>1447</v>
      </c>
      <c r="N16" s="2" t="s">
        <v>1448</v>
      </c>
      <c r="O16" s="1" t="s">
        <v>11391</v>
      </c>
      <c r="P16" s="9" t="s">
        <v>10462</v>
      </c>
    </row>
    <row r="17" spans="1:19" x14ac:dyDescent="0.2">
      <c r="A17" s="2">
        <f t="shared" si="0"/>
        <v>16</v>
      </c>
      <c r="B17" s="1" t="s">
        <v>1655</v>
      </c>
      <c r="C17" s="1" t="s">
        <v>1656</v>
      </c>
      <c r="D17" s="1" t="s">
        <v>845</v>
      </c>
      <c r="E17" s="1"/>
      <c r="F17" s="2">
        <v>3</v>
      </c>
      <c r="G17" s="2">
        <v>9</v>
      </c>
      <c r="H17" s="2">
        <v>2018</v>
      </c>
      <c r="I17" s="2">
        <v>72</v>
      </c>
      <c r="J17" s="2" t="s">
        <v>1449</v>
      </c>
      <c r="K17" s="4" t="s">
        <v>1658</v>
      </c>
      <c r="L17" s="2" t="s">
        <v>1434</v>
      </c>
      <c r="M17" s="2" t="s">
        <v>1448</v>
      </c>
      <c r="N17" s="2" t="s">
        <v>1448</v>
      </c>
      <c r="O17" s="1" t="s">
        <v>1704</v>
      </c>
      <c r="P17" s="9" t="s">
        <v>1657</v>
      </c>
      <c r="S17" s="1" t="s">
        <v>9088</v>
      </c>
    </row>
    <row r="18" spans="1:19" x14ac:dyDescent="0.2">
      <c r="A18" s="2">
        <f t="shared" si="0"/>
        <v>17</v>
      </c>
      <c r="B18" s="1" t="s">
        <v>7109</v>
      </c>
      <c r="C18" s="1" t="s">
        <v>7110</v>
      </c>
      <c r="E18" s="1" t="s">
        <v>1299</v>
      </c>
      <c r="F18" s="2">
        <v>4</v>
      </c>
      <c r="G18" s="2">
        <v>25</v>
      </c>
      <c r="H18" s="2">
        <v>2018</v>
      </c>
      <c r="I18" s="2">
        <v>64</v>
      </c>
      <c r="J18" s="2" t="s">
        <v>1449</v>
      </c>
      <c r="K18" s="4" t="s">
        <v>549</v>
      </c>
      <c r="L18" s="2" t="s">
        <v>1393</v>
      </c>
      <c r="M18" s="2" t="s">
        <v>1448</v>
      </c>
      <c r="N18" s="2" t="s">
        <v>1448</v>
      </c>
      <c r="O18" s="1" t="s">
        <v>9055</v>
      </c>
      <c r="P18" s="9" t="s">
        <v>7111</v>
      </c>
    </row>
    <row r="19" spans="1:19" x14ac:dyDescent="0.2">
      <c r="A19" s="2">
        <f t="shared" si="0"/>
        <v>18</v>
      </c>
      <c r="B19" s="1" t="s">
        <v>3970</v>
      </c>
      <c r="C19" s="1" t="s">
        <v>3971</v>
      </c>
      <c r="E19" s="1"/>
      <c r="F19" s="2">
        <v>5</v>
      </c>
      <c r="G19" s="2">
        <v>16</v>
      </c>
      <c r="H19" s="2">
        <v>2018</v>
      </c>
      <c r="I19" s="46">
        <v>59</v>
      </c>
      <c r="J19" s="2" t="s">
        <v>1450</v>
      </c>
      <c r="K19" s="4" t="s">
        <v>1392</v>
      </c>
      <c r="L19" s="2" t="s">
        <v>1393</v>
      </c>
      <c r="M19" s="2" t="s">
        <v>1448</v>
      </c>
      <c r="N19" s="2" t="s">
        <v>1448</v>
      </c>
      <c r="O19" s="1" t="s">
        <v>3662</v>
      </c>
      <c r="P19" s="9" t="s">
        <v>3969</v>
      </c>
    </row>
    <row r="20" spans="1:19" x14ac:dyDescent="0.2">
      <c r="A20" s="2">
        <f t="shared" si="0"/>
        <v>19</v>
      </c>
      <c r="B20" s="1" t="s">
        <v>1734</v>
      </c>
      <c r="C20" s="1" t="s">
        <v>6368</v>
      </c>
      <c r="E20" s="1"/>
      <c r="F20" s="2">
        <v>6</v>
      </c>
      <c r="G20" s="2">
        <v>14</v>
      </c>
      <c r="H20" s="2">
        <v>2018</v>
      </c>
      <c r="I20" s="47">
        <v>32</v>
      </c>
      <c r="J20" s="2" t="s">
        <v>1450</v>
      </c>
      <c r="K20" s="4" t="s">
        <v>1428</v>
      </c>
      <c r="L20" s="2" t="s">
        <v>1393</v>
      </c>
      <c r="M20" s="2" t="s">
        <v>1448</v>
      </c>
      <c r="N20" s="2" t="s">
        <v>1448</v>
      </c>
      <c r="O20" s="1" t="s">
        <v>10907</v>
      </c>
      <c r="P20" s="9" t="s">
        <v>6369</v>
      </c>
      <c r="Q20" s="9" t="s">
        <v>6367</v>
      </c>
    </row>
    <row r="21" spans="1:19" x14ac:dyDescent="0.2">
      <c r="A21" s="2">
        <f t="shared" si="0"/>
        <v>20</v>
      </c>
      <c r="B21" s="1" t="s">
        <v>6144</v>
      </c>
      <c r="C21" s="1" t="s">
        <v>2109</v>
      </c>
      <c r="D21" s="1" t="s">
        <v>876</v>
      </c>
      <c r="E21" s="1" t="s">
        <v>6146</v>
      </c>
      <c r="F21" s="2">
        <v>7</v>
      </c>
      <c r="G21" s="2">
        <v>23</v>
      </c>
      <c r="H21" s="2">
        <v>2018</v>
      </c>
      <c r="I21" s="46">
        <v>51</v>
      </c>
      <c r="J21" s="2" t="s">
        <v>1449</v>
      </c>
      <c r="K21" s="4" t="s">
        <v>1789</v>
      </c>
      <c r="L21" s="2" t="s">
        <v>1396</v>
      </c>
      <c r="M21" s="2" t="s">
        <v>1448</v>
      </c>
      <c r="N21" s="2" t="s">
        <v>1448</v>
      </c>
      <c r="O21" s="1" t="s">
        <v>9054</v>
      </c>
      <c r="P21" s="9" t="s">
        <v>6145</v>
      </c>
    </row>
    <row r="22" spans="1:19" x14ac:dyDescent="0.2">
      <c r="A22" s="2">
        <f t="shared" si="0"/>
        <v>21</v>
      </c>
      <c r="B22" s="1" t="s">
        <v>3451</v>
      </c>
      <c r="C22" s="1" t="s">
        <v>3450</v>
      </c>
      <c r="E22" s="1" t="s">
        <v>1510</v>
      </c>
      <c r="F22" s="2">
        <v>8</v>
      </c>
      <c r="G22" s="2">
        <v>1</v>
      </c>
      <c r="H22" s="2">
        <v>2018</v>
      </c>
      <c r="I22" s="46">
        <v>42</v>
      </c>
      <c r="J22" s="2" t="s">
        <v>1449</v>
      </c>
      <c r="K22" s="4" t="s">
        <v>1895</v>
      </c>
      <c r="L22" s="2" t="s">
        <v>1391</v>
      </c>
      <c r="M22" s="242" t="s">
        <v>1447</v>
      </c>
      <c r="N22" s="2" t="s">
        <v>1448</v>
      </c>
      <c r="P22" s="9" t="s">
        <v>3452</v>
      </c>
    </row>
    <row r="23" spans="1:19" x14ac:dyDescent="0.2">
      <c r="A23" s="2">
        <f t="shared" si="0"/>
        <v>22</v>
      </c>
      <c r="B23" s="1" t="s">
        <v>6232</v>
      </c>
      <c r="C23" s="1" t="s">
        <v>6231</v>
      </c>
      <c r="E23" s="1"/>
      <c r="F23" s="2">
        <v>12</v>
      </c>
      <c r="G23" s="2">
        <v>15</v>
      </c>
      <c r="H23" s="2">
        <v>2018</v>
      </c>
      <c r="I23" s="46">
        <v>45</v>
      </c>
      <c r="J23" s="2" t="s">
        <v>1449</v>
      </c>
      <c r="K23" s="4" t="s">
        <v>1430</v>
      </c>
      <c r="L23" s="2" t="s">
        <v>1393</v>
      </c>
      <c r="M23" s="2" t="s">
        <v>1448</v>
      </c>
      <c r="N23" s="2" t="s">
        <v>1448</v>
      </c>
      <c r="P23" s="9" t="s">
        <v>6230</v>
      </c>
      <c r="R23" s="9" t="s">
        <v>6229</v>
      </c>
    </row>
    <row r="24" spans="1:19" x14ac:dyDescent="0.2">
      <c r="A24" s="2">
        <f t="shared" si="0"/>
        <v>23</v>
      </c>
      <c r="B24" s="1" t="s">
        <v>27</v>
      </c>
      <c r="C24" s="1" t="s">
        <v>866</v>
      </c>
      <c r="D24" s="1" t="s">
        <v>867</v>
      </c>
      <c r="E24" s="1"/>
      <c r="F24" s="2">
        <v>1</v>
      </c>
      <c r="G24" s="2">
        <v>1</v>
      </c>
      <c r="H24" s="236">
        <v>2019</v>
      </c>
      <c r="I24" s="2">
        <v>85</v>
      </c>
      <c r="J24" s="2" t="s">
        <v>1449</v>
      </c>
      <c r="K24" s="4" t="s">
        <v>2122</v>
      </c>
      <c r="L24" s="2" t="s">
        <v>1434</v>
      </c>
      <c r="M24" s="242" t="s">
        <v>1447</v>
      </c>
      <c r="N24" s="2" t="s">
        <v>1448</v>
      </c>
      <c r="O24" s="1" t="s">
        <v>3691</v>
      </c>
      <c r="P24" s="9" t="s">
        <v>6976</v>
      </c>
    </row>
    <row r="25" spans="1:19" x14ac:dyDescent="0.2">
      <c r="A25" s="2">
        <f t="shared" si="0"/>
        <v>24</v>
      </c>
      <c r="B25" s="1" t="s">
        <v>9627</v>
      </c>
      <c r="C25" s="1" t="s">
        <v>2636</v>
      </c>
      <c r="E25" s="1"/>
      <c r="F25" s="2">
        <v>1</v>
      </c>
      <c r="G25" s="2">
        <v>1</v>
      </c>
      <c r="H25" s="236">
        <v>2019</v>
      </c>
      <c r="I25" s="2">
        <v>72</v>
      </c>
      <c r="J25" s="2" t="s">
        <v>1449</v>
      </c>
      <c r="K25" s="4" t="s">
        <v>2005</v>
      </c>
      <c r="L25" s="2" t="s">
        <v>6515</v>
      </c>
      <c r="M25" s="2" t="s">
        <v>1448</v>
      </c>
      <c r="N25" s="2" t="s">
        <v>1448</v>
      </c>
      <c r="P25" s="9" t="s">
        <v>9628</v>
      </c>
    </row>
    <row r="26" spans="1:19" x14ac:dyDescent="0.2">
      <c r="A26" s="2">
        <f t="shared" si="0"/>
        <v>25</v>
      </c>
      <c r="B26" s="1" t="s">
        <v>2239</v>
      </c>
      <c r="C26" s="1" t="s">
        <v>6973</v>
      </c>
      <c r="D26" s="1" t="s">
        <v>886</v>
      </c>
      <c r="E26" s="1" t="s">
        <v>1322</v>
      </c>
      <c r="F26" s="2">
        <v>1</v>
      </c>
      <c r="G26" s="2">
        <v>2</v>
      </c>
      <c r="H26" s="236">
        <v>2019</v>
      </c>
      <c r="I26" s="2">
        <v>79</v>
      </c>
      <c r="J26" s="2" t="s">
        <v>1449</v>
      </c>
      <c r="K26" s="4" t="s">
        <v>1402</v>
      </c>
      <c r="L26" s="2" t="s">
        <v>1393</v>
      </c>
      <c r="M26" s="2" t="s">
        <v>1448</v>
      </c>
      <c r="N26" s="2" t="s">
        <v>1448</v>
      </c>
      <c r="O26" s="1" t="s">
        <v>3691</v>
      </c>
      <c r="P26" s="9" t="s">
        <v>6974</v>
      </c>
      <c r="Q26" s="9" t="s">
        <v>6975</v>
      </c>
    </row>
    <row r="27" spans="1:19" x14ac:dyDescent="0.2">
      <c r="A27" s="2">
        <f t="shared" si="0"/>
        <v>26</v>
      </c>
      <c r="B27" s="1" t="s">
        <v>93</v>
      </c>
      <c r="C27" s="1" t="s">
        <v>894</v>
      </c>
      <c r="D27" s="1" t="s">
        <v>853</v>
      </c>
      <c r="E27" s="1"/>
      <c r="F27" s="2">
        <v>1</v>
      </c>
      <c r="G27" s="2">
        <v>2</v>
      </c>
      <c r="H27" s="236">
        <v>2019</v>
      </c>
      <c r="I27" s="2">
        <v>89</v>
      </c>
      <c r="J27" s="2" t="s">
        <v>1449</v>
      </c>
      <c r="K27" s="4" t="s">
        <v>1397</v>
      </c>
      <c r="L27" s="2" t="s">
        <v>1396</v>
      </c>
      <c r="M27" s="2" t="s">
        <v>1448</v>
      </c>
      <c r="N27" s="2" t="s">
        <v>1448</v>
      </c>
      <c r="P27" s="9" t="s">
        <v>4239</v>
      </c>
    </row>
    <row r="28" spans="1:19" x14ac:dyDescent="0.2">
      <c r="A28" s="2">
        <f t="shared" si="0"/>
        <v>27</v>
      </c>
      <c r="B28" s="1" t="s">
        <v>9136</v>
      </c>
      <c r="C28" s="1" t="s">
        <v>6187</v>
      </c>
      <c r="E28" s="1"/>
      <c r="F28" s="2">
        <v>1</v>
      </c>
      <c r="G28" s="2">
        <v>2</v>
      </c>
      <c r="H28" s="236">
        <v>2019</v>
      </c>
      <c r="I28" s="2">
        <v>64</v>
      </c>
      <c r="J28" s="2" t="s">
        <v>1449</v>
      </c>
      <c r="K28" s="4" t="s">
        <v>1466</v>
      </c>
      <c r="L28" s="2" t="s">
        <v>1434</v>
      </c>
      <c r="M28" s="2" t="s">
        <v>1448</v>
      </c>
      <c r="N28" s="2" t="s">
        <v>1448</v>
      </c>
      <c r="P28" s="9" t="s">
        <v>9137</v>
      </c>
    </row>
    <row r="29" spans="1:19" x14ac:dyDescent="0.2">
      <c r="A29" s="2">
        <f t="shared" si="0"/>
        <v>28</v>
      </c>
      <c r="B29" s="1" t="s">
        <v>26</v>
      </c>
      <c r="C29" s="1" t="s">
        <v>865</v>
      </c>
      <c r="D29" s="1" t="s">
        <v>845</v>
      </c>
      <c r="E29" s="1"/>
      <c r="F29" s="2">
        <v>1</v>
      </c>
      <c r="G29" s="2">
        <v>2</v>
      </c>
      <c r="H29" s="236">
        <v>2019</v>
      </c>
      <c r="I29" s="2">
        <v>78</v>
      </c>
      <c r="J29" s="2" t="s">
        <v>1449</v>
      </c>
      <c r="K29" s="4" t="s">
        <v>1410</v>
      </c>
      <c r="L29" s="2" t="s">
        <v>1394</v>
      </c>
      <c r="M29" s="242" t="s">
        <v>1447</v>
      </c>
      <c r="N29" s="2" t="s">
        <v>1448</v>
      </c>
    </row>
    <row r="30" spans="1:19" x14ac:dyDescent="0.2">
      <c r="A30" s="2">
        <f t="shared" si="0"/>
        <v>29</v>
      </c>
      <c r="B30" s="1" t="s">
        <v>25</v>
      </c>
      <c r="C30" s="1" t="s">
        <v>863</v>
      </c>
      <c r="D30" s="1" t="s">
        <v>864</v>
      </c>
      <c r="E30" s="1"/>
      <c r="F30" s="2">
        <v>1</v>
      </c>
      <c r="G30" s="2">
        <v>2</v>
      </c>
      <c r="H30" s="236">
        <v>2019</v>
      </c>
      <c r="I30" s="2">
        <v>75</v>
      </c>
      <c r="J30" s="2" t="s">
        <v>1449</v>
      </c>
      <c r="K30" s="4" t="s">
        <v>1437</v>
      </c>
      <c r="L30" s="2" t="s">
        <v>1391</v>
      </c>
      <c r="M30" s="242" t="s">
        <v>1447</v>
      </c>
      <c r="N30" s="2" t="s">
        <v>1448</v>
      </c>
    </row>
    <row r="31" spans="1:19" x14ac:dyDescent="0.2">
      <c r="A31" s="2">
        <f t="shared" si="0"/>
        <v>30</v>
      </c>
      <c r="B31" s="1" t="s">
        <v>1709</v>
      </c>
      <c r="C31" s="1" t="s">
        <v>3902</v>
      </c>
      <c r="D31" s="1" t="s">
        <v>834</v>
      </c>
      <c r="E31" s="1"/>
      <c r="F31" s="2">
        <v>1</v>
      </c>
      <c r="G31" s="2">
        <v>3</v>
      </c>
      <c r="H31" s="236">
        <v>2019</v>
      </c>
      <c r="I31" s="2">
        <v>84</v>
      </c>
      <c r="J31" s="2" t="s">
        <v>1449</v>
      </c>
      <c r="K31" s="4" t="s">
        <v>4723</v>
      </c>
      <c r="L31" s="2" t="s">
        <v>1394</v>
      </c>
      <c r="M31" s="2" t="s">
        <v>1448</v>
      </c>
      <c r="N31" s="2" t="s">
        <v>1448</v>
      </c>
      <c r="P31" s="9" t="s">
        <v>6045</v>
      </c>
      <c r="Q31" s="9" t="s">
        <v>11932</v>
      </c>
      <c r="R31" s="9" t="s">
        <v>6044</v>
      </c>
      <c r="S31" s="1" t="s">
        <v>9088</v>
      </c>
    </row>
    <row r="32" spans="1:19" x14ac:dyDescent="0.2">
      <c r="A32" s="2">
        <f t="shared" si="0"/>
        <v>31</v>
      </c>
      <c r="B32" s="1" t="s">
        <v>24</v>
      </c>
      <c r="C32" s="1" t="s">
        <v>861</v>
      </c>
      <c r="D32" s="1" t="s">
        <v>862</v>
      </c>
      <c r="E32" s="1"/>
      <c r="F32" s="2">
        <v>1</v>
      </c>
      <c r="G32" s="2">
        <v>3</v>
      </c>
      <c r="H32" s="236">
        <v>2019</v>
      </c>
      <c r="I32" s="2">
        <v>84</v>
      </c>
      <c r="J32" s="2" t="s">
        <v>1449</v>
      </c>
      <c r="K32" s="4" t="s">
        <v>1674</v>
      </c>
      <c r="L32" s="2" t="s">
        <v>1393</v>
      </c>
      <c r="M32" s="242" t="s">
        <v>1447</v>
      </c>
      <c r="N32" s="2" t="s">
        <v>1447</v>
      </c>
    </row>
    <row r="33" spans="1:20" x14ac:dyDescent="0.2">
      <c r="A33" s="2">
        <f t="shared" si="0"/>
        <v>32</v>
      </c>
      <c r="B33" s="1" t="s">
        <v>23</v>
      </c>
      <c r="C33" s="1" t="s">
        <v>860</v>
      </c>
      <c r="D33" s="1" t="s">
        <v>834</v>
      </c>
      <c r="E33" s="1"/>
      <c r="F33" s="2">
        <v>1</v>
      </c>
      <c r="G33" s="2">
        <v>4</v>
      </c>
      <c r="H33" s="236">
        <v>2019</v>
      </c>
      <c r="I33" s="2">
        <v>96</v>
      </c>
      <c r="J33" s="2" t="s">
        <v>1449</v>
      </c>
      <c r="K33" s="4" t="s">
        <v>1463</v>
      </c>
      <c r="L33" s="2" t="s">
        <v>1393</v>
      </c>
      <c r="M33" s="242" t="s">
        <v>1447</v>
      </c>
      <c r="N33" s="2" t="s">
        <v>1448</v>
      </c>
    </row>
    <row r="34" spans="1:20" x14ac:dyDescent="0.2">
      <c r="A34" s="2">
        <f t="shared" si="0"/>
        <v>33</v>
      </c>
      <c r="B34" s="1" t="s">
        <v>22</v>
      </c>
      <c r="C34" s="1" t="s">
        <v>859</v>
      </c>
      <c r="E34" s="1"/>
      <c r="F34" s="2">
        <v>1</v>
      </c>
      <c r="G34" s="2">
        <v>5</v>
      </c>
      <c r="H34" s="236">
        <v>2019</v>
      </c>
      <c r="I34" s="2">
        <v>61</v>
      </c>
      <c r="J34" s="2" t="s">
        <v>1449</v>
      </c>
      <c r="K34" s="4" t="s">
        <v>1529</v>
      </c>
      <c r="L34" s="2" t="s">
        <v>1393</v>
      </c>
      <c r="M34" s="242" t="s">
        <v>1447</v>
      </c>
      <c r="N34" s="2" t="s">
        <v>1448</v>
      </c>
      <c r="O34" s="1" t="s">
        <v>10907</v>
      </c>
      <c r="P34" s="9" t="s">
        <v>8077</v>
      </c>
      <c r="Q34" s="9" t="s">
        <v>8076</v>
      </c>
    </row>
    <row r="35" spans="1:20" x14ac:dyDescent="0.2">
      <c r="A35" s="2">
        <f t="shared" si="0"/>
        <v>34</v>
      </c>
      <c r="B35" s="1" t="s">
        <v>11623</v>
      </c>
      <c r="C35" s="1" t="s">
        <v>11622</v>
      </c>
      <c r="D35" s="1" t="s">
        <v>834</v>
      </c>
      <c r="E35" s="1" t="s">
        <v>3140</v>
      </c>
      <c r="F35" s="2">
        <v>1</v>
      </c>
      <c r="G35" s="2">
        <v>5</v>
      </c>
      <c r="H35" s="236">
        <v>2019</v>
      </c>
      <c r="I35" s="2">
        <v>86</v>
      </c>
      <c r="J35" s="2" t="s">
        <v>1450</v>
      </c>
      <c r="K35" s="4" t="s">
        <v>1392</v>
      </c>
      <c r="L35" s="2" t="s">
        <v>1393</v>
      </c>
      <c r="M35" s="2" t="s">
        <v>1448</v>
      </c>
      <c r="N35" s="2" t="s">
        <v>1448</v>
      </c>
      <c r="P35" s="9" t="s">
        <v>11624</v>
      </c>
      <c r="Q35" s="9" t="s">
        <v>11625</v>
      </c>
      <c r="S35" s="1" t="s">
        <v>8787</v>
      </c>
      <c r="T35" s="1" t="s">
        <v>8715</v>
      </c>
    </row>
    <row r="36" spans="1:20" x14ac:dyDescent="0.2">
      <c r="A36" s="2">
        <f t="shared" si="0"/>
        <v>35</v>
      </c>
      <c r="B36" s="1" t="s">
        <v>9187</v>
      </c>
      <c r="C36" s="1" t="s">
        <v>9186</v>
      </c>
      <c r="F36" s="2">
        <v>1</v>
      </c>
      <c r="G36" s="2">
        <v>6</v>
      </c>
      <c r="H36" s="236">
        <v>2019</v>
      </c>
      <c r="I36" s="2">
        <v>83</v>
      </c>
      <c r="J36" s="2" t="s">
        <v>1450</v>
      </c>
      <c r="K36" s="1" t="s">
        <v>1392</v>
      </c>
      <c r="L36" s="2" t="s">
        <v>1393</v>
      </c>
      <c r="M36" s="2" t="s">
        <v>1448</v>
      </c>
      <c r="N36" s="2" t="s">
        <v>1448</v>
      </c>
      <c r="P36" s="9" t="s">
        <v>9188</v>
      </c>
    </row>
    <row r="37" spans="1:20" x14ac:dyDescent="0.2">
      <c r="A37" s="2">
        <f t="shared" si="0"/>
        <v>36</v>
      </c>
      <c r="B37" s="1" t="s">
        <v>3128</v>
      </c>
      <c r="C37" s="1" t="s">
        <v>172</v>
      </c>
      <c r="D37" s="1" t="s">
        <v>838</v>
      </c>
      <c r="F37" s="2">
        <v>1</v>
      </c>
      <c r="G37" s="2">
        <v>6</v>
      </c>
      <c r="H37" s="236">
        <v>2019</v>
      </c>
      <c r="I37" s="2">
        <v>89</v>
      </c>
      <c r="J37" s="2" t="s">
        <v>1449</v>
      </c>
      <c r="K37" s="1" t="s">
        <v>1845</v>
      </c>
      <c r="L37" s="2" t="s">
        <v>1393</v>
      </c>
      <c r="M37" s="2" t="s">
        <v>1448</v>
      </c>
      <c r="N37" s="2" t="s">
        <v>1447</v>
      </c>
      <c r="P37" s="9" t="s">
        <v>8627</v>
      </c>
    </row>
    <row r="38" spans="1:20" x14ac:dyDescent="0.2">
      <c r="A38" s="2">
        <f t="shared" si="0"/>
        <v>37</v>
      </c>
      <c r="B38" s="1" t="s">
        <v>2436</v>
      </c>
      <c r="C38" s="1" t="s">
        <v>2438</v>
      </c>
      <c r="D38" s="1" t="s">
        <v>834</v>
      </c>
      <c r="E38" s="1"/>
      <c r="F38" s="2">
        <v>1</v>
      </c>
      <c r="G38" s="2">
        <v>8</v>
      </c>
      <c r="H38" s="236">
        <v>2019</v>
      </c>
      <c r="I38" s="2">
        <v>64</v>
      </c>
      <c r="J38" s="2" t="s">
        <v>1450</v>
      </c>
      <c r="K38" s="4" t="s">
        <v>1392</v>
      </c>
      <c r="L38" s="2" t="s">
        <v>1393</v>
      </c>
      <c r="M38" s="2" t="s">
        <v>1448</v>
      </c>
      <c r="N38" s="2" t="s">
        <v>1447</v>
      </c>
      <c r="P38" s="9" t="s">
        <v>2437</v>
      </c>
      <c r="Q38" s="9" t="s">
        <v>8078</v>
      </c>
    </row>
    <row r="39" spans="1:20" x14ac:dyDescent="0.2">
      <c r="A39" s="2">
        <f t="shared" si="0"/>
        <v>38</v>
      </c>
      <c r="B39" s="1" t="s">
        <v>6978</v>
      </c>
      <c r="C39" s="1" t="s">
        <v>6979</v>
      </c>
      <c r="E39" s="1"/>
      <c r="F39" s="2">
        <v>1</v>
      </c>
      <c r="G39" s="2">
        <v>9</v>
      </c>
      <c r="H39" s="236">
        <v>2019</v>
      </c>
      <c r="I39" s="2">
        <v>86</v>
      </c>
      <c r="J39" s="2" t="s">
        <v>1449</v>
      </c>
      <c r="K39" s="4" t="s">
        <v>1789</v>
      </c>
      <c r="L39" s="2" t="s">
        <v>1396</v>
      </c>
      <c r="M39" s="2" t="s">
        <v>1448</v>
      </c>
      <c r="N39" s="2" t="s">
        <v>1448</v>
      </c>
      <c r="P39" s="9" t="s">
        <v>6977</v>
      </c>
    </row>
    <row r="40" spans="1:20" x14ac:dyDescent="0.2">
      <c r="A40" s="2">
        <f t="shared" si="0"/>
        <v>39</v>
      </c>
      <c r="B40" s="1" t="s">
        <v>6310</v>
      </c>
      <c r="C40" s="1" t="s">
        <v>6290</v>
      </c>
      <c r="D40" s="1" t="s">
        <v>881</v>
      </c>
      <c r="E40" s="1"/>
      <c r="F40" s="2">
        <v>1</v>
      </c>
      <c r="G40" s="2">
        <v>9</v>
      </c>
      <c r="H40" s="236">
        <v>2019</v>
      </c>
      <c r="I40" s="2">
        <v>86</v>
      </c>
      <c r="J40" s="2" t="s">
        <v>1449</v>
      </c>
      <c r="K40" s="4" t="s">
        <v>1410</v>
      </c>
      <c r="L40" s="2" t="s">
        <v>1394</v>
      </c>
      <c r="M40" s="2" t="s">
        <v>1448</v>
      </c>
      <c r="N40" s="2" t="s">
        <v>1448</v>
      </c>
      <c r="P40" s="9" t="s">
        <v>6311</v>
      </c>
    </row>
    <row r="41" spans="1:20" x14ac:dyDescent="0.2">
      <c r="A41" s="2">
        <f t="shared" si="0"/>
        <v>40</v>
      </c>
      <c r="B41" s="1" t="s">
        <v>21</v>
      </c>
      <c r="C41" s="1" t="s">
        <v>858</v>
      </c>
      <c r="E41" s="1"/>
      <c r="F41" s="2">
        <v>1</v>
      </c>
      <c r="G41" s="2">
        <v>9</v>
      </c>
      <c r="H41" s="236">
        <v>2019</v>
      </c>
      <c r="I41" s="2">
        <v>84</v>
      </c>
      <c r="J41" s="2" t="s">
        <v>1449</v>
      </c>
      <c r="K41" s="4" t="s">
        <v>1421</v>
      </c>
      <c r="L41" s="2" t="s">
        <v>6515</v>
      </c>
      <c r="M41" s="242" t="s">
        <v>1447</v>
      </c>
      <c r="N41" s="2" t="s">
        <v>1448</v>
      </c>
    </row>
    <row r="42" spans="1:20" x14ac:dyDescent="0.2">
      <c r="A42" s="2">
        <f t="shared" si="0"/>
        <v>41</v>
      </c>
      <c r="B42" s="1" t="s">
        <v>3130</v>
      </c>
      <c r="C42" s="1" t="s">
        <v>847</v>
      </c>
      <c r="D42" s="1" t="s">
        <v>876</v>
      </c>
      <c r="F42" s="2">
        <v>1</v>
      </c>
      <c r="G42" s="2">
        <v>10</v>
      </c>
      <c r="H42" s="236">
        <v>2019</v>
      </c>
      <c r="I42" s="2">
        <v>92</v>
      </c>
      <c r="J42" s="2" t="s">
        <v>1449</v>
      </c>
      <c r="K42" s="1" t="s">
        <v>3072</v>
      </c>
      <c r="L42" s="2" t="s">
        <v>1394</v>
      </c>
      <c r="M42" s="2" t="s">
        <v>1448</v>
      </c>
      <c r="N42" s="2" t="s">
        <v>1447</v>
      </c>
      <c r="P42" s="9" t="s">
        <v>3129</v>
      </c>
      <c r="R42" s="9" t="s">
        <v>6043</v>
      </c>
    </row>
    <row r="43" spans="1:20" x14ac:dyDescent="0.2">
      <c r="A43" s="2">
        <f t="shared" si="0"/>
        <v>42</v>
      </c>
      <c r="B43" s="1" t="s">
        <v>20</v>
      </c>
      <c r="C43" s="1" t="s">
        <v>857</v>
      </c>
      <c r="D43" s="1" t="s">
        <v>853</v>
      </c>
      <c r="E43" s="1"/>
      <c r="F43" s="2">
        <v>1</v>
      </c>
      <c r="G43" s="2">
        <v>10</v>
      </c>
      <c r="H43" s="236">
        <v>2019</v>
      </c>
      <c r="I43" s="2">
        <v>92</v>
      </c>
      <c r="J43" s="2" t="s">
        <v>1449</v>
      </c>
      <c r="K43" s="4" t="s">
        <v>1423</v>
      </c>
      <c r="L43" s="2" t="s">
        <v>1393</v>
      </c>
      <c r="M43" s="242" t="s">
        <v>1447</v>
      </c>
      <c r="N43" s="2" t="s">
        <v>1448</v>
      </c>
      <c r="P43" s="9" t="s">
        <v>9663</v>
      </c>
    </row>
    <row r="44" spans="1:20" x14ac:dyDescent="0.2">
      <c r="A44" s="2">
        <f t="shared" si="0"/>
        <v>43</v>
      </c>
      <c r="B44" s="1" t="s">
        <v>19</v>
      </c>
      <c r="C44" s="1" t="s">
        <v>856</v>
      </c>
      <c r="D44" s="1" t="s">
        <v>848</v>
      </c>
      <c r="E44" s="1"/>
      <c r="F44" s="2">
        <v>1</v>
      </c>
      <c r="G44" s="2">
        <v>10</v>
      </c>
      <c r="H44" s="236">
        <v>2019</v>
      </c>
      <c r="I44" s="2">
        <v>68</v>
      </c>
      <c r="J44" s="2" t="s">
        <v>1450</v>
      </c>
      <c r="K44" s="4" t="s">
        <v>1410</v>
      </c>
      <c r="L44" s="2" t="s">
        <v>1394</v>
      </c>
      <c r="M44" s="242" t="s">
        <v>1447</v>
      </c>
      <c r="N44" s="2" t="s">
        <v>1447</v>
      </c>
      <c r="P44" s="9" t="s">
        <v>8080</v>
      </c>
      <c r="Q44" s="9" t="s">
        <v>8079</v>
      </c>
    </row>
    <row r="45" spans="1:20" x14ac:dyDescent="0.2">
      <c r="A45" s="2">
        <f t="shared" si="0"/>
        <v>44</v>
      </c>
      <c r="B45" s="1" t="s">
        <v>944</v>
      </c>
      <c r="C45" s="1" t="s">
        <v>1751</v>
      </c>
      <c r="E45" s="1"/>
      <c r="F45" s="2">
        <v>1</v>
      </c>
      <c r="G45" s="2">
        <v>13</v>
      </c>
      <c r="H45" s="236">
        <v>2019</v>
      </c>
      <c r="I45" s="2">
        <v>93</v>
      </c>
      <c r="J45" s="2" t="s">
        <v>1449</v>
      </c>
      <c r="K45" s="4" t="s">
        <v>1402</v>
      </c>
      <c r="L45" s="2" t="s">
        <v>1393</v>
      </c>
      <c r="M45" s="2" t="s">
        <v>1448</v>
      </c>
      <c r="N45" s="2" t="s">
        <v>1448</v>
      </c>
      <c r="P45" s="9" t="s">
        <v>8864</v>
      </c>
    </row>
    <row r="46" spans="1:20" x14ac:dyDescent="0.2">
      <c r="A46" s="2">
        <f t="shared" si="0"/>
        <v>45</v>
      </c>
      <c r="B46" s="1" t="s">
        <v>18</v>
      </c>
      <c r="C46" s="1" t="s">
        <v>855</v>
      </c>
      <c r="D46" s="1" t="s">
        <v>845</v>
      </c>
      <c r="E46" s="1"/>
      <c r="F46" s="2">
        <v>1</v>
      </c>
      <c r="G46" s="2">
        <v>14</v>
      </c>
      <c r="H46" s="236">
        <v>2019</v>
      </c>
      <c r="I46" s="2">
        <v>100</v>
      </c>
      <c r="J46" s="2" t="s">
        <v>1449</v>
      </c>
      <c r="K46" s="4" t="s">
        <v>2123</v>
      </c>
      <c r="L46" s="2" t="s">
        <v>6515</v>
      </c>
      <c r="M46" s="242" t="s">
        <v>1447</v>
      </c>
      <c r="N46" s="2" t="s">
        <v>1447</v>
      </c>
    </row>
    <row r="47" spans="1:20" x14ac:dyDescent="0.2">
      <c r="A47" s="2">
        <f t="shared" si="0"/>
        <v>46</v>
      </c>
      <c r="B47" s="1" t="s">
        <v>6981</v>
      </c>
      <c r="C47" s="1" t="s">
        <v>6982</v>
      </c>
      <c r="D47" s="1" t="s">
        <v>851</v>
      </c>
      <c r="E47" s="1" t="s">
        <v>1282</v>
      </c>
      <c r="F47" s="2">
        <v>1</v>
      </c>
      <c r="G47" s="2">
        <v>15</v>
      </c>
      <c r="H47" s="236">
        <v>2019</v>
      </c>
      <c r="I47" s="2">
        <v>81</v>
      </c>
      <c r="J47" s="2" t="s">
        <v>1449</v>
      </c>
      <c r="K47" s="4" t="s">
        <v>1710</v>
      </c>
      <c r="L47" s="2" t="s">
        <v>1407</v>
      </c>
      <c r="M47" s="2" t="s">
        <v>1448</v>
      </c>
      <c r="N47" s="2" t="s">
        <v>1448</v>
      </c>
      <c r="P47" s="9" t="s">
        <v>6980</v>
      </c>
    </row>
    <row r="48" spans="1:20" x14ac:dyDescent="0.2">
      <c r="A48" s="2">
        <f t="shared" si="0"/>
        <v>47</v>
      </c>
      <c r="B48" s="1" t="s">
        <v>16</v>
      </c>
      <c r="C48" s="1" t="s">
        <v>852</v>
      </c>
      <c r="D48" s="1" t="s">
        <v>853</v>
      </c>
      <c r="E48" s="1" t="s">
        <v>1283</v>
      </c>
      <c r="F48" s="2">
        <v>1</v>
      </c>
      <c r="G48" s="2">
        <v>16</v>
      </c>
      <c r="H48" s="236">
        <v>2019</v>
      </c>
      <c r="I48" s="2">
        <v>94</v>
      </c>
      <c r="J48" s="2" t="s">
        <v>1449</v>
      </c>
      <c r="K48" s="4" t="s">
        <v>1412</v>
      </c>
      <c r="L48" s="2" t="s">
        <v>1407</v>
      </c>
      <c r="M48" s="242" t="s">
        <v>1447</v>
      </c>
      <c r="N48" s="2" t="s">
        <v>1447</v>
      </c>
      <c r="P48" s="9" t="s">
        <v>6983</v>
      </c>
    </row>
    <row r="49" spans="1:19" x14ac:dyDescent="0.2">
      <c r="A49" s="2">
        <f t="shared" si="0"/>
        <v>48</v>
      </c>
      <c r="B49" s="1" t="s">
        <v>6307</v>
      </c>
      <c r="C49" s="1" t="s">
        <v>1751</v>
      </c>
      <c r="D49" s="1" t="s">
        <v>6308</v>
      </c>
      <c r="F49" s="2">
        <v>1</v>
      </c>
      <c r="G49" s="2">
        <v>16</v>
      </c>
      <c r="H49" s="236">
        <v>2019</v>
      </c>
      <c r="I49" s="2">
        <v>78</v>
      </c>
      <c r="J49" s="2" t="s">
        <v>1449</v>
      </c>
      <c r="K49" s="1" t="s">
        <v>1410</v>
      </c>
      <c r="L49" s="2" t="s">
        <v>1394</v>
      </c>
      <c r="M49" s="2" t="s">
        <v>1448</v>
      </c>
      <c r="N49" s="2" t="s">
        <v>1448</v>
      </c>
      <c r="P49" s="9" t="s">
        <v>6309</v>
      </c>
      <c r="S49" s="1" t="s">
        <v>8768</v>
      </c>
    </row>
    <row r="50" spans="1:19" x14ac:dyDescent="0.2">
      <c r="A50" s="2">
        <f t="shared" si="0"/>
        <v>49</v>
      </c>
      <c r="B50" s="1" t="s">
        <v>17</v>
      </c>
      <c r="C50" s="1" t="s">
        <v>854</v>
      </c>
      <c r="E50" s="1"/>
      <c r="F50" s="2">
        <v>1</v>
      </c>
      <c r="G50" s="2">
        <v>16</v>
      </c>
      <c r="H50" s="236">
        <v>2019</v>
      </c>
      <c r="I50" s="2">
        <v>81</v>
      </c>
      <c r="J50" s="2" t="s">
        <v>1449</v>
      </c>
      <c r="K50" s="4" t="s">
        <v>1438</v>
      </c>
      <c r="L50" s="2" t="s">
        <v>6515</v>
      </c>
      <c r="M50" s="242" t="s">
        <v>1447</v>
      </c>
      <c r="N50" s="2" t="s">
        <v>1448</v>
      </c>
    </row>
    <row r="51" spans="1:19" x14ac:dyDescent="0.2">
      <c r="A51" s="2">
        <f t="shared" si="0"/>
        <v>50</v>
      </c>
      <c r="B51" s="1" t="s">
        <v>15</v>
      </c>
      <c r="C51" s="1" t="s">
        <v>850</v>
      </c>
      <c r="D51" s="1" t="s">
        <v>851</v>
      </c>
      <c r="E51" s="1"/>
      <c r="F51" s="2">
        <v>1</v>
      </c>
      <c r="G51" s="2">
        <v>19</v>
      </c>
      <c r="H51" s="236">
        <v>2019</v>
      </c>
      <c r="I51" s="2">
        <v>84</v>
      </c>
      <c r="J51" s="2" t="s">
        <v>1449</v>
      </c>
      <c r="K51" s="4" t="s">
        <v>1638</v>
      </c>
      <c r="L51" s="2" t="s">
        <v>1441</v>
      </c>
      <c r="M51" s="242" t="s">
        <v>1447</v>
      </c>
      <c r="N51" s="2" t="s">
        <v>1448</v>
      </c>
      <c r="P51" s="9" t="s">
        <v>9501</v>
      </c>
    </row>
    <row r="52" spans="1:19" x14ac:dyDescent="0.2">
      <c r="A52" s="2">
        <f t="shared" si="0"/>
        <v>51</v>
      </c>
      <c r="B52" s="1" t="s">
        <v>3133</v>
      </c>
      <c r="C52" s="1" t="s">
        <v>3134</v>
      </c>
      <c r="D52" s="1" t="s">
        <v>1908</v>
      </c>
      <c r="F52" s="2">
        <v>1</v>
      </c>
      <c r="G52" s="2">
        <v>19</v>
      </c>
      <c r="H52" s="236">
        <v>2019</v>
      </c>
      <c r="I52" s="2">
        <v>93</v>
      </c>
      <c r="J52" s="2" t="s">
        <v>1449</v>
      </c>
      <c r="K52" s="1" t="s">
        <v>1884</v>
      </c>
      <c r="L52" s="2" t="s">
        <v>1394</v>
      </c>
      <c r="M52" s="2" t="s">
        <v>1448</v>
      </c>
      <c r="N52" s="2" t="s">
        <v>1447</v>
      </c>
      <c r="P52" s="9" t="s">
        <v>3132</v>
      </c>
    </row>
    <row r="53" spans="1:19" x14ac:dyDescent="0.2">
      <c r="A53" s="2">
        <f t="shared" si="0"/>
        <v>52</v>
      </c>
      <c r="B53" s="1" t="s">
        <v>14</v>
      </c>
      <c r="C53" s="1" t="s">
        <v>849</v>
      </c>
      <c r="E53" s="1"/>
      <c r="F53" s="2">
        <v>1</v>
      </c>
      <c r="G53" s="2">
        <v>21</v>
      </c>
      <c r="H53" s="236">
        <v>2019</v>
      </c>
      <c r="I53" s="2">
        <v>79</v>
      </c>
      <c r="J53" s="2" t="s">
        <v>1449</v>
      </c>
      <c r="K53" s="4" t="s">
        <v>2124</v>
      </c>
      <c r="L53" s="2" t="s">
        <v>1407</v>
      </c>
      <c r="M53" s="242" t="s">
        <v>1447</v>
      </c>
      <c r="N53" s="2" t="s">
        <v>1448</v>
      </c>
      <c r="P53" s="9" t="s">
        <v>8283</v>
      </c>
    </row>
    <row r="54" spans="1:19" x14ac:dyDescent="0.2">
      <c r="A54" s="2">
        <f t="shared" si="0"/>
        <v>53</v>
      </c>
      <c r="B54" s="1" t="s">
        <v>13</v>
      </c>
      <c r="C54" s="1" t="s">
        <v>847</v>
      </c>
      <c r="D54" s="1" t="s">
        <v>848</v>
      </c>
      <c r="E54" s="1" t="s">
        <v>1282</v>
      </c>
      <c r="F54" s="2">
        <v>1</v>
      </c>
      <c r="G54" s="2">
        <v>22</v>
      </c>
      <c r="H54" s="236">
        <v>2019</v>
      </c>
      <c r="I54" s="2">
        <v>83</v>
      </c>
      <c r="J54" s="2" t="s">
        <v>1449</v>
      </c>
      <c r="K54" s="4" t="s">
        <v>1496</v>
      </c>
      <c r="L54" s="2" t="s">
        <v>1394</v>
      </c>
      <c r="M54" s="242" t="s">
        <v>1447</v>
      </c>
      <c r="N54" s="2" t="s">
        <v>1448</v>
      </c>
    </row>
    <row r="55" spans="1:19" x14ac:dyDescent="0.2">
      <c r="A55" s="2">
        <f t="shared" si="0"/>
        <v>54</v>
      </c>
      <c r="B55" s="1" t="s">
        <v>12</v>
      </c>
      <c r="C55" s="1" t="s">
        <v>338</v>
      </c>
      <c r="E55" s="1"/>
      <c r="F55" s="2">
        <v>1</v>
      </c>
      <c r="G55" s="2">
        <v>23</v>
      </c>
      <c r="H55" s="236">
        <v>2019</v>
      </c>
      <c r="I55" s="46">
        <v>49</v>
      </c>
      <c r="J55" s="2" t="s">
        <v>1449</v>
      </c>
      <c r="K55" s="4" t="s">
        <v>1499</v>
      </c>
      <c r="L55" s="2" t="s">
        <v>1393</v>
      </c>
      <c r="M55" s="242" t="s">
        <v>1447</v>
      </c>
      <c r="N55" s="2" t="s">
        <v>1448</v>
      </c>
      <c r="O55" s="1" t="s">
        <v>8486</v>
      </c>
      <c r="P55" s="9" t="s">
        <v>2125</v>
      </c>
      <c r="Q55" s="9" t="s">
        <v>9030</v>
      </c>
      <c r="S55" s="1" t="s">
        <v>8768</v>
      </c>
    </row>
    <row r="56" spans="1:19" x14ac:dyDescent="0.2">
      <c r="A56" s="2">
        <f t="shared" si="0"/>
        <v>55</v>
      </c>
      <c r="B56" s="1" t="s">
        <v>11845</v>
      </c>
      <c r="C56" s="1" t="s">
        <v>11844</v>
      </c>
      <c r="F56" s="2">
        <v>1</v>
      </c>
      <c r="G56" s="2">
        <v>23</v>
      </c>
      <c r="H56" s="236">
        <v>2019</v>
      </c>
      <c r="I56" s="2">
        <v>93</v>
      </c>
      <c r="J56" s="2" t="s">
        <v>1449</v>
      </c>
      <c r="K56" s="1" t="s">
        <v>1602</v>
      </c>
      <c r="L56" s="2" t="s">
        <v>1407</v>
      </c>
      <c r="M56" s="2" t="s">
        <v>1448</v>
      </c>
      <c r="N56" s="2" t="s">
        <v>1448</v>
      </c>
      <c r="P56" s="9" t="s">
        <v>11847</v>
      </c>
      <c r="Q56" s="9" t="s">
        <v>11848</v>
      </c>
      <c r="R56" s="9" t="s">
        <v>11846</v>
      </c>
      <c r="S56" s="1" t="s">
        <v>8768</v>
      </c>
    </row>
    <row r="57" spans="1:19" x14ac:dyDescent="0.2">
      <c r="A57" s="2">
        <f t="shared" si="0"/>
        <v>56</v>
      </c>
      <c r="B57" s="1" t="s">
        <v>775</v>
      </c>
      <c r="C57" s="1" t="s">
        <v>6042</v>
      </c>
      <c r="D57" s="1" t="s">
        <v>845</v>
      </c>
      <c r="F57" s="2">
        <v>1</v>
      </c>
      <c r="G57" s="2">
        <v>25</v>
      </c>
      <c r="H57" s="236">
        <v>2019</v>
      </c>
      <c r="I57" s="2">
        <v>93</v>
      </c>
      <c r="J57" s="2" t="s">
        <v>1449</v>
      </c>
      <c r="K57" s="1" t="s">
        <v>1395</v>
      </c>
      <c r="L57" s="2" t="s">
        <v>1394</v>
      </c>
      <c r="M57" s="2" t="s">
        <v>1448</v>
      </c>
      <c r="N57" s="2" t="s">
        <v>1448</v>
      </c>
      <c r="P57" s="9" t="s">
        <v>6041</v>
      </c>
    </row>
    <row r="58" spans="1:19" x14ac:dyDescent="0.2">
      <c r="A58" s="2">
        <f t="shared" si="0"/>
        <v>57</v>
      </c>
      <c r="B58" s="1" t="s">
        <v>11839</v>
      </c>
      <c r="C58" s="1" t="s">
        <v>11838</v>
      </c>
      <c r="D58" s="1" t="s">
        <v>851</v>
      </c>
      <c r="F58" s="2">
        <v>1</v>
      </c>
      <c r="G58" s="2">
        <v>26</v>
      </c>
      <c r="H58" s="236">
        <v>2019</v>
      </c>
      <c r="I58" s="2">
        <v>94</v>
      </c>
      <c r="J58" s="2" t="s">
        <v>1449</v>
      </c>
      <c r="K58" s="1" t="s">
        <v>1392</v>
      </c>
      <c r="L58" s="2" t="s">
        <v>1393</v>
      </c>
      <c r="M58" s="2" t="s">
        <v>1448</v>
      </c>
      <c r="N58" s="2" t="s">
        <v>1448</v>
      </c>
      <c r="P58" s="9" t="s">
        <v>11837</v>
      </c>
      <c r="Q58" s="9" t="s">
        <v>11840</v>
      </c>
      <c r="S58" s="1" t="s">
        <v>8762</v>
      </c>
    </row>
    <row r="59" spans="1:19" x14ac:dyDescent="0.2">
      <c r="A59" s="2">
        <f t="shared" si="0"/>
        <v>58</v>
      </c>
      <c r="B59" s="1" t="s">
        <v>2534</v>
      </c>
      <c r="C59" s="1" t="s">
        <v>2109</v>
      </c>
      <c r="F59" s="2">
        <v>1</v>
      </c>
      <c r="G59" s="2">
        <v>28</v>
      </c>
      <c r="H59" s="236">
        <v>2019</v>
      </c>
      <c r="I59" s="2">
        <v>90</v>
      </c>
      <c r="J59" s="2" t="s">
        <v>1449</v>
      </c>
      <c r="K59" s="1" t="s">
        <v>1537</v>
      </c>
      <c r="L59" s="2" t="s">
        <v>1393</v>
      </c>
      <c r="M59" s="2" t="s">
        <v>1448</v>
      </c>
      <c r="N59" s="2" t="s">
        <v>1448</v>
      </c>
      <c r="P59" s="9" t="s">
        <v>3142</v>
      </c>
    </row>
    <row r="60" spans="1:19" x14ac:dyDescent="0.2">
      <c r="A60" s="2">
        <f t="shared" si="0"/>
        <v>59</v>
      </c>
      <c r="B60" s="1" t="s">
        <v>4258</v>
      </c>
      <c r="C60" s="1" t="s">
        <v>842</v>
      </c>
      <c r="E60" s="1" t="s">
        <v>1318</v>
      </c>
      <c r="F60" s="2">
        <v>1</v>
      </c>
      <c r="G60" s="2">
        <v>29</v>
      </c>
      <c r="H60" s="236">
        <v>2019</v>
      </c>
      <c r="I60" s="2">
        <v>90</v>
      </c>
      <c r="J60" s="2" t="s">
        <v>1449</v>
      </c>
      <c r="K60" s="4" t="s">
        <v>1390</v>
      </c>
      <c r="L60" s="2" t="s">
        <v>1389</v>
      </c>
      <c r="M60" s="2" t="s">
        <v>1448</v>
      </c>
      <c r="N60" s="2" t="s">
        <v>1448</v>
      </c>
      <c r="P60" s="9" t="s">
        <v>4259</v>
      </c>
    </row>
    <row r="61" spans="1:19" x14ac:dyDescent="0.2">
      <c r="A61" s="2">
        <f t="shared" si="0"/>
        <v>60</v>
      </c>
      <c r="B61" s="1" t="s">
        <v>11</v>
      </c>
      <c r="C61" s="1" t="s">
        <v>846</v>
      </c>
      <c r="D61" s="1" t="s">
        <v>845</v>
      </c>
      <c r="E61" s="1"/>
      <c r="F61" s="2">
        <v>1</v>
      </c>
      <c r="G61" s="2">
        <v>29</v>
      </c>
      <c r="H61" s="236">
        <v>2019</v>
      </c>
      <c r="I61" s="2">
        <v>97</v>
      </c>
      <c r="J61" s="2" t="s">
        <v>1449</v>
      </c>
      <c r="K61" s="4" t="s">
        <v>1463</v>
      </c>
      <c r="L61" s="2" t="s">
        <v>1393</v>
      </c>
      <c r="M61" s="242" t="s">
        <v>1447</v>
      </c>
      <c r="N61" s="2" t="s">
        <v>1448</v>
      </c>
    </row>
    <row r="62" spans="1:19" x14ac:dyDescent="0.2">
      <c r="A62" s="2">
        <f t="shared" si="0"/>
        <v>61</v>
      </c>
      <c r="B62" s="1" t="s">
        <v>3135</v>
      </c>
      <c r="C62" s="1" t="s">
        <v>3136</v>
      </c>
      <c r="F62" s="2">
        <v>1</v>
      </c>
      <c r="G62" s="2">
        <v>30</v>
      </c>
      <c r="H62" s="236">
        <v>2019</v>
      </c>
      <c r="I62" s="2">
        <v>93</v>
      </c>
      <c r="J62" s="2" t="s">
        <v>1449</v>
      </c>
      <c r="K62" s="1" t="s">
        <v>3137</v>
      </c>
      <c r="L62" s="2" t="s">
        <v>6515</v>
      </c>
      <c r="M62" s="2" t="s">
        <v>1448</v>
      </c>
      <c r="N62" s="2" t="s">
        <v>1447</v>
      </c>
      <c r="P62" s="9" t="s">
        <v>3138</v>
      </c>
    </row>
    <row r="63" spans="1:19" x14ac:dyDescent="0.2">
      <c r="A63" s="2">
        <f t="shared" si="0"/>
        <v>62</v>
      </c>
      <c r="B63" s="1" t="s">
        <v>10</v>
      </c>
      <c r="C63" s="1" t="s">
        <v>2127</v>
      </c>
      <c r="D63" s="1" t="s">
        <v>845</v>
      </c>
      <c r="E63" s="1"/>
      <c r="F63" s="2">
        <v>2</v>
      </c>
      <c r="G63" s="2">
        <v>1</v>
      </c>
      <c r="H63" s="236">
        <v>2019</v>
      </c>
      <c r="I63" s="2">
        <v>76</v>
      </c>
      <c r="J63" s="2" t="s">
        <v>1450</v>
      </c>
      <c r="K63" s="4" t="s">
        <v>1426</v>
      </c>
      <c r="L63" s="2" t="s">
        <v>1393</v>
      </c>
      <c r="M63" s="242" t="s">
        <v>1447</v>
      </c>
      <c r="N63" s="2" t="s">
        <v>1448</v>
      </c>
    </row>
    <row r="64" spans="1:19" x14ac:dyDescent="0.2">
      <c r="A64" s="2">
        <f t="shared" si="0"/>
        <v>63</v>
      </c>
      <c r="B64" s="1" t="s">
        <v>6970</v>
      </c>
      <c r="C64" s="1" t="s">
        <v>3299</v>
      </c>
      <c r="D64" s="1" t="s">
        <v>834</v>
      </c>
      <c r="E64" s="1"/>
      <c r="F64" s="2">
        <v>2</v>
      </c>
      <c r="G64" s="2">
        <v>1</v>
      </c>
      <c r="H64" s="236">
        <v>2019</v>
      </c>
      <c r="I64" s="2">
        <v>85</v>
      </c>
      <c r="J64" s="2" t="s">
        <v>1449</v>
      </c>
      <c r="K64" s="4" t="s">
        <v>1412</v>
      </c>
      <c r="L64" s="2" t="s">
        <v>1407</v>
      </c>
      <c r="M64" s="2" t="s">
        <v>1448</v>
      </c>
      <c r="N64" s="2" t="s">
        <v>1448</v>
      </c>
      <c r="P64" s="9" t="s">
        <v>6969</v>
      </c>
    </row>
    <row r="65" spans="1:19" x14ac:dyDescent="0.2">
      <c r="A65" s="2">
        <f t="shared" si="0"/>
        <v>64</v>
      </c>
      <c r="B65" s="1" t="s">
        <v>225</v>
      </c>
      <c r="C65" s="1" t="s">
        <v>2373</v>
      </c>
      <c r="D65" s="1" t="s">
        <v>837</v>
      </c>
      <c r="E65" s="1"/>
      <c r="F65" s="2">
        <v>2</v>
      </c>
      <c r="G65" s="2">
        <v>1</v>
      </c>
      <c r="H65" s="236">
        <v>2019</v>
      </c>
      <c r="I65" s="2">
        <v>88</v>
      </c>
      <c r="J65" s="2" t="s">
        <v>1449</v>
      </c>
      <c r="K65" s="4" t="s">
        <v>1487</v>
      </c>
      <c r="L65" s="2" t="s">
        <v>1394</v>
      </c>
      <c r="M65" s="2" t="s">
        <v>1448</v>
      </c>
      <c r="N65" s="2" t="s">
        <v>1448</v>
      </c>
      <c r="P65" s="9" t="s">
        <v>6040</v>
      </c>
      <c r="Q65" s="9" t="s">
        <v>10574</v>
      </c>
      <c r="R65" s="9" t="s">
        <v>6039</v>
      </c>
      <c r="S65" s="1" t="s">
        <v>9124</v>
      </c>
    </row>
    <row r="66" spans="1:19" x14ac:dyDescent="0.2">
      <c r="A66" s="2">
        <f t="shared" si="0"/>
        <v>65</v>
      </c>
      <c r="B66" s="1" t="s">
        <v>6972</v>
      </c>
      <c r="C66" s="1" t="s">
        <v>1712</v>
      </c>
      <c r="D66" s="1" t="s">
        <v>845</v>
      </c>
      <c r="E66" s="1"/>
      <c r="F66" s="2">
        <v>2</v>
      </c>
      <c r="G66" s="2">
        <v>2</v>
      </c>
      <c r="H66" s="236">
        <v>2019</v>
      </c>
      <c r="I66" s="2">
        <v>79</v>
      </c>
      <c r="J66" s="2" t="s">
        <v>1449</v>
      </c>
      <c r="K66" s="4" t="s">
        <v>1421</v>
      </c>
      <c r="L66" s="2" t="s">
        <v>6515</v>
      </c>
      <c r="M66" s="2" t="s">
        <v>1448</v>
      </c>
      <c r="N66" s="2" t="s">
        <v>1448</v>
      </c>
      <c r="P66" s="9" t="s">
        <v>6971</v>
      </c>
      <c r="R66" s="9"/>
    </row>
    <row r="67" spans="1:19" x14ac:dyDescent="0.2">
      <c r="A67" s="2">
        <f t="shared" si="0"/>
        <v>66</v>
      </c>
      <c r="B67" s="1" t="s">
        <v>11853</v>
      </c>
      <c r="C67" s="1" t="s">
        <v>1751</v>
      </c>
      <c r="D67" s="1" t="s">
        <v>876</v>
      </c>
      <c r="F67" s="2">
        <v>2</v>
      </c>
      <c r="G67" s="2">
        <v>3</v>
      </c>
      <c r="H67" s="236">
        <v>2019</v>
      </c>
      <c r="I67" s="2">
        <v>93</v>
      </c>
      <c r="J67" s="2" t="s">
        <v>1449</v>
      </c>
      <c r="K67" s="1" t="s">
        <v>1713</v>
      </c>
      <c r="L67" s="2" t="s">
        <v>1394</v>
      </c>
      <c r="M67" s="2" t="s">
        <v>1448</v>
      </c>
      <c r="N67" s="2" t="s">
        <v>1448</v>
      </c>
      <c r="P67" s="9" t="s">
        <v>11854</v>
      </c>
    </row>
    <row r="68" spans="1:19" x14ac:dyDescent="0.2">
      <c r="A68" s="2">
        <f t="shared" ref="A68:A131" si="1">A67+1</f>
        <v>67</v>
      </c>
      <c r="B68" s="1" t="s">
        <v>4241</v>
      </c>
      <c r="C68" s="1" t="s">
        <v>4242</v>
      </c>
      <c r="D68" s="1" t="s">
        <v>4243</v>
      </c>
      <c r="F68" s="2">
        <v>2</v>
      </c>
      <c r="G68" s="2">
        <v>3</v>
      </c>
      <c r="H68" s="236">
        <v>2019</v>
      </c>
      <c r="I68" s="2">
        <v>76</v>
      </c>
      <c r="J68" s="2" t="s">
        <v>1449</v>
      </c>
      <c r="K68" s="1" t="s">
        <v>1440</v>
      </c>
      <c r="L68" s="2" t="s">
        <v>1407</v>
      </c>
      <c r="M68" s="2" t="s">
        <v>1448</v>
      </c>
      <c r="N68" s="2" t="s">
        <v>1448</v>
      </c>
      <c r="P68" s="9" t="s">
        <v>4240</v>
      </c>
    </row>
    <row r="69" spans="1:19" x14ac:dyDescent="0.2">
      <c r="A69" s="2">
        <f t="shared" si="1"/>
        <v>68</v>
      </c>
      <c r="B69" s="1" t="s">
        <v>6965</v>
      </c>
      <c r="C69" s="1" t="s">
        <v>6964</v>
      </c>
      <c r="D69" s="1" t="s">
        <v>881</v>
      </c>
      <c r="E69" s="1"/>
      <c r="F69" s="2">
        <v>2</v>
      </c>
      <c r="G69" s="2">
        <v>5</v>
      </c>
      <c r="H69" s="236">
        <v>2019</v>
      </c>
      <c r="I69" s="2">
        <v>86</v>
      </c>
      <c r="J69" s="2" t="s">
        <v>1449</v>
      </c>
      <c r="K69" s="4" t="s">
        <v>1421</v>
      </c>
      <c r="L69" s="2" t="s">
        <v>6515</v>
      </c>
      <c r="M69" s="2" t="s">
        <v>1448</v>
      </c>
      <c r="N69" s="2" t="s">
        <v>1448</v>
      </c>
      <c r="P69" s="9" t="s">
        <v>6963</v>
      </c>
      <c r="Q69" s="9"/>
    </row>
    <row r="70" spans="1:19" x14ac:dyDescent="0.2">
      <c r="A70" s="2">
        <f t="shared" si="1"/>
        <v>69</v>
      </c>
      <c r="B70" s="1" t="s">
        <v>3357</v>
      </c>
      <c r="C70" s="1" t="s">
        <v>6984</v>
      </c>
      <c r="E70" s="1"/>
      <c r="F70" s="2">
        <v>2</v>
      </c>
      <c r="G70" s="2">
        <v>5</v>
      </c>
      <c r="H70" s="236">
        <v>2019</v>
      </c>
      <c r="I70" s="2">
        <v>88</v>
      </c>
      <c r="J70" s="2" t="s">
        <v>1449</v>
      </c>
      <c r="K70" s="4" t="s">
        <v>1412</v>
      </c>
      <c r="L70" s="2" t="s">
        <v>1407</v>
      </c>
      <c r="M70" s="2" t="s">
        <v>1448</v>
      </c>
      <c r="N70" s="2" t="s">
        <v>1448</v>
      </c>
      <c r="P70" s="9" t="s">
        <v>6985</v>
      </c>
      <c r="Q70" s="9"/>
    </row>
    <row r="71" spans="1:19" x14ac:dyDescent="0.2">
      <c r="A71" s="2">
        <f t="shared" si="1"/>
        <v>70</v>
      </c>
      <c r="B71" s="1" t="s">
        <v>3799</v>
      </c>
      <c r="C71" s="1" t="s">
        <v>6967</v>
      </c>
      <c r="D71" s="1" t="s">
        <v>838</v>
      </c>
      <c r="E71" s="1"/>
      <c r="F71" s="2">
        <v>2</v>
      </c>
      <c r="G71" s="2">
        <v>7</v>
      </c>
      <c r="H71" s="236">
        <v>2019</v>
      </c>
      <c r="I71" s="2">
        <v>87</v>
      </c>
      <c r="J71" s="2" t="s">
        <v>1449</v>
      </c>
      <c r="K71" s="4" t="s">
        <v>1392</v>
      </c>
      <c r="L71" s="2" t="s">
        <v>1393</v>
      </c>
      <c r="M71" s="2" t="s">
        <v>1448</v>
      </c>
      <c r="N71" s="2" t="s">
        <v>1448</v>
      </c>
      <c r="P71" s="9" t="s">
        <v>6966</v>
      </c>
      <c r="Q71" s="9"/>
    </row>
    <row r="72" spans="1:19" x14ac:dyDescent="0.2">
      <c r="A72" s="2">
        <f t="shared" si="1"/>
        <v>71</v>
      </c>
      <c r="B72" s="1" t="s">
        <v>6385</v>
      </c>
      <c r="C72" s="1" t="s">
        <v>1712</v>
      </c>
      <c r="E72" s="1"/>
      <c r="F72" s="2">
        <v>2</v>
      </c>
      <c r="G72" s="2">
        <v>7</v>
      </c>
      <c r="H72" s="236">
        <v>2019</v>
      </c>
      <c r="I72" s="2">
        <v>76</v>
      </c>
      <c r="J72" s="2" t="s">
        <v>1449</v>
      </c>
      <c r="K72" s="4" t="s">
        <v>1421</v>
      </c>
      <c r="L72" s="2" t="s">
        <v>6515</v>
      </c>
      <c r="M72" s="2" t="s">
        <v>1448</v>
      </c>
      <c r="N72" s="2" t="s">
        <v>1448</v>
      </c>
      <c r="O72" s="1" t="s">
        <v>9054</v>
      </c>
      <c r="P72" s="9" t="s">
        <v>6395</v>
      </c>
      <c r="Q72" s="9"/>
    </row>
    <row r="73" spans="1:19" x14ac:dyDescent="0.2">
      <c r="A73" s="2">
        <f t="shared" si="1"/>
        <v>72</v>
      </c>
      <c r="B73" s="1" t="s">
        <v>4245</v>
      </c>
      <c r="C73" s="1" t="s">
        <v>4246</v>
      </c>
      <c r="D73" s="1" t="s">
        <v>876</v>
      </c>
      <c r="F73" s="2">
        <v>2</v>
      </c>
      <c r="G73" s="2">
        <v>8</v>
      </c>
      <c r="H73" s="236">
        <v>2019</v>
      </c>
      <c r="I73" s="2">
        <v>74</v>
      </c>
      <c r="J73" s="2" t="s">
        <v>1449</v>
      </c>
      <c r="K73" s="1" t="s">
        <v>1390</v>
      </c>
      <c r="L73" s="2" t="s">
        <v>1389</v>
      </c>
      <c r="M73" s="2" t="s">
        <v>1448</v>
      </c>
      <c r="N73" s="2" t="s">
        <v>1448</v>
      </c>
      <c r="P73" s="9" t="s">
        <v>4244</v>
      </c>
    </row>
    <row r="74" spans="1:19" x14ac:dyDescent="0.2">
      <c r="A74" s="2">
        <f t="shared" si="1"/>
        <v>73</v>
      </c>
      <c r="B74" s="1" t="s">
        <v>8625</v>
      </c>
      <c r="C74" s="1" t="s">
        <v>967</v>
      </c>
      <c r="D74" s="1" t="s">
        <v>881</v>
      </c>
      <c r="E74" s="4" t="s">
        <v>8626</v>
      </c>
      <c r="F74" s="2">
        <v>2</v>
      </c>
      <c r="G74" s="2">
        <v>9</v>
      </c>
      <c r="H74" s="236">
        <v>2019</v>
      </c>
      <c r="I74" s="2">
        <v>97</v>
      </c>
      <c r="J74" s="2" t="s">
        <v>1449</v>
      </c>
      <c r="K74" s="1" t="s">
        <v>1402</v>
      </c>
      <c r="L74" s="2" t="s">
        <v>1393</v>
      </c>
      <c r="M74" s="2" t="s">
        <v>1448</v>
      </c>
      <c r="N74" s="2" t="s">
        <v>1448</v>
      </c>
      <c r="P74" s="9" t="s">
        <v>8624</v>
      </c>
      <c r="Q74" s="9" t="s">
        <v>8630</v>
      </c>
      <c r="R74" s="9" t="s">
        <v>8631</v>
      </c>
    </row>
    <row r="75" spans="1:19" x14ac:dyDescent="0.2">
      <c r="A75" s="2">
        <f t="shared" si="1"/>
        <v>74</v>
      </c>
      <c r="B75" s="1" t="s">
        <v>10396</v>
      </c>
      <c r="C75" s="1" t="s">
        <v>877</v>
      </c>
      <c r="F75" s="2">
        <v>2</v>
      </c>
      <c r="G75" s="2">
        <v>10</v>
      </c>
      <c r="H75" s="236">
        <v>2019</v>
      </c>
      <c r="I75" s="2">
        <v>73</v>
      </c>
      <c r="J75" s="2" t="s">
        <v>1449</v>
      </c>
      <c r="K75" s="4" t="s">
        <v>1421</v>
      </c>
      <c r="L75" s="2" t="s">
        <v>6515</v>
      </c>
      <c r="M75" s="2" t="s">
        <v>1448</v>
      </c>
      <c r="N75" s="2" t="s">
        <v>1448</v>
      </c>
      <c r="P75" s="9" t="s">
        <v>10394</v>
      </c>
      <c r="Q75" s="9" t="s">
        <v>10397</v>
      </c>
      <c r="R75" s="9" t="s">
        <v>10395</v>
      </c>
      <c r="S75" t="s">
        <v>8736</v>
      </c>
    </row>
    <row r="76" spans="1:19" x14ac:dyDescent="0.2">
      <c r="A76" s="2">
        <f t="shared" si="1"/>
        <v>75</v>
      </c>
      <c r="B76" s="1" t="s">
        <v>3140</v>
      </c>
      <c r="C76" s="1" t="s">
        <v>3141</v>
      </c>
      <c r="F76" s="2">
        <v>2</v>
      </c>
      <c r="G76" s="2">
        <v>10</v>
      </c>
      <c r="H76" s="236">
        <v>2019</v>
      </c>
      <c r="I76" s="2">
        <v>87</v>
      </c>
      <c r="J76" s="2" t="s">
        <v>1449</v>
      </c>
      <c r="K76" s="1" t="s">
        <v>3070</v>
      </c>
      <c r="L76" s="2" t="s">
        <v>1393</v>
      </c>
      <c r="M76" s="2" t="s">
        <v>1448</v>
      </c>
      <c r="N76" s="2" t="s">
        <v>1447</v>
      </c>
      <c r="P76" s="9" t="s">
        <v>3139</v>
      </c>
    </row>
    <row r="77" spans="1:19" x14ac:dyDescent="0.2">
      <c r="A77" s="2">
        <f t="shared" si="1"/>
        <v>76</v>
      </c>
      <c r="B77" s="1" t="s">
        <v>8</v>
      </c>
      <c r="C77" s="1" t="s">
        <v>2126</v>
      </c>
      <c r="D77" s="1" t="s">
        <v>838</v>
      </c>
      <c r="E77" s="1"/>
      <c r="F77" s="2">
        <v>2</v>
      </c>
      <c r="G77" s="2">
        <v>11</v>
      </c>
      <c r="H77" s="236">
        <v>2019</v>
      </c>
      <c r="I77" s="2">
        <v>86</v>
      </c>
      <c r="J77" s="2" t="s">
        <v>1449</v>
      </c>
      <c r="K77" s="4" t="s">
        <v>1776</v>
      </c>
      <c r="L77" s="2" t="s">
        <v>1394</v>
      </c>
      <c r="M77" s="242" t="s">
        <v>1447</v>
      </c>
      <c r="N77" s="2" t="s">
        <v>1448</v>
      </c>
      <c r="P77" s="9" t="s">
        <v>2216</v>
      </c>
    </row>
    <row r="78" spans="1:19" ht="17" x14ac:dyDescent="0.2">
      <c r="A78" s="2">
        <f t="shared" si="1"/>
        <v>77</v>
      </c>
      <c r="B78" s="1" t="s">
        <v>732</v>
      </c>
      <c r="C78" s="1" t="s">
        <v>7315</v>
      </c>
      <c r="E78" s="301"/>
      <c r="F78" s="2">
        <v>2</v>
      </c>
      <c r="G78" s="2">
        <v>11</v>
      </c>
      <c r="H78" s="2">
        <v>2019</v>
      </c>
      <c r="I78" s="86" t="s">
        <v>1871</v>
      </c>
      <c r="J78" s="2" t="s">
        <v>1449</v>
      </c>
      <c r="K78" s="212" t="s">
        <v>1600</v>
      </c>
      <c r="L78" s="2" t="s">
        <v>1407</v>
      </c>
      <c r="M78" s="2" t="s">
        <v>1448</v>
      </c>
      <c r="N78" s="2" t="s">
        <v>1448</v>
      </c>
      <c r="P78" s="9" t="s">
        <v>7396</v>
      </c>
      <c r="Q78" s="9"/>
    </row>
    <row r="79" spans="1:19" x14ac:dyDescent="0.2">
      <c r="A79" s="2">
        <f t="shared" si="1"/>
        <v>78</v>
      </c>
      <c r="B79" s="1" t="s">
        <v>7</v>
      </c>
      <c r="C79" s="1" t="s">
        <v>840</v>
      </c>
      <c r="D79" s="1" t="s">
        <v>837</v>
      </c>
      <c r="E79" s="1" t="s">
        <v>6746</v>
      </c>
      <c r="F79" s="2">
        <v>2</v>
      </c>
      <c r="G79" s="2">
        <v>13</v>
      </c>
      <c r="H79" s="236">
        <v>2019</v>
      </c>
      <c r="I79" s="2">
        <v>65</v>
      </c>
      <c r="J79" s="2" t="s">
        <v>1449</v>
      </c>
      <c r="K79" s="4" t="s">
        <v>2020</v>
      </c>
      <c r="L79" s="2" t="s">
        <v>1407</v>
      </c>
      <c r="M79" s="242" t="s">
        <v>1447</v>
      </c>
      <c r="N79" s="2" t="s">
        <v>1448</v>
      </c>
      <c r="P79" s="9" t="s">
        <v>2019</v>
      </c>
    </row>
    <row r="80" spans="1:19" x14ac:dyDescent="0.2">
      <c r="A80" s="2">
        <f t="shared" si="1"/>
        <v>79</v>
      </c>
      <c r="B80" s="1" t="s">
        <v>609</v>
      </c>
      <c r="C80" s="1" t="s">
        <v>3299</v>
      </c>
      <c r="D80" s="1" t="s">
        <v>890</v>
      </c>
      <c r="E80" s="1"/>
      <c r="F80" s="2">
        <v>2</v>
      </c>
      <c r="G80" s="2">
        <v>16</v>
      </c>
      <c r="H80" s="236">
        <v>2019</v>
      </c>
      <c r="I80" s="2">
        <v>89</v>
      </c>
      <c r="J80" s="2" t="s">
        <v>1449</v>
      </c>
      <c r="K80" s="4" t="s">
        <v>2000</v>
      </c>
      <c r="L80" s="2" t="s">
        <v>1407</v>
      </c>
      <c r="M80" s="2" t="s">
        <v>1448</v>
      </c>
      <c r="N80" s="2" t="s">
        <v>1448</v>
      </c>
      <c r="P80" s="9" t="s">
        <v>4413</v>
      </c>
      <c r="Q80" s="9" t="s">
        <v>10595</v>
      </c>
      <c r="R80" s="9" t="s">
        <v>10594</v>
      </c>
      <c r="S80" s="1" t="s">
        <v>9088</v>
      </c>
    </row>
    <row r="81" spans="1:19" x14ac:dyDescent="0.2">
      <c r="A81" s="2">
        <f t="shared" si="1"/>
        <v>80</v>
      </c>
      <c r="B81" s="1" t="s">
        <v>6038</v>
      </c>
      <c r="C81" s="1" t="s">
        <v>2373</v>
      </c>
      <c r="D81" s="1" t="s">
        <v>834</v>
      </c>
      <c r="E81" s="1"/>
      <c r="F81" s="2">
        <v>2</v>
      </c>
      <c r="G81" s="2">
        <v>16</v>
      </c>
      <c r="H81" s="236">
        <v>2019</v>
      </c>
      <c r="I81" s="2">
        <v>71</v>
      </c>
      <c r="J81" s="2" t="s">
        <v>1449</v>
      </c>
      <c r="K81" s="4" t="s">
        <v>1957</v>
      </c>
      <c r="L81" s="2" t="s">
        <v>1394</v>
      </c>
      <c r="M81" s="2" t="s">
        <v>1448</v>
      </c>
      <c r="N81" s="2" t="s">
        <v>1448</v>
      </c>
      <c r="O81" s="1" t="s">
        <v>9054</v>
      </c>
      <c r="P81" s="9" t="s">
        <v>6968</v>
      </c>
    </row>
    <row r="82" spans="1:19" x14ac:dyDescent="0.2">
      <c r="A82" s="2">
        <f t="shared" si="1"/>
        <v>81</v>
      </c>
      <c r="B82" s="1" t="s">
        <v>10585</v>
      </c>
      <c r="C82" s="1" t="s">
        <v>2109</v>
      </c>
      <c r="D82" s="1" t="s">
        <v>881</v>
      </c>
      <c r="E82" s="1"/>
      <c r="F82" s="2">
        <v>2</v>
      </c>
      <c r="G82" s="2">
        <v>17</v>
      </c>
      <c r="H82" s="236">
        <v>2019</v>
      </c>
      <c r="I82" s="2">
        <v>74</v>
      </c>
      <c r="J82" s="2" t="s">
        <v>1449</v>
      </c>
      <c r="K82" s="4" t="s">
        <v>10586</v>
      </c>
      <c r="L82" s="2" t="s">
        <v>1393</v>
      </c>
      <c r="M82" s="2" t="s">
        <v>1448</v>
      </c>
      <c r="N82" s="2" t="s">
        <v>1448</v>
      </c>
      <c r="P82" s="9" t="s">
        <v>10588</v>
      </c>
      <c r="Q82" s="9" t="s">
        <v>10587</v>
      </c>
      <c r="S82" t="s">
        <v>8693</v>
      </c>
    </row>
    <row r="83" spans="1:19" x14ac:dyDescent="0.2">
      <c r="A83" s="2">
        <f t="shared" si="1"/>
        <v>82</v>
      </c>
      <c r="B83" s="1" t="s">
        <v>6</v>
      </c>
      <c r="C83" s="1" t="s">
        <v>839</v>
      </c>
      <c r="D83" s="1" t="s">
        <v>838</v>
      </c>
      <c r="E83" s="1"/>
      <c r="F83" s="2">
        <v>2</v>
      </c>
      <c r="G83" s="2">
        <v>18</v>
      </c>
      <c r="H83" s="236">
        <v>2019</v>
      </c>
      <c r="I83" s="2">
        <v>85</v>
      </c>
      <c r="J83" s="2" t="s">
        <v>1449</v>
      </c>
      <c r="K83" s="4" t="s">
        <v>1755</v>
      </c>
      <c r="L83" s="2" t="s">
        <v>1441</v>
      </c>
      <c r="M83" s="242" t="s">
        <v>1447</v>
      </c>
      <c r="N83" s="2" t="s">
        <v>1448</v>
      </c>
    </row>
    <row r="84" spans="1:19" x14ac:dyDescent="0.2">
      <c r="A84" s="2">
        <f t="shared" si="1"/>
        <v>83</v>
      </c>
      <c r="B84" s="1" t="s">
        <v>6037</v>
      </c>
      <c r="C84" s="1" t="s">
        <v>6036</v>
      </c>
      <c r="E84" s="301"/>
      <c r="F84" s="2">
        <v>2</v>
      </c>
      <c r="G84" s="2">
        <v>18</v>
      </c>
      <c r="H84" s="2">
        <v>2019</v>
      </c>
      <c r="I84" s="86" t="s">
        <v>1871</v>
      </c>
      <c r="J84" s="2" t="s">
        <v>1449</v>
      </c>
      <c r="K84" s="4" t="s">
        <v>2118</v>
      </c>
      <c r="L84" s="2" t="s">
        <v>1394</v>
      </c>
      <c r="M84" s="2" t="s">
        <v>1448</v>
      </c>
      <c r="N84" s="2" t="s">
        <v>1448</v>
      </c>
      <c r="O84" s="1" t="s">
        <v>6035</v>
      </c>
      <c r="P84" s="9" t="s">
        <v>6034</v>
      </c>
    </row>
    <row r="85" spans="1:19" x14ac:dyDescent="0.2">
      <c r="A85" s="2">
        <f t="shared" si="1"/>
        <v>84</v>
      </c>
      <c r="B85" s="1" t="s">
        <v>7287</v>
      </c>
      <c r="C85" s="1" t="s">
        <v>8285</v>
      </c>
      <c r="E85" s="1"/>
      <c r="F85" s="2">
        <v>2</v>
      </c>
      <c r="G85" s="2">
        <v>18</v>
      </c>
      <c r="H85" s="236">
        <v>2019</v>
      </c>
      <c r="I85" s="2">
        <v>78</v>
      </c>
      <c r="J85" s="2" t="s">
        <v>1450</v>
      </c>
      <c r="K85" s="4" t="s">
        <v>1602</v>
      </c>
      <c r="L85" s="2" t="s">
        <v>1407</v>
      </c>
      <c r="M85" s="2" t="s">
        <v>1448</v>
      </c>
      <c r="N85" s="2" t="s">
        <v>1448</v>
      </c>
      <c r="P85" s="9" t="s">
        <v>8284</v>
      </c>
    </row>
    <row r="86" spans="1:19" x14ac:dyDescent="0.2">
      <c r="A86" s="2">
        <f t="shared" si="1"/>
        <v>85</v>
      </c>
      <c r="B86" s="1" t="s">
        <v>6995</v>
      </c>
      <c r="C86" s="1" t="s">
        <v>6994</v>
      </c>
      <c r="D86" s="1" t="s">
        <v>848</v>
      </c>
      <c r="E86" s="1"/>
      <c r="F86" s="2">
        <v>2</v>
      </c>
      <c r="G86" s="2">
        <v>20</v>
      </c>
      <c r="H86" s="236">
        <v>2019</v>
      </c>
      <c r="I86" s="2">
        <v>75</v>
      </c>
      <c r="J86" s="2" t="s">
        <v>1449</v>
      </c>
      <c r="K86" s="4" t="s">
        <v>1412</v>
      </c>
      <c r="L86" s="2" t="s">
        <v>1407</v>
      </c>
      <c r="M86" s="2" t="s">
        <v>1448</v>
      </c>
      <c r="N86" s="2" t="s">
        <v>1448</v>
      </c>
      <c r="P86" s="9"/>
    </row>
    <row r="87" spans="1:19" x14ac:dyDescent="0.2">
      <c r="A87" s="2">
        <f t="shared" si="1"/>
        <v>86</v>
      </c>
      <c r="B87" s="1" t="s">
        <v>432</v>
      </c>
      <c r="C87" s="1" t="s">
        <v>4016</v>
      </c>
      <c r="E87" s="1"/>
      <c r="F87" s="2">
        <v>2</v>
      </c>
      <c r="G87" s="2">
        <v>20</v>
      </c>
      <c r="H87" s="236">
        <v>2019</v>
      </c>
      <c r="I87" s="2">
        <v>82</v>
      </c>
      <c r="J87" s="2" t="s">
        <v>1450</v>
      </c>
      <c r="K87" s="4" t="s">
        <v>1520</v>
      </c>
      <c r="L87" s="2" t="s">
        <v>1434</v>
      </c>
      <c r="M87" s="2" t="s">
        <v>1448</v>
      </c>
      <c r="N87" s="2" t="s">
        <v>1448</v>
      </c>
      <c r="O87" s="1" t="s">
        <v>3352</v>
      </c>
      <c r="P87" s="9" t="s">
        <v>4247</v>
      </c>
    </row>
    <row r="88" spans="1:19" x14ac:dyDescent="0.2">
      <c r="A88" s="2">
        <f t="shared" si="1"/>
        <v>87</v>
      </c>
      <c r="B88" s="1" t="s">
        <v>5</v>
      </c>
      <c r="C88" s="1" t="s">
        <v>743</v>
      </c>
      <c r="D88" s="1" t="s">
        <v>838</v>
      </c>
      <c r="E88" s="1"/>
      <c r="F88" s="2">
        <v>2</v>
      </c>
      <c r="G88" s="2">
        <v>21</v>
      </c>
      <c r="H88" s="236">
        <v>2019</v>
      </c>
      <c r="I88" s="2">
        <v>85</v>
      </c>
      <c r="J88" s="2" t="s">
        <v>1449</v>
      </c>
      <c r="K88" s="4" t="s">
        <v>1638</v>
      </c>
      <c r="L88" s="2" t="s">
        <v>1441</v>
      </c>
      <c r="M88" s="242" t="s">
        <v>1447</v>
      </c>
      <c r="N88" s="2" t="s">
        <v>1448</v>
      </c>
      <c r="P88" s="9" t="s">
        <v>9500</v>
      </c>
    </row>
    <row r="89" spans="1:19" x14ac:dyDescent="0.2">
      <c r="A89" s="2">
        <f t="shared" si="1"/>
        <v>88</v>
      </c>
      <c r="B89" s="1" t="s">
        <v>2490</v>
      </c>
      <c r="C89" s="1" t="s">
        <v>2489</v>
      </c>
      <c r="E89" s="1"/>
      <c r="F89" s="2">
        <v>2</v>
      </c>
      <c r="G89" s="2">
        <v>21</v>
      </c>
      <c r="H89" s="236">
        <v>2019</v>
      </c>
      <c r="I89" s="2">
        <v>65</v>
      </c>
      <c r="J89" s="2" t="s">
        <v>1449</v>
      </c>
      <c r="K89" s="4" t="s">
        <v>1789</v>
      </c>
      <c r="L89" s="2" t="s">
        <v>1396</v>
      </c>
      <c r="M89" s="2" t="s">
        <v>1448</v>
      </c>
      <c r="N89" s="2" t="s">
        <v>1447</v>
      </c>
      <c r="P89" s="9" t="s">
        <v>2491</v>
      </c>
    </row>
    <row r="90" spans="1:19" x14ac:dyDescent="0.2">
      <c r="A90" s="2">
        <f t="shared" si="1"/>
        <v>89</v>
      </c>
      <c r="B90" s="1" t="s">
        <v>4226</v>
      </c>
      <c r="C90" s="1" t="s">
        <v>1751</v>
      </c>
      <c r="D90" s="1" t="s">
        <v>892</v>
      </c>
      <c r="E90" s="1"/>
      <c r="F90" s="2">
        <v>2</v>
      </c>
      <c r="G90" s="2">
        <v>21</v>
      </c>
      <c r="H90" s="236">
        <v>2019</v>
      </c>
      <c r="I90" s="2">
        <v>87</v>
      </c>
      <c r="J90" s="2" t="s">
        <v>1449</v>
      </c>
      <c r="K90" s="4" t="s">
        <v>4228</v>
      </c>
      <c r="L90" s="2" t="s">
        <v>1393</v>
      </c>
      <c r="M90" s="2" t="s">
        <v>1448</v>
      </c>
      <c r="N90" s="2" t="s">
        <v>1448</v>
      </c>
      <c r="P90" s="9" t="s">
        <v>4227</v>
      </c>
    </row>
    <row r="91" spans="1:19" x14ac:dyDescent="0.2">
      <c r="A91" s="2">
        <f t="shared" si="1"/>
        <v>90</v>
      </c>
      <c r="B91" s="1" t="s">
        <v>6902</v>
      </c>
      <c r="C91" s="1" t="s">
        <v>6901</v>
      </c>
      <c r="E91" s="1"/>
      <c r="F91" s="2">
        <v>2</v>
      </c>
      <c r="G91" s="2">
        <v>21</v>
      </c>
      <c r="H91" s="236">
        <v>2019</v>
      </c>
      <c r="I91" s="46">
        <v>44</v>
      </c>
      <c r="J91" s="2" t="s">
        <v>1449</v>
      </c>
      <c r="K91" s="4" t="s">
        <v>3071</v>
      </c>
      <c r="L91" s="2" t="s">
        <v>1393</v>
      </c>
      <c r="M91" s="2" t="s">
        <v>1448</v>
      </c>
      <c r="N91" s="2" t="s">
        <v>1447</v>
      </c>
      <c r="P91" s="9" t="s">
        <v>6903</v>
      </c>
      <c r="Q91" s="9" t="s">
        <v>9031</v>
      </c>
      <c r="S91" s="1" t="s">
        <v>8663</v>
      </c>
    </row>
    <row r="92" spans="1:19" ht="18" customHeight="1" x14ac:dyDescent="0.2">
      <c r="A92" s="2">
        <f t="shared" si="1"/>
        <v>91</v>
      </c>
      <c r="B92" s="1" t="s">
        <v>11851</v>
      </c>
      <c r="C92" s="1" t="s">
        <v>860</v>
      </c>
      <c r="D92" s="1" t="s">
        <v>2166</v>
      </c>
      <c r="E92" s="274" t="s">
        <v>11856</v>
      </c>
      <c r="F92" s="2">
        <v>2</v>
      </c>
      <c r="G92" s="2">
        <v>22</v>
      </c>
      <c r="H92" s="236">
        <v>2019</v>
      </c>
      <c r="I92" s="2">
        <v>94</v>
      </c>
      <c r="J92" s="2" t="s">
        <v>1449</v>
      </c>
      <c r="K92" s="4" t="s">
        <v>1392</v>
      </c>
      <c r="L92" s="2" t="s">
        <v>1393</v>
      </c>
      <c r="M92" s="2" t="s">
        <v>1448</v>
      </c>
      <c r="N92" s="2" t="s">
        <v>1448</v>
      </c>
      <c r="P92" s="9" t="s">
        <v>11850</v>
      </c>
      <c r="Q92" s="9" t="s">
        <v>11852</v>
      </c>
      <c r="S92" s="1" t="s">
        <v>8663</v>
      </c>
    </row>
    <row r="93" spans="1:19" x14ac:dyDescent="0.2">
      <c r="A93" s="2">
        <f t="shared" si="1"/>
        <v>92</v>
      </c>
      <c r="B93" s="1" t="s">
        <v>4</v>
      </c>
      <c r="C93" s="1" t="s">
        <v>836</v>
      </c>
      <c r="D93" s="1" t="s">
        <v>837</v>
      </c>
      <c r="E93" s="1"/>
      <c r="F93" s="2">
        <v>2</v>
      </c>
      <c r="G93" s="2">
        <v>23</v>
      </c>
      <c r="H93" s="236">
        <v>2019</v>
      </c>
      <c r="I93" s="2">
        <v>91</v>
      </c>
      <c r="J93" s="2" t="s">
        <v>1449</v>
      </c>
      <c r="K93" s="4" t="s">
        <v>1392</v>
      </c>
      <c r="L93" s="2" t="s">
        <v>1393</v>
      </c>
      <c r="M93" s="242" t="s">
        <v>1447</v>
      </c>
      <c r="N93" s="2" t="s">
        <v>1447</v>
      </c>
    </row>
    <row r="94" spans="1:19" x14ac:dyDescent="0.2">
      <c r="A94" s="2">
        <f t="shared" si="1"/>
        <v>93</v>
      </c>
      <c r="B94" s="1" t="s">
        <v>3</v>
      </c>
      <c r="C94" s="1" t="s">
        <v>835</v>
      </c>
      <c r="E94" s="1"/>
      <c r="F94" s="2">
        <v>2</v>
      </c>
      <c r="G94" s="2">
        <v>23</v>
      </c>
      <c r="H94" s="236">
        <v>2019</v>
      </c>
      <c r="I94" s="2">
        <v>75</v>
      </c>
      <c r="J94" s="2" t="s">
        <v>1449</v>
      </c>
      <c r="K94" s="4" t="s">
        <v>1403</v>
      </c>
      <c r="L94" s="2" t="s">
        <v>1394</v>
      </c>
      <c r="M94" s="242" t="s">
        <v>1447</v>
      </c>
      <c r="N94" s="2" t="s">
        <v>1447</v>
      </c>
      <c r="P94" s="9" t="s">
        <v>10578</v>
      </c>
      <c r="Q94" s="9" t="s">
        <v>10579</v>
      </c>
      <c r="R94" s="9" t="s">
        <v>10577</v>
      </c>
      <c r="S94" s="1" t="s">
        <v>8736</v>
      </c>
    </row>
    <row r="95" spans="1:19" x14ac:dyDescent="0.2">
      <c r="A95" s="2">
        <f t="shared" si="1"/>
        <v>94</v>
      </c>
      <c r="B95" s="1" t="s">
        <v>6904</v>
      </c>
      <c r="C95" s="1" t="s">
        <v>6459</v>
      </c>
      <c r="D95" s="1" t="s">
        <v>872</v>
      </c>
      <c r="E95" s="1" t="s">
        <v>6906</v>
      </c>
      <c r="F95" s="2">
        <v>2</v>
      </c>
      <c r="G95" s="2">
        <v>25</v>
      </c>
      <c r="H95" s="236">
        <v>2019</v>
      </c>
      <c r="I95" s="2">
        <v>90</v>
      </c>
      <c r="J95" s="2" t="s">
        <v>1449</v>
      </c>
      <c r="K95" s="4" t="s">
        <v>2113</v>
      </c>
      <c r="L95" s="2" t="s">
        <v>1393</v>
      </c>
      <c r="M95" s="2" t="s">
        <v>1448</v>
      </c>
      <c r="N95" s="2" t="s">
        <v>1447</v>
      </c>
      <c r="P95" s="9" t="s">
        <v>6905</v>
      </c>
    </row>
    <row r="96" spans="1:19" x14ac:dyDescent="0.2">
      <c r="A96" s="2">
        <f t="shared" si="1"/>
        <v>95</v>
      </c>
      <c r="B96" s="1" t="s">
        <v>8978</v>
      </c>
      <c r="C96" s="1" t="s">
        <v>8979</v>
      </c>
      <c r="E96" s="1" t="s">
        <v>1385</v>
      </c>
      <c r="F96" s="2">
        <v>2</v>
      </c>
      <c r="G96" s="2">
        <v>26</v>
      </c>
      <c r="H96" s="236">
        <v>2019</v>
      </c>
      <c r="I96" s="2">
        <v>96</v>
      </c>
      <c r="J96" s="2" t="s">
        <v>1449</v>
      </c>
      <c r="K96" s="4" t="s">
        <v>1409</v>
      </c>
      <c r="L96" s="2" t="s">
        <v>1393</v>
      </c>
      <c r="M96" s="2" t="s">
        <v>1448</v>
      </c>
      <c r="N96" s="2" t="s">
        <v>1448</v>
      </c>
      <c r="P96" s="9" t="s">
        <v>8980</v>
      </c>
    </row>
    <row r="97" spans="1:22" x14ac:dyDescent="0.2">
      <c r="A97" s="2">
        <f t="shared" si="1"/>
        <v>96</v>
      </c>
      <c r="B97" s="1" t="s">
        <v>6986</v>
      </c>
      <c r="C97" s="1" t="s">
        <v>3215</v>
      </c>
      <c r="D97" s="1" t="s">
        <v>915</v>
      </c>
      <c r="E97" s="1"/>
      <c r="F97" s="2">
        <v>2</v>
      </c>
      <c r="G97" s="2">
        <v>27</v>
      </c>
      <c r="H97" s="236">
        <v>2019</v>
      </c>
      <c r="I97" s="2">
        <v>92</v>
      </c>
      <c r="J97" s="2" t="s">
        <v>1449</v>
      </c>
      <c r="K97" s="4" t="s">
        <v>1402</v>
      </c>
      <c r="L97" s="2" t="s">
        <v>1393</v>
      </c>
      <c r="M97" s="2" t="s">
        <v>1448</v>
      </c>
      <c r="N97" s="2" t="s">
        <v>1448</v>
      </c>
      <c r="P97" s="9"/>
    </row>
    <row r="98" spans="1:22" x14ac:dyDescent="0.2">
      <c r="A98" s="2">
        <f t="shared" si="1"/>
        <v>97</v>
      </c>
      <c r="B98" s="1" t="s">
        <v>398</v>
      </c>
      <c r="C98" s="1" t="s">
        <v>6989</v>
      </c>
      <c r="D98" s="1" t="s">
        <v>886</v>
      </c>
      <c r="E98" s="1"/>
      <c r="F98" s="2">
        <v>2</v>
      </c>
      <c r="G98" s="2">
        <v>28</v>
      </c>
      <c r="H98" s="236">
        <v>2019</v>
      </c>
      <c r="I98" s="2">
        <v>91</v>
      </c>
      <c r="J98" s="2" t="s">
        <v>1449</v>
      </c>
      <c r="K98" s="4" t="s">
        <v>6990</v>
      </c>
      <c r="L98" s="2" t="s">
        <v>1393</v>
      </c>
      <c r="M98" s="2" t="s">
        <v>1448</v>
      </c>
      <c r="N98" s="2" t="s">
        <v>1448</v>
      </c>
      <c r="P98" s="9" t="s">
        <v>6987</v>
      </c>
      <c r="Q98" s="9" t="s">
        <v>6988</v>
      </c>
    </row>
    <row r="99" spans="1:22" x14ac:dyDescent="0.2">
      <c r="A99" s="2">
        <f t="shared" si="1"/>
        <v>98</v>
      </c>
      <c r="B99" s="1" t="s">
        <v>2312</v>
      </c>
      <c r="C99" s="1" t="s">
        <v>2313</v>
      </c>
      <c r="D99" s="1" t="s">
        <v>848</v>
      </c>
      <c r="E99" s="1" t="s">
        <v>1030</v>
      </c>
      <c r="F99" s="2">
        <v>2</v>
      </c>
      <c r="G99" s="2">
        <v>28</v>
      </c>
      <c r="H99" s="236">
        <v>2019</v>
      </c>
      <c r="I99" s="2">
        <v>90</v>
      </c>
      <c r="J99" s="2" t="s">
        <v>1449</v>
      </c>
      <c r="K99" s="4" t="s">
        <v>1430</v>
      </c>
      <c r="L99" s="2" t="s">
        <v>1393</v>
      </c>
      <c r="M99" s="2" t="s">
        <v>1448</v>
      </c>
      <c r="N99" s="2" t="s">
        <v>1447</v>
      </c>
      <c r="P99" s="9" t="s">
        <v>2314</v>
      </c>
    </row>
    <row r="100" spans="1:22" x14ac:dyDescent="0.2">
      <c r="A100" s="2">
        <f t="shared" si="1"/>
        <v>99</v>
      </c>
      <c r="B100" s="1" t="s">
        <v>9668</v>
      </c>
      <c r="C100" s="1" t="s">
        <v>9670</v>
      </c>
      <c r="E100" s="1" t="s">
        <v>9671</v>
      </c>
      <c r="F100" s="2">
        <v>2</v>
      </c>
      <c r="G100" s="2">
        <v>28</v>
      </c>
      <c r="H100" s="236">
        <v>2019</v>
      </c>
      <c r="I100" s="2">
        <v>82</v>
      </c>
      <c r="J100" s="2" t="s">
        <v>1449</v>
      </c>
      <c r="K100" s="4" t="s">
        <v>1982</v>
      </c>
      <c r="L100" s="2" t="s">
        <v>6515</v>
      </c>
      <c r="M100" s="2" t="s">
        <v>1448</v>
      </c>
      <c r="N100" s="2" t="s">
        <v>1448</v>
      </c>
      <c r="P100" s="9" t="s">
        <v>9669</v>
      </c>
    </row>
    <row r="101" spans="1:22" x14ac:dyDescent="0.2">
      <c r="A101" s="2">
        <f t="shared" si="1"/>
        <v>100</v>
      </c>
      <c r="B101" s="1" t="s">
        <v>844</v>
      </c>
      <c r="C101" s="1" t="s">
        <v>2163</v>
      </c>
      <c r="D101" s="1" t="s">
        <v>845</v>
      </c>
      <c r="E101" s="1"/>
      <c r="F101" s="2">
        <v>3</v>
      </c>
      <c r="G101" s="2">
        <v>1</v>
      </c>
      <c r="H101" s="236">
        <v>2019</v>
      </c>
      <c r="I101" s="2">
        <v>74</v>
      </c>
      <c r="J101" s="2" t="s">
        <v>1449</v>
      </c>
      <c r="K101" s="4" t="s">
        <v>1496</v>
      </c>
      <c r="L101" s="2" t="s">
        <v>1394</v>
      </c>
      <c r="M101" s="2" t="s">
        <v>1448</v>
      </c>
      <c r="N101" s="2" t="s">
        <v>1447</v>
      </c>
      <c r="O101" s="1" t="s">
        <v>11257</v>
      </c>
      <c r="P101" s="9" t="s">
        <v>2504</v>
      </c>
    </row>
    <row r="102" spans="1:22" x14ac:dyDescent="0.2">
      <c r="A102" s="2">
        <f t="shared" si="1"/>
        <v>101</v>
      </c>
      <c r="B102" s="1" t="s">
        <v>3144</v>
      </c>
      <c r="C102" s="1" t="s">
        <v>2205</v>
      </c>
      <c r="D102" s="1" t="s">
        <v>890</v>
      </c>
      <c r="F102" s="2">
        <v>3</v>
      </c>
      <c r="G102" s="2">
        <v>1</v>
      </c>
      <c r="H102" s="236">
        <v>2019</v>
      </c>
      <c r="I102" s="2">
        <v>91</v>
      </c>
      <c r="J102" s="2" t="s">
        <v>1449</v>
      </c>
      <c r="K102" s="1" t="s">
        <v>698</v>
      </c>
      <c r="L102" s="2" t="s">
        <v>1393</v>
      </c>
      <c r="M102" s="2" t="s">
        <v>1448</v>
      </c>
      <c r="N102" s="2" t="s">
        <v>1447</v>
      </c>
      <c r="P102" s="9" t="s">
        <v>3143</v>
      </c>
    </row>
    <row r="103" spans="1:22" x14ac:dyDescent="0.2">
      <c r="A103" s="2">
        <f t="shared" si="1"/>
        <v>102</v>
      </c>
      <c r="B103" s="1" t="s">
        <v>583</v>
      </c>
      <c r="C103" s="1" t="s">
        <v>2205</v>
      </c>
      <c r="D103" s="1" t="s">
        <v>871</v>
      </c>
      <c r="F103" s="2">
        <v>3</v>
      </c>
      <c r="G103" s="2">
        <v>1</v>
      </c>
      <c r="H103" s="236">
        <v>2019</v>
      </c>
      <c r="I103" s="2">
        <v>71</v>
      </c>
      <c r="J103" s="2" t="s">
        <v>1449</v>
      </c>
      <c r="K103" s="1" t="s">
        <v>1440</v>
      </c>
      <c r="L103" s="2" t="s">
        <v>1407</v>
      </c>
      <c r="M103" s="2" t="s">
        <v>1448</v>
      </c>
      <c r="N103" s="2" t="s">
        <v>1448</v>
      </c>
      <c r="P103" s="9" t="s">
        <v>6993</v>
      </c>
    </row>
    <row r="104" spans="1:22" x14ac:dyDescent="0.2">
      <c r="A104" s="2">
        <f t="shared" si="1"/>
        <v>103</v>
      </c>
      <c r="B104" s="1" t="s">
        <v>3443</v>
      </c>
      <c r="C104" s="1" t="s">
        <v>3441</v>
      </c>
      <c r="D104" s="1" t="s">
        <v>890</v>
      </c>
      <c r="F104" s="2">
        <v>3</v>
      </c>
      <c r="G104" s="2">
        <v>1</v>
      </c>
      <c r="H104" s="236">
        <v>2019</v>
      </c>
      <c r="I104" s="46">
        <v>56</v>
      </c>
      <c r="J104" s="2" t="s">
        <v>1449</v>
      </c>
      <c r="K104" s="1" t="s">
        <v>1412</v>
      </c>
      <c r="L104" s="2" t="s">
        <v>1407</v>
      </c>
      <c r="M104" s="2" t="s">
        <v>1448</v>
      </c>
      <c r="N104" s="2" t="s">
        <v>1448</v>
      </c>
      <c r="P104" s="9" t="s">
        <v>3442</v>
      </c>
    </row>
    <row r="105" spans="1:22" x14ac:dyDescent="0.2">
      <c r="A105" s="2">
        <f t="shared" si="1"/>
        <v>104</v>
      </c>
      <c r="B105" s="1" t="s">
        <v>7004</v>
      </c>
      <c r="C105" s="1" t="s">
        <v>3146</v>
      </c>
      <c r="F105" s="2">
        <v>3</v>
      </c>
      <c r="G105" s="2">
        <v>1</v>
      </c>
      <c r="H105" s="236">
        <v>2019</v>
      </c>
      <c r="I105" s="2">
        <v>88</v>
      </c>
      <c r="J105" s="2" t="s">
        <v>1450</v>
      </c>
      <c r="K105" s="1" t="s">
        <v>1443</v>
      </c>
      <c r="L105" s="2" t="s">
        <v>1393</v>
      </c>
      <c r="M105" s="2" t="s">
        <v>1448</v>
      </c>
      <c r="N105" s="2" t="s">
        <v>1447</v>
      </c>
      <c r="O105" s="1" t="s">
        <v>3673</v>
      </c>
      <c r="P105" s="9" t="s">
        <v>3145</v>
      </c>
    </row>
    <row r="106" spans="1:22" x14ac:dyDescent="0.2">
      <c r="A106" s="2">
        <f t="shared" si="1"/>
        <v>105</v>
      </c>
      <c r="B106" s="1" t="s">
        <v>2</v>
      </c>
      <c r="C106" s="1" t="s">
        <v>769</v>
      </c>
      <c r="D106" s="1" t="s">
        <v>834</v>
      </c>
      <c r="E106" s="1"/>
      <c r="F106" s="2">
        <v>3</v>
      </c>
      <c r="G106" s="2">
        <v>2</v>
      </c>
      <c r="H106" s="236">
        <v>2019</v>
      </c>
      <c r="I106" s="2">
        <v>93</v>
      </c>
      <c r="J106" s="2" t="s">
        <v>1449</v>
      </c>
      <c r="K106" s="4" t="s">
        <v>1443</v>
      </c>
      <c r="L106" s="2" t="s">
        <v>1393</v>
      </c>
      <c r="M106" s="242" t="s">
        <v>1447</v>
      </c>
      <c r="N106" s="2" t="s">
        <v>1448</v>
      </c>
      <c r="O106" s="252" t="s">
        <v>10666</v>
      </c>
      <c r="P106" s="9" t="s">
        <v>10344</v>
      </c>
      <c r="Q106" s="9" t="s">
        <v>10346</v>
      </c>
      <c r="R106" s="9" t="s">
        <v>6991</v>
      </c>
      <c r="S106" s="1" t="s">
        <v>9124</v>
      </c>
      <c r="V106" s="9" t="s">
        <v>10345</v>
      </c>
    </row>
    <row r="107" spans="1:22" x14ac:dyDescent="0.2">
      <c r="A107" s="2">
        <f t="shared" si="1"/>
        <v>106</v>
      </c>
      <c r="B107" s="1" t="s">
        <v>1</v>
      </c>
      <c r="C107" s="1" t="s">
        <v>833</v>
      </c>
      <c r="E107" s="1"/>
      <c r="F107" s="2">
        <v>3</v>
      </c>
      <c r="G107" s="2">
        <v>2</v>
      </c>
      <c r="H107" s="236">
        <v>2019</v>
      </c>
      <c r="I107" s="2">
        <v>92</v>
      </c>
      <c r="J107" s="2" t="s">
        <v>1450</v>
      </c>
      <c r="K107" s="4" t="s">
        <v>2121</v>
      </c>
      <c r="L107" s="2" t="s">
        <v>1393</v>
      </c>
      <c r="M107" s="242" t="s">
        <v>1447</v>
      </c>
      <c r="N107" s="2" t="s">
        <v>1448</v>
      </c>
    </row>
    <row r="108" spans="1:22" x14ac:dyDescent="0.2">
      <c r="A108" s="2">
        <f t="shared" si="1"/>
        <v>107</v>
      </c>
      <c r="B108" s="1" t="s">
        <v>8287</v>
      </c>
      <c r="C108" s="1" t="s">
        <v>716</v>
      </c>
      <c r="D108" s="1" t="s">
        <v>8288</v>
      </c>
      <c r="E108" s="1"/>
      <c r="F108" s="2">
        <v>3</v>
      </c>
      <c r="G108" s="2">
        <v>2</v>
      </c>
      <c r="H108" s="236">
        <v>2019</v>
      </c>
      <c r="I108" s="2">
        <v>73</v>
      </c>
      <c r="J108" s="2" t="s">
        <v>1449</v>
      </c>
      <c r="K108" s="4" t="s">
        <v>1412</v>
      </c>
      <c r="L108" s="2" t="s">
        <v>1407</v>
      </c>
      <c r="M108" s="2" t="s">
        <v>1448</v>
      </c>
      <c r="N108" s="2" t="s">
        <v>1448</v>
      </c>
      <c r="P108" s="9" t="s">
        <v>8286</v>
      </c>
    </row>
    <row r="109" spans="1:22" x14ac:dyDescent="0.2">
      <c r="A109" s="2">
        <f t="shared" si="1"/>
        <v>108</v>
      </c>
      <c r="B109" s="1" t="s">
        <v>3456</v>
      </c>
      <c r="C109" s="1" t="s">
        <v>3299</v>
      </c>
      <c r="D109" s="1" t="s">
        <v>843</v>
      </c>
      <c r="E109" s="1"/>
      <c r="F109" s="2">
        <v>3</v>
      </c>
      <c r="G109" s="2">
        <v>3</v>
      </c>
      <c r="H109" s="236">
        <v>2019</v>
      </c>
      <c r="I109" s="46">
        <v>49</v>
      </c>
      <c r="J109" s="2" t="s">
        <v>1449</v>
      </c>
      <c r="K109" s="4" t="s">
        <v>1463</v>
      </c>
      <c r="L109" s="2" t="s">
        <v>1393</v>
      </c>
      <c r="M109" s="2" t="s">
        <v>1448</v>
      </c>
      <c r="N109" s="2" t="s">
        <v>1448</v>
      </c>
      <c r="O109" s="1" t="s">
        <v>11102</v>
      </c>
      <c r="P109" s="9" t="s">
        <v>3455</v>
      </c>
      <c r="Q109" s="9" t="s">
        <v>6992</v>
      </c>
      <c r="S109" s="1" t="s">
        <v>9124</v>
      </c>
    </row>
    <row r="110" spans="1:22" x14ac:dyDescent="0.2">
      <c r="A110" s="2">
        <f t="shared" si="1"/>
        <v>109</v>
      </c>
      <c r="B110" s="1" t="s">
        <v>0</v>
      </c>
      <c r="C110" s="1" t="s">
        <v>832</v>
      </c>
      <c r="E110" s="1"/>
      <c r="F110" s="2">
        <v>3</v>
      </c>
      <c r="G110" s="2">
        <v>6</v>
      </c>
      <c r="H110" s="236">
        <v>2019</v>
      </c>
      <c r="I110" s="2">
        <v>79</v>
      </c>
      <c r="J110" s="2" t="s">
        <v>1449</v>
      </c>
      <c r="K110" s="4" t="s">
        <v>2120</v>
      </c>
      <c r="L110" s="2" t="s">
        <v>6515</v>
      </c>
      <c r="M110" s="242" t="s">
        <v>1447</v>
      </c>
      <c r="N110" s="2" t="s">
        <v>1448</v>
      </c>
      <c r="O110" s="1" t="s">
        <v>6721</v>
      </c>
      <c r="P110" s="9" t="s">
        <v>6720</v>
      </c>
    </row>
    <row r="111" spans="1:22" x14ac:dyDescent="0.2">
      <c r="A111" s="2">
        <f t="shared" si="1"/>
        <v>110</v>
      </c>
      <c r="B111" s="1" t="s">
        <v>2440</v>
      </c>
      <c r="C111" s="1" t="s">
        <v>1576</v>
      </c>
      <c r="D111" s="1" t="s">
        <v>848</v>
      </c>
      <c r="E111" s="1"/>
      <c r="F111" s="2">
        <v>3</v>
      </c>
      <c r="G111" s="2">
        <v>7</v>
      </c>
      <c r="H111" s="236">
        <v>2019</v>
      </c>
      <c r="I111" s="2">
        <v>78</v>
      </c>
      <c r="J111" s="2" t="s">
        <v>1449</v>
      </c>
      <c r="K111" s="4" t="s">
        <v>1402</v>
      </c>
      <c r="L111" s="2" t="s">
        <v>1393</v>
      </c>
      <c r="M111" s="2" t="s">
        <v>1448</v>
      </c>
      <c r="N111" s="2" t="s">
        <v>1447</v>
      </c>
      <c r="O111" s="1" t="s">
        <v>6709</v>
      </c>
      <c r="P111" s="9" t="s">
        <v>2439</v>
      </c>
    </row>
    <row r="112" spans="1:22" x14ac:dyDescent="0.2">
      <c r="A112" s="2">
        <f t="shared" si="1"/>
        <v>111</v>
      </c>
      <c r="B112" s="1" t="s">
        <v>10001</v>
      </c>
      <c r="C112" s="1" t="s">
        <v>3474</v>
      </c>
      <c r="E112" s="1"/>
      <c r="F112" s="2">
        <v>3</v>
      </c>
      <c r="G112" s="2">
        <v>7</v>
      </c>
      <c r="H112" s="236">
        <v>2019</v>
      </c>
      <c r="I112" s="2">
        <v>91</v>
      </c>
      <c r="J112" s="2" t="s">
        <v>1449</v>
      </c>
      <c r="K112" s="4" t="s">
        <v>2484</v>
      </c>
      <c r="L112" s="2" t="s">
        <v>6515</v>
      </c>
      <c r="M112" s="2" t="s">
        <v>1448</v>
      </c>
      <c r="N112" s="2" t="s">
        <v>1448</v>
      </c>
      <c r="P112" s="9" t="s">
        <v>10002</v>
      </c>
      <c r="Q112" s="9" t="s">
        <v>10003</v>
      </c>
      <c r="S112" s="1" t="s">
        <v>8719</v>
      </c>
      <c r="T112" s="1" t="s">
        <v>8803</v>
      </c>
    </row>
    <row r="113" spans="1:19" x14ac:dyDescent="0.2">
      <c r="A113" s="2">
        <f t="shared" si="1"/>
        <v>112</v>
      </c>
      <c r="B113" s="1" t="s">
        <v>8230</v>
      </c>
      <c r="C113" s="1" t="s">
        <v>8952</v>
      </c>
      <c r="D113" s="1" t="s">
        <v>851</v>
      </c>
      <c r="E113" s="1"/>
      <c r="F113" s="2">
        <v>3</v>
      </c>
      <c r="G113" s="2">
        <v>9</v>
      </c>
      <c r="H113" s="236">
        <v>2019</v>
      </c>
      <c r="I113" s="2">
        <v>86</v>
      </c>
      <c r="J113" s="2" t="s">
        <v>1449</v>
      </c>
      <c r="K113" s="4" t="s">
        <v>1443</v>
      </c>
      <c r="L113" s="2" t="s">
        <v>1393</v>
      </c>
      <c r="M113" s="2" t="s">
        <v>1448</v>
      </c>
      <c r="N113" s="2" t="s">
        <v>1448</v>
      </c>
      <c r="P113" s="9" t="s">
        <v>8950</v>
      </c>
      <c r="Q113" s="9" t="s">
        <v>8951</v>
      </c>
    </row>
    <row r="114" spans="1:19" x14ac:dyDescent="0.2">
      <c r="A114" s="2">
        <f t="shared" si="1"/>
        <v>113</v>
      </c>
      <c r="B114" s="1" t="s">
        <v>550</v>
      </c>
      <c r="C114" s="1" t="s">
        <v>3149</v>
      </c>
      <c r="D114" s="1" t="s">
        <v>892</v>
      </c>
      <c r="E114" s="4" t="s">
        <v>3148</v>
      </c>
      <c r="F114" s="2">
        <v>3</v>
      </c>
      <c r="G114" s="2">
        <v>10</v>
      </c>
      <c r="H114" s="236">
        <v>2019</v>
      </c>
      <c r="I114" s="2">
        <v>84</v>
      </c>
      <c r="J114" s="2" t="s">
        <v>1450</v>
      </c>
      <c r="K114" s="1" t="s">
        <v>1786</v>
      </c>
      <c r="L114" s="2" t="s">
        <v>1394</v>
      </c>
      <c r="M114" s="2" t="s">
        <v>1448</v>
      </c>
      <c r="N114" s="2" t="s">
        <v>1447</v>
      </c>
      <c r="O114" s="1" t="s">
        <v>3709</v>
      </c>
      <c r="P114" s="9" t="s">
        <v>3147</v>
      </c>
    </row>
    <row r="115" spans="1:19" ht="17" x14ac:dyDescent="0.2">
      <c r="A115" s="2">
        <f t="shared" si="1"/>
        <v>114</v>
      </c>
      <c r="B115" s="1" t="s">
        <v>9368</v>
      </c>
      <c r="C115" s="1" t="s">
        <v>9367</v>
      </c>
      <c r="E115" s="1"/>
      <c r="F115" s="2">
        <v>3</v>
      </c>
      <c r="G115" s="2">
        <v>14</v>
      </c>
      <c r="H115" s="236">
        <v>2019</v>
      </c>
      <c r="I115" s="2">
        <v>87</v>
      </c>
      <c r="J115" s="2" t="s">
        <v>1449</v>
      </c>
      <c r="K115" s="212" t="s">
        <v>1412</v>
      </c>
      <c r="L115" s="2" t="s">
        <v>1407</v>
      </c>
      <c r="M115" s="2" t="s">
        <v>1448</v>
      </c>
      <c r="N115" s="2" t="s">
        <v>1448</v>
      </c>
      <c r="P115" s="9" t="s">
        <v>9366</v>
      </c>
      <c r="Q115" s="9" t="s">
        <v>9369</v>
      </c>
      <c r="S115" s="1" t="s">
        <v>8787</v>
      </c>
    </row>
    <row r="116" spans="1:19" ht="17" x14ac:dyDescent="0.2">
      <c r="A116" s="2">
        <f t="shared" si="1"/>
        <v>115</v>
      </c>
      <c r="B116" s="1" t="s">
        <v>10545</v>
      </c>
      <c r="C116" s="1" t="s">
        <v>8256</v>
      </c>
      <c r="E116" s="1"/>
      <c r="F116" s="2">
        <v>3</v>
      </c>
      <c r="G116" s="2">
        <v>14</v>
      </c>
      <c r="H116" s="236">
        <v>2019</v>
      </c>
      <c r="I116" s="2">
        <v>89</v>
      </c>
      <c r="J116" s="2" t="s">
        <v>1449</v>
      </c>
      <c r="K116" s="212" t="s">
        <v>1496</v>
      </c>
      <c r="L116" s="2" t="s">
        <v>1394</v>
      </c>
      <c r="M116" s="2" t="s">
        <v>1448</v>
      </c>
      <c r="N116" s="2" t="s">
        <v>1448</v>
      </c>
      <c r="O116" s="1" t="s">
        <v>9054</v>
      </c>
      <c r="P116" s="9" t="s">
        <v>10546</v>
      </c>
      <c r="Q116" s="9" t="s">
        <v>10548</v>
      </c>
      <c r="R116" s="9" t="s">
        <v>10547</v>
      </c>
      <c r="S116" s="1" t="s">
        <v>9124</v>
      </c>
    </row>
    <row r="117" spans="1:19" ht="17" x14ac:dyDescent="0.2">
      <c r="A117" s="2">
        <f t="shared" si="1"/>
        <v>116</v>
      </c>
      <c r="B117" s="1" t="s">
        <v>7283</v>
      </c>
      <c r="C117" s="1" t="s">
        <v>965</v>
      </c>
      <c r="E117" s="1" t="s">
        <v>1333</v>
      </c>
      <c r="F117" s="2">
        <v>3</v>
      </c>
      <c r="G117" s="2">
        <v>14</v>
      </c>
      <c r="H117" s="236">
        <v>2019</v>
      </c>
      <c r="I117" s="2">
        <v>63</v>
      </c>
      <c r="J117" s="2" t="s">
        <v>1449</v>
      </c>
      <c r="K117" s="212" t="s">
        <v>1412</v>
      </c>
      <c r="L117" s="2" t="s">
        <v>1407</v>
      </c>
      <c r="M117" s="2" t="s">
        <v>1448</v>
      </c>
      <c r="N117" s="2" t="s">
        <v>1448</v>
      </c>
      <c r="P117" s="9" t="s">
        <v>7399</v>
      </c>
      <c r="Q117" s="9"/>
    </row>
    <row r="118" spans="1:19" x14ac:dyDescent="0.2">
      <c r="A118" s="2">
        <f t="shared" si="1"/>
        <v>117</v>
      </c>
      <c r="B118" s="1" t="s">
        <v>19</v>
      </c>
      <c r="C118" s="1" t="s">
        <v>3158</v>
      </c>
      <c r="F118" s="2">
        <v>3</v>
      </c>
      <c r="G118" s="2">
        <v>15</v>
      </c>
      <c r="H118" s="236">
        <v>2019</v>
      </c>
      <c r="I118" s="2">
        <v>90</v>
      </c>
      <c r="J118" s="2" t="s">
        <v>1449</v>
      </c>
      <c r="K118" s="1" t="s">
        <v>3073</v>
      </c>
      <c r="L118" s="2" t="s">
        <v>1393</v>
      </c>
      <c r="M118" s="2" t="s">
        <v>1448</v>
      </c>
      <c r="N118" s="2" t="s">
        <v>1447</v>
      </c>
      <c r="O118" s="1" t="s">
        <v>3673</v>
      </c>
      <c r="P118" s="9" t="s">
        <v>3157</v>
      </c>
    </row>
    <row r="119" spans="1:19" x14ac:dyDescent="0.2">
      <c r="A119" s="2">
        <f t="shared" si="1"/>
        <v>118</v>
      </c>
      <c r="B119" s="1" t="s">
        <v>164</v>
      </c>
      <c r="C119" s="1" t="s">
        <v>3235</v>
      </c>
      <c r="D119" s="1" t="s">
        <v>838</v>
      </c>
      <c r="F119" s="2">
        <v>3</v>
      </c>
      <c r="G119" s="2">
        <v>16</v>
      </c>
      <c r="H119" s="236">
        <v>2019</v>
      </c>
      <c r="I119" s="2">
        <v>101</v>
      </c>
      <c r="J119" s="2" t="s">
        <v>1449</v>
      </c>
      <c r="K119" s="1" t="s">
        <v>1437</v>
      </c>
      <c r="L119" s="2" t="s">
        <v>1391</v>
      </c>
      <c r="M119" s="2" t="s">
        <v>1448</v>
      </c>
      <c r="N119" s="2" t="s">
        <v>1447</v>
      </c>
      <c r="P119" s="9" t="s">
        <v>3241</v>
      </c>
    </row>
    <row r="120" spans="1:19" x14ac:dyDescent="0.2">
      <c r="A120" s="2">
        <f t="shared" si="1"/>
        <v>119</v>
      </c>
      <c r="B120" s="1" t="s">
        <v>7363</v>
      </c>
      <c r="C120" s="1" t="s">
        <v>894</v>
      </c>
      <c r="D120" s="1" t="s">
        <v>890</v>
      </c>
      <c r="F120" s="2">
        <v>3</v>
      </c>
      <c r="G120" s="2">
        <v>17</v>
      </c>
      <c r="H120" s="236">
        <v>2019</v>
      </c>
      <c r="I120" s="2">
        <v>76</v>
      </c>
      <c r="J120" s="2" t="s">
        <v>1449</v>
      </c>
      <c r="K120" s="1" t="s">
        <v>1412</v>
      </c>
      <c r="L120" s="2" t="s">
        <v>1407</v>
      </c>
      <c r="M120" s="2" t="s">
        <v>1448</v>
      </c>
      <c r="N120" s="2" t="s">
        <v>1448</v>
      </c>
      <c r="P120" s="9" t="s">
        <v>9081</v>
      </c>
    </row>
    <row r="121" spans="1:19" ht="17" x14ac:dyDescent="0.2">
      <c r="A121" s="2">
        <f t="shared" si="1"/>
        <v>120</v>
      </c>
      <c r="B121" s="1" t="s">
        <v>7286</v>
      </c>
      <c r="C121" s="1" t="s">
        <v>7363</v>
      </c>
      <c r="D121" s="1" t="s">
        <v>7364</v>
      </c>
      <c r="E121" s="1" t="s">
        <v>7362</v>
      </c>
      <c r="F121" s="2">
        <v>3</v>
      </c>
      <c r="G121" s="2">
        <v>17</v>
      </c>
      <c r="H121" s="236">
        <v>2019</v>
      </c>
      <c r="I121" s="2">
        <v>76</v>
      </c>
      <c r="J121" s="2" t="s">
        <v>1449</v>
      </c>
      <c r="K121" s="212" t="s">
        <v>1412</v>
      </c>
      <c r="L121" s="2" t="s">
        <v>1407</v>
      </c>
      <c r="M121" s="2" t="s">
        <v>1448</v>
      </c>
      <c r="N121" s="2" t="s">
        <v>1448</v>
      </c>
      <c r="O121" s="1" t="s">
        <v>7285</v>
      </c>
      <c r="P121" s="9" t="s">
        <v>7361</v>
      </c>
      <c r="Q121" s="9" t="s">
        <v>7285</v>
      </c>
    </row>
    <row r="122" spans="1:19" x14ac:dyDescent="0.2">
      <c r="A122" s="2">
        <f t="shared" si="1"/>
        <v>121</v>
      </c>
      <c r="B122" s="1" t="s">
        <v>2277</v>
      </c>
      <c r="C122" s="1" t="s">
        <v>2278</v>
      </c>
      <c r="E122" s="1"/>
      <c r="F122" s="2">
        <v>3</v>
      </c>
      <c r="G122" s="2">
        <v>19</v>
      </c>
      <c r="H122" s="236">
        <v>2019</v>
      </c>
      <c r="I122" s="46">
        <v>58</v>
      </c>
      <c r="J122" s="2" t="s">
        <v>1449</v>
      </c>
      <c r="K122" s="4" t="s">
        <v>1390</v>
      </c>
      <c r="L122" s="2" t="s">
        <v>1389</v>
      </c>
      <c r="M122" s="2" t="s">
        <v>1448</v>
      </c>
      <c r="N122" s="2" t="s">
        <v>1447</v>
      </c>
      <c r="O122" s="1" t="s">
        <v>3712</v>
      </c>
      <c r="P122" s="9" t="s">
        <v>2279</v>
      </c>
    </row>
    <row r="123" spans="1:19" x14ac:dyDescent="0.2">
      <c r="A123" s="2">
        <f t="shared" si="1"/>
        <v>122</v>
      </c>
      <c r="B123" s="1" t="s">
        <v>2507</v>
      </c>
      <c r="C123" s="1" t="s">
        <v>2508</v>
      </c>
      <c r="D123" s="1" t="s">
        <v>881</v>
      </c>
      <c r="E123" s="1"/>
      <c r="F123" s="2">
        <v>3</v>
      </c>
      <c r="G123" s="2">
        <v>19</v>
      </c>
      <c r="H123" s="236">
        <v>2019</v>
      </c>
      <c r="I123" s="2">
        <v>79</v>
      </c>
      <c r="J123" s="2" t="s">
        <v>1449</v>
      </c>
      <c r="K123" s="4" t="s">
        <v>1395</v>
      </c>
      <c r="L123" s="2" t="s">
        <v>1394</v>
      </c>
      <c r="M123" s="2" t="s">
        <v>1448</v>
      </c>
      <c r="N123" s="2" t="s">
        <v>1447</v>
      </c>
      <c r="P123" s="9" t="s">
        <v>2509</v>
      </c>
    </row>
    <row r="124" spans="1:19" x14ac:dyDescent="0.2">
      <c r="A124" s="2">
        <f t="shared" si="1"/>
        <v>123</v>
      </c>
      <c r="B124" s="1" t="s">
        <v>6032</v>
      </c>
      <c r="C124" s="1" t="s">
        <v>6033</v>
      </c>
      <c r="D124" s="1" t="s">
        <v>851</v>
      </c>
      <c r="E124" s="1"/>
      <c r="F124" s="2">
        <v>3</v>
      </c>
      <c r="G124" s="2">
        <v>20</v>
      </c>
      <c r="H124" s="236">
        <v>2019</v>
      </c>
      <c r="I124" s="2">
        <v>81</v>
      </c>
      <c r="J124" s="2" t="s">
        <v>1449</v>
      </c>
      <c r="K124" s="4" t="s">
        <v>1713</v>
      </c>
      <c r="L124" s="2" t="s">
        <v>1394</v>
      </c>
      <c r="M124" s="2" t="s">
        <v>1448</v>
      </c>
      <c r="N124" s="2" t="s">
        <v>1448</v>
      </c>
      <c r="O124" s="1" t="s">
        <v>11101</v>
      </c>
      <c r="P124" s="9" t="s">
        <v>6031</v>
      </c>
      <c r="Q124" s="9" t="s">
        <v>10552</v>
      </c>
      <c r="R124" s="9" t="s">
        <v>10551</v>
      </c>
      <c r="S124" s="1" t="s">
        <v>9124</v>
      </c>
    </row>
    <row r="125" spans="1:19" x14ac:dyDescent="0.2">
      <c r="A125" s="2">
        <f t="shared" si="1"/>
        <v>124</v>
      </c>
      <c r="B125" s="1" t="s">
        <v>6998</v>
      </c>
      <c r="C125" s="1" t="s">
        <v>6996</v>
      </c>
      <c r="E125" s="1" t="s">
        <v>1251</v>
      </c>
      <c r="F125" s="2">
        <v>3</v>
      </c>
      <c r="G125" s="2">
        <v>21</v>
      </c>
      <c r="H125" s="236">
        <v>2019</v>
      </c>
      <c r="I125" s="2">
        <v>86</v>
      </c>
      <c r="J125" s="2" t="s">
        <v>1449</v>
      </c>
      <c r="K125" s="4" t="s">
        <v>1496</v>
      </c>
      <c r="L125" s="2" t="s">
        <v>1394</v>
      </c>
      <c r="M125" s="2" t="s">
        <v>1448</v>
      </c>
      <c r="N125" s="2" t="s">
        <v>1448</v>
      </c>
      <c r="O125" s="1" t="s">
        <v>3673</v>
      </c>
      <c r="P125" s="9" t="s">
        <v>6997</v>
      </c>
    </row>
    <row r="126" spans="1:19" x14ac:dyDescent="0.2">
      <c r="A126" s="2">
        <f t="shared" si="1"/>
        <v>125</v>
      </c>
      <c r="B126" s="1" t="s">
        <v>2560</v>
      </c>
      <c r="C126" s="1" t="s">
        <v>2559</v>
      </c>
      <c r="E126" s="1"/>
      <c r="F126" s="2">
        <v>3</v>
      </c>
      <c r="G126" s="2">
        <v>22</v>
      </c>
      <c r="H126" s="236">
        <v>2019</v>
      </c>
      <c r="I126" s="2">
        <v>80</v>
      </c>
      <c r="J126" s="2" t="s">
        <v>1449</v>
      </c>
      <c r="K126" s="4" t="s">
        <v>1421</v>
      </c>
      <c r="L126" s="2" t="s">
        <v>6515</v>
      </c>
      <c r="M126" s="2" t="s">
        <v>1448</v>
      </c>
      <c r="N126" s="2" t="s">
        <v>1448</v>
      </c>
      <c r="O126" s="1" t="s">
        <v>9057</v>
      </c>
      <c r="P126" s="9" t="s">
        <v>2582</v>
      </c>
    </row>
    <row r="127" spans="1:19" x14ac:dyDescent="0.2">
      <c r="A127" s="2">
        <f t="shared" si="1"/>
        <v>126</v>
      </c>
      <c r="B127" s="1" t="s">
        <v>9624</v>
      </c>
      <c r="C127" s="1" t="s">
        <v>3193</v>
      </c>
      <c r="D127" s="1" t="s">
        <v>843</v>
      </c>
      <c r="E127" s="1"/>
      <c r="F127" s="2">
        <v>3</v>
      </c>
      <c r="G127" s="2">
        <v>22</v>
      </c>
      <c r="H127" s="236">
        <v>2019</v>
      </c>
      <c r="I127" s="2">
        <v>72</v>
      </c>
      <c r="J127" s="2" t="s">
        <v>1449</v>
      </c>
      <c r="K127" s="4" t="s">
        <v>3094</v>
      </c>
      <c r="L127" s="2" t="s">
        <v>6515</v>
      </c>
      <c r="M127" s="2" t="s">
        <v>1448</v>
      </c>
      <c r="N127" s="2" t="s">
        <v>1448</v>
      </c>
      <c r="P127" s="9" t="s">
        <v>9676</v>
      </c>
      <c r="R127" s="9" t="s">
        <v>9623</v>
      </c>
    </row>
    <row r="128" spans="1:19" x14ac:dyDescent="0.2">
      <c r="A128" s="2">
        <f t="shared" si="1"/>
        <v>127</v>
      </c>
      <c r="B128" s="1" t="s">
        <v>8373</v>
      </c>
      <c r="C128" s="1" t="s">
        <v>8374</v>
      </c>
      <c r="D128" s="1" t="s">
        <v>843</v>
      </c>
      <c r="E128" s="1"/>
      <c r="F128" s="2">
        <v>3</v>
      </c>
      <c r="G128" s="2">
        <v>22</v>
      </c>
      <c r="H128" s="236">
        <v>2019</v>
      </c>
      <c r="I128" s="2">
        <v>76</v>
      </c>
      <c r="J128" s="2" t="s">
        <v>1449</v>
      </c>
      <c r="K128" s="4" t="s">
        <v>1433</v>
      </c>
      <c r="L128" s="2" t="s">
        <v>1434</v>
      </c>
      <c r="M128" s="2" t="s">
        <v>1448</v>
      </c>
      <c r="N128" s="2" t="s">
        <v>1448</v>
      </c>
      <c r="O128" s="1" t="s">
        <v>8372</v>
      </c>
      <c r="P128" s="9" t="s">
        <v>8371</v>
      </c>
    </row>
    <row r="129" spans="1:22" x14ac:dyDescent="0.2">
      <c r="A129" s="2">
        <f t="shared" si="1"/>
        <v>128</v>
      </c>
      <c r="B129" s="1" t="s">
        <v>3395</v>
      </c>
      <c r="C129" s="1" t="s">
        <v>1619</v>
      </c>
      <c r="E129" s="1" t="s">
        <v>3396</v>
      </c>
      <c r="F129" s="2">
        <v>3</v>
      </c>
      <c r="G129" s="2">
        <v>22</v>
      </c>
      <c r="H129" s="236">
        <v>2019</v>
      </c>
      <c r="I129" s="2">
        <v>70</v>
      </c>
      <c r="J129" s="2" t="s">
        <v>1449</v>
      </c>
      <c r="K129" s="4" t="s">
        <v>1402</v>
      </c>
      <c r="L129" s="2" t="s">
        <v>1393</v>
      </c>
      <c r="M129" s="2" t="s">
        <v>1448</v>
      </c>
      <c r="N129" s="2" t="s">
        <v>1448</v>
      </c>
      <c r="O129" s="1" t="s">
        <v>3691</v>
      </c>
      <c r="P129" s="9" t="s">
        <v>3394</v>
      </c>
    </row>
    <row r="130" spans="1:22" x14ac:dyDescent="0.2">
      <c r="A130" s="2">
        <f t="shared" si="1"/>
        <v>129</v>
      </c>
      <c r="B130" s="1" t="s">
        <v>167</v>
      </c>
      <c r="C130" s="1" t="s">
        <v>2109</v>
      </c>
      <c r="F130" s="2">
        <v>3</v>
      </c>
      <c r="G130" s="2">
        <v>24</v>
      </c>
      <c r="H130" s="236">
        <v>2019</v>
      </c>
      <c r="I130" s="2">
        <v>92</v>
      </c>
      <c r="J130" s="2" t="s">
        <v>1449</v>
      </c>
      <c r="K130" s="1" t="s">
        <v>1392</v>
      </c>
      <c r="L130" s="2" t="s">
        <v>1393</v>
      </c>
      <c r="M130" s="2" t="s">
        <v>1448</v>
      </c>
      <c r="N130" s="2" t="s">
        <v>1447</v>
      </c>
      <c r="P130" s="9" t="s">
        <v>3242</v>
      </c>
    </row>
    <row r="131" spans="1:22" x14ac:dyDescent="0.2">
      <c r="A131" s="2">
        <f t="shared" si="1"/>
        <v>130</v>
      </c>
      <c r="B131" s="1" t="s">
        <v>3238</v>
      </c>
      <c r="C131" s="1" t="s">
        <v>3239</v>
      </c>
      <c r="E131" s="4" t="s">
        <v>3237</v>
      </c>
      <c r="F131" s="2">
        <v>3</v>
      </c>
      <c r="G131" s="2">
        <v>24</v>
      </c>
      <c r="H131" s="236">
        <v>2019</v>
      </c>
      <c r="I131" s="2">
        <v>82</v>
      </c>
      <c r="J131" s="2" t="s">
        <v>1449</v>
      </c>
      <c r="K131" s="1" t="s">
        <v>1402</v>
      </c>
      <c r="L131" s="2" t="s">
        <v>1393</v>
      </c>
      <c r="M131" s="2" t="s">
        <v>1448</v>
      </c>
      <c r="N131" s="2" t="s">
        <v>1447</v>
      </c>
      <c r="P131" s="9" t="s">
        <v>3236</v>
      </c>
    </row>
    <row r="132" spans="1:22" x14ac:dyDescent="0.2">
      <c r="A132" s="2">
        <f t="shared" ref="A132:A195" si="2">A131+1</f>
        <v>131</v>
      </c>
      <c r="B132" s="1" t="s">
        <v>3444</v>
      </c>
      <c r="C132" s="1" t="s">
        <v>3445</v>
      </c>
      <c r="E132" s="4" t="s">
        <v>3446</v>
      </c>
      <c r="F132" s="2">
        <v>3</v>
      </c>
      <c r="G132" s="2">
        <v>25</v>
      </c>
      <c r="H132" s="236">
        <v>2019</v>
      </c>
      <c r="I132" s="46">
        <v>57</v>
      </c>
      <c r="J132" s="2" t="s">
        <v>1449</v>
      </c>
      <c r="K132" s="1" t="s">
        <v>1440</v>
      </c>
      <c r="L132" s="2" t="s">
        <v>1407</v>
      </c>
      <c r="M132" s="2" t="s">
        <v>1448</v>
      </c>
      <c r="N132" s="2" t="s">
        <v>1447</v>
      </c>
      <c r="P132" s="9" t="s">
        <v>3447</v>
      </c>
    </row>
    <row r="133" spans="1:22" x14ac:dyDescent="0.2">
      <c r="A133" s="2">
        <f t="shared" si="2"/>
        <v>132</v>
      </c>
      <c r="B133" s="1" t="s">
        <v>773</v>
      </c>
      <c r="C133" s="1" t="s">
        <v>9836</v>
      </c>
      <c r="D133" s="1" t="s">
        <v>837</v>
      </c>
      <c r="F133" s="2">
        <v>3</v>
      </c>
      <c r="G133" s="2">
        <v>26</v>
      </c>
      <c r="H133" s="236">
        <v>2019</v>
      </c>
      <c r="I133" s="2">
        <v>87</v>
      </c>
      <c r="J133" s="2" t="s">
        <v>1449</v>
      </c>
      <c r="K133" s="1" t="s">
        <v>1402</v>
      </c>
      <c r="L133" s="2" t="s">
        <v>1393</v>
      </c>
      <c r="M133" s="2" t="s">
        <v>1448</v>
      </c>
      <c r="N133" s="2" t="s">
        <v>1448</v>
      </c>
      <c r="P133" s="9" t="s">
        <v>9837</v>
      </c>
    </row>
    <row r="134" spans="1:22" x14ac:dyDescent="0.2">
      <c r="A134" s="2">
        <f t="shared" si="2"/>
        <v>133</v>
      </c>
      <c r="B134" s="1" t="s">
        <v>2424</v>
      </c>
      <c r="C134" s="1" t="s">
        <v>2423</v>
      </c>
      <c r="E134" s="1"/>
      <c r="F134" s="2">
        <v>3</v>
      </c>
      <c r="G134" s="2">
        <v>27</v>
      </c>
      <c r="H134" s="236">
        <v>2019</v>
      </c>
      <c r="I134" s="46">
        <v>49</v>
      </c>
      <c r="J134" s="2" t="s">
        <v>1450</v>
      </c>
      <c r="K134" s="4" t="s">
        <v>2425</v>
      </c>
      <c r="L134" s="2" t="s">
        <v>6515</v>
      </c>
      <c r="M134" s="2" t="s">
        <v>1448</v>
      </c>
      <c r="N134" s="2" t="s">
        <v>1447</v>
      </c>
      <c r="P134" s="9" t="s">
        <v>2435</v>
      </c>
    </row>
    <row r="135" spans="1:22" x14ac:dyDescent="0.2">
      <c r="A135" s="2">
        <f t="shared" si="2"/>
        <v>134</v>
      </c>
      <c r="B135" s="1" t="s">
        <v>35</v>
      </c>
      <c r="C135" s="1" t="s">
        <v>847</v>
      </c>
      <c r="D135" s="1" t="s">
        <v>864</v>
      </c>
      <c r="E135" s="274" t="s">
        <v>11096</v>
      </c>
      <c r="F135" s="2">
        <v>3</v>
      </c>
      <c r="G135" s="2">
        <v>28</v>
      </c>
      <c r="H135" s="236">
        <v>2019</v>
      </c>
      <c r="I135" s="2">
        <v>93</v>
      </c>
      <c r="J135" s="2" t="s">
        <v>1449</v>
      </c>
      <c r="K135" s="4" t="s">
        <v>1443</v>
      </c>
      <c r="L135" s="2" t="s">
        <v>1393</v>
      </c>
      <c r="M135" s="2" t="s">
        <v>1448</v>
      </c>
      <c r="N135" s="2" t="s">
        <v>1448</v>
      </c>
      <c r="P135" s="9" t="s">
        <v>11095</v>
      </c>
      <c r="R135" s="9"/>
      <c r="S135" s="1" t="s">
        <v>8787</v>
      </c>
      <c r="V135" s="9" t="s">
        <v>6201</v>
      </c>
    </row>
    <row r="136" spans="1:22" x14ac:dyDescent="0.2">
      <c r="A136" s="2">
        <f t="shared" si="2"/>
        <v>135</v>
      </c>
      <c r="B136" s="1" t="s">
        <v>2462</v>
      </c>
      <c r="C136" s="1" t="s">
        <v>2463</v>
      </c>
      <c r="E136" s="1"/>
      <c r="F136" s="2">
        <v>3</v>
      </c>
      <c r="G136" s="2">
        <v>28</v>
      </c>
      <c r="H136" s="236">
        <v>2019</v>
      </c>
      <c r="I136" s="46">
        <v>49</v>
      </c>
      <c r="J136" s="2" t="s">
        <v>1449</v>
      </c>
      <c r="K136" s="4" t="s">
        <v>2460</v>
      </c>
      <c r="L136" s="2" t="s">
        <v>1396</v>
      </c>
      <c r="M136" s="2" t="s">
        <v>1448</v>
      </c>
      <c r="N136" s="2" t="s">
        <v>1447</v>
      </c>
      <c r="O136" s="1" t="s">
        <v>10338</v>
      </c>
      <c r="P136" s="9" t="s">
        <v>2461</v>
      </c>
      <c r="R136" s="9" t="s">
        <v>10337</v>
      </c>
      <c r="S136" s="1" t="s">
        <v>9706</v>
      </c>
      <c r="V136" s="9" t="s">
        <v>6201</v>
      </c>
    </row>
    <row r="137" spans="1:22" x14ac:dyDescent="0.2">
      <c r="A137" s="2">
        <f t="shared" si="2"/>
        <v>136</v>
      </c>
      <c r="B137" s="1" t="s">
        <v>9646</v>
      </c>
      <c r="C137" s="1" t="s">
        <v>1510</v>
      </c>
      <c r="E137" s="4" t="s">
        <v>1222</v>
      </c>
      <c r="F137" s="2">
        <v>3</v>
      </c>
      <c r="G137" s="2">
        <v>29</v>
      </c>
      <c r="H137" s="236">
        <v>2019</v>
      </c>
      <c r="I137" s="2">
        <v>90</v>
      </c>
      <c r="J137" s="2" t="s">
        <v>1449</v>
      </c>
      <c r="K137" s="1" t="s">
        <v>1410</v>
      </c>
      <c r="L137" s="2" t="s">
        <v>1394</v>
      </c>
      <c r="M137" s="2" t="s">
        <v>1448</v>
      </c>
      <c r="N137" s="2" t="s">
        <v>1448</v>
      </c>
      <c r="P137" s="9" t="s">
        <v>9647</v>
      </c>
    </row>
    <row r="138" spans="1:22" x14ac:dyDescent="0.2">
      <c r="A138" s="2">
        <f t="shared" si="2"/>
        <v>137</v>
      </c>
      <c r="B138" s="1" t="s">
        <v>3244</v>
      </c>
      <c r="C138" s="1" t="s">
        <v>3245</v>
      </c>
      <c r="D138" s="1" t="s">
        <v>848</v>
      </c>
      <c r="F138" s="2">
        <v>3</v>
      </c>
      <c r="G138" s="2">
        <v>30</v>
      </c>
      <c r="H138" s="236">
        <v>2019</v>
      </c>
      <c r="I138" s="2">
        <v>93</v>
      </c>
      <c r="J138" s="2" t="s">
        <v>1449</v>
      </c>
      <c r="K138" s="1" t="s">
        <v>1390</v>
      </c>
      <c r="L138" s="2" t="s">
        <v>1389</v>
      </c>
      <c r="M138" s="2" t="s">
        <v>1448</v>
      </c>
      <c r="N138" s="2" t="s">
        <v>1447</v>
      </c>
      <c r="P138" s="9" t="s">
        <v>3243</v>
      </c>
    </row>
    <row r="139" spans="1:22" x14ac:dyDescent="0.2">
      <c r="A139" s="2">
        <f t="shared" si="2"/>
        <v>138</v>
      </c>
      <c r="B139" s="1" t="s">
        <v>9497</v>
      </c>
      <c r="C139" s="1" t="s">
        <v>9496</v>
      </c>
      <c r="D139" s="1" t="s">
        <v>834</v>
      </c>
      <c r="F139" s="2">
        <v>3</v>
      </c>
      <c r="G139" s="2">
        <v>31</v>
      </c>
      <c r="H139" s="236">
        <v>2019</v>
      </c>
      <c r="I139" s="2">
        <v>79</v>
      </c>
      <c r="J139" s="2" t="s">
        <v>1449</v>
      </c>
      <c r="K139" s="1" t="s">
        <v>9498</v>
      </c>
      <c r="L139" s="2" t="s">
        <v>1441</v>
      </c>
      <c r="M139" s="2" t="s">
        <v>1448</v>
      </c>
      <c r="N139" s="2" t="s">
        <v>1448</v>
      </c>
      <c r="P139" s="9" t="s">
        <v>9499</v>
      </c>
    </row>
    <row r="140" spans="1:22" x14ac:dyDescent="0.2">
      <c r="A140" s="2">
        <f t="shared" si="2"/>
        <v>139</v>
      </c>
      <c r="B140" s="1" t="s">
        <v>3247</v>
      </c>
      <c r="C140" s="1" t="s">
        <v>863</v>
      </c>
      <c r="D140" s="1" t="s">
        <v>892</v>
      </c>
      <c r="F140" s="2">
        <v>3</v>
      </c>
      <c r="G140" s="2">
        <v>31</v>
      </c>
      <c r="H140" s="236">
        <v>2019</v>
      </c>
      <c r="I140" s="2">
        <v>87</v>
      </c>
      <c r="J140" s="2" t="s">
        <v>1449</v>
      </c>
      <c r="K140" s="1" t="s">
        <v>3075</v>
      </c>
      <c r="L140" s="2" t="s">
        <v>1407</v>
      </c>
      <c r="M140" s="2" t="s">
        <v>1448</v>
      </c>
      <c r="N140" s="2" t="s">
        <v>1447</v>
      </c>
      <c r="P140" s="9" t="s">
        <v>3246</v>
      </c>
    </row>
    <row r="141" spans="1:22" x14ac:dyDescent="0.2">
      <c r="A141" s="2">
        <f t="shared" si="2"/>
        <v>140</v>
      </c>
      <c r="B141" s="1" t="s">
        <v>6908</v>
      </c>
      <c r="C141" s="1" t="s">
        <v>2471</v>
      </c>
      <c r="F141" s="2">
        <v>3</v>
      </c>
      <c r="G141" s="2">
        <v>31</v>
      </c>
      <c r="H141" s="236">
        <v>2019</v>
      </c>
      <c r="I141" s="46">
        <v>59</v>
      </c>
      <c r="J141" s="2" t="s">
        <v>1450</v>
      </c>
      <c r="K141" s="1" t="s">
        <v>1527</v>
      </c>
      <c r="L141" s="2" t="s">
        <v>6515</v>
      </c>
      <c r="M141" s="2" t="s">
        <v>1448</v>
      </c>
      <c r="N141" s="2" t="s">
        <v>1447</v>
      </c>
      <c r="P141" s="9" t="s">
        <v>2470</v>
      </c>
    </row>
    <row r="142" spans="1:22" x14ac:dyDescent="0.2">
      <c r="A142" s="2">
        <f t="shared" si="2"/>
        <v>141</v>
      </c>
      <c r="B142" s="1" t="s">
        <v>6120</v>
      </c>
      <c r="C142" s="1" t="s">
        <v>6121</v>
      </c>
      <c r="D142" s="1" t="s">
        <v>843</v>
      </c>
      <c r="E142" s="1" t="s">
        <v>6119</v>
      </c>
      <c r="F142" s="2">
        <v>4</v>
      </c>
      <c r="G142" s="2">
        <v>1</v>
      </c>
      <c r="H142" s="236">
        <v>2019</v>
      </c>
      <c r="I142" s="2">
        <v>82</v>
      </c>
      <c r="J142" s="2" t="s">
        <v>1449</v>
      </c>
      <c r="K142" s="1" t="s">
        <v>6122</v>
      </c>
      <c r="L142" s="2" t="s">
        <v>1401</v>
      </c>
      <c r="M142" s="2" t="s">
        <v>1448</v>
      </c>
      <c r="N142" s="2" t="s">
        <v>1448</v>
      </c>
      <c r="P142" s="9" t="s">
        <v>6118</v>
      </c>
    </row>
    <row r="143" spans="1:22" ht="15" customHeight="1" x14ac:dyDescent="0.2">
      <c r="A143" s="2">
        <f t="shared" si="2"/>
        <v>142</v>
      </c>
      <c r="B143" s="1" t="s">
        <v>735</v>
      </c>
      <c r="C143" s="1" t="s">
        <v>869</v>
      </c>
      <c r="E143" s="1"/>
      <c r="F143" s="2">
        <v>4</v>
      </c>
      <c r="G143" s="2">
        <v>2</v>
      </c>
      <c r="H143" s="236">
        <v>2019</v>
      </c>
      <c r="I143" s="2">
        <v>85</v>
      </c>
      <c r="J143" s="2" t="s">
        <v>1449</v>
      </c>
      <c r="K143" s="1" t="s">
        <v>4248</v>
      </c>
      <c r="L143" s="2" t="s">
        <v>1393</v>
      </c>
      <c r="M143" s="2" t="s">
        <v>1448</v>
      </c>
      <c r="N143" s="2" t="s">
        <v>1448</v>
      </c>
      <c r="P143" s="9" t="s">
        <v>4249</v>
      </c>
    </row>
    <row r="144" spans="1:22" ht="15" customHeight="1" x14ac:dyDescent="0.2">
      <c r="A144" s="2">
        <f t="shared" si="2"/>
        <v>143</v>
      </c>
      <c r="B144" s="1" t="s">
        <v>8862</v>
      </c>
      <c r="C144" s="1" t="s">
        <v>8863</v>
      </c>
      <c r="D144" s="1" t="s">
        <v>837</v>
      </c>
      <c r="E144" s="1"/>
      <c r="F144" s="2">
        <v>4</v>
      </c>
      <c r="G144" s="2">
        <v>3</v>
      </c>
      <c r="H144" s="236">
        <v>2019</v>
      </c>
      <c r="I144" s="2">
        <v>99</v>
      </c>
      <c r="J144" s="2" t="s">
        <v>1449</v>
      </c>
      <c r="K144" s="1" t="s">
        <v>549</v>
      </c>
      <c r="L144" s="2" t="s">
        <v>1393</v>
      </c>
      <c r="M144" s="2" t="s">
        <v>1448</v>
      </c>
      <c r="N144" s="2" t="s">
        <v>1448</v>
      </c>
      <c r="P144" s="9" t="s">
        <v>8861</v>
      </c>
    </row>
    <row r="145" spans="1:19" x14ac:dyDescent="0.2">
      <c r="A145" s="2">
        <f t="shared" si="2"/>
        <v>144</v>
      </c>
      <c r="B145" s="1" t="s">
        <v>9139</v>
      </c>
      <c r="C145" s="1" t="s">
        <v>2171</v>
      </c>
      <c r="D145" s="1" t="s">
        <v>834</v>
      </c>
      <c r="E145" s="1"/>
      <c r="F145" s="2">
        <v>4</v>
      </c>
      <c r="G145" s="2">
        <v>5</v>
      </c>
      <c r="H145" s="236">
        <v>2019</v>
      </c>
      <c r="I145" s="2">
        <v>92</v>
      </c>
      <c r="J145" s="2" t="s">
        <v>1449</v>
      </c>
      <c r="K145" s="1" t="s">
        <v>1390</v>
      </c>
      <c r="L145" s="2" t="s">
        <v>1389</v>
      </c>
      <c r="M145" s="2" t="s">
        <v>1448</v>
      </c>
      <c r="N145" s="2" t="s">
        <v>1448</v>
      </c>
      <c r="P145" s="9" t="s">
        <v>9138</v>
      </c>
    </row>
    <row r="146" spans="1:19" x14ac:dyDescent="0.2">
      <c r="A146" s="2">
        <f t="shared" si="2"/>
        <v>145</v>
      </c>
      <c r="B146" s="1" t="s">
        <v>658</v>
      </c>
      <c r="C146" s="1" t="s">
        <v>11742</v>
      </c>
      <c r="E146" s="1"/>
      <c r="F146" s="2">
        <v>4</v>
      </c>
      <c r="G146" s="2">
        <v>6</v>
      </c>
      <c r="H146" s="236">
        <v>2019</v>
      </c>
      <c r="I146" s="2">
        <v>101</v>
      </c>
      <c r="J146" s="2" t="s">
        <v>1449</v>
      </c>
      <c r="K146" s="1" t="s">
        <v>1416</v>
      </c>
      <c r="L146" s="2" t="s">
        <v>6515</v>
      </c>
      <c r="M146" s="2" t="s">
        <v>1448</v>
      </c>
      <c r="N146" s="2" t="s">
        <v>1448</v>
      </c>
      <c r="P146" s="9" t="s">
        <v>11741</v>
      </c>
      <c r="Q146" s="9" t="s">
        <v>11743</v>
      </c>
      <c r="R146" s="9" t="s">
        <v>11744</v>
      </c>
      <c r="S146" s="1" t="s">
        <v>8669</v>
      </c>
    </row>
    <row r="147" spans="1:19" x14ac:dyDescent="0.2">
      <c r="A147" s="2">
        <f t="shared" si="2"/>
        <v>146</v>
      </c>
      <c r="B147" s="1" t="s">
        <v>4251</v>
      </c>
      <c r="C147" s="1" t="s">
        <v>4250</v>
      </c>
      <c r="E147" s="1"/>
      <c r="F147" s="2">
        <v>4</v>
      </c>
      <c r="G147" s="2">
        <v>6</v>
      </c>
      <c r="H147" s="236">
        <v>2019</v>
      </c>
      <c r="I147" s="2">
        <v>89</v>
      </c>
      <c r="J147" s="2" t="s">
        <v>1449</v>
      </c>
      <c r="K147" s="1" t="s">
        <v>4228</v>
      </c>
      <c r="L147" s="2" t="s">
        <v>1393</v>
      </c>
      <c r="M147" s="2" t="s">
        <v>1448</v>
      </c>
      <c r="N147" s="2" t="s">
        <v>1448</v>
      </c>
      <c r="P147" s="9" t="s">
        <v>4252</v>
      </c>
    </row>
    <row r="148" spans="1:19" x14ac:dyDescent="0.2">
      <c r="A148" s="2">
        <f t="shared" si="2"/>
        <v>147</v>
      </c>
      <c r="B148" s="1" t="s">
        <v>11868</v>
      </c>
      <c r="C148" s="1" t="s">
        <v>11867</v>
      </c>
      <c r="E148" s="1"/>
      <c r="F148" s="2">
        <v>4</v>
      </c>
      <c r="G148" s="2">
        <v>7</v>
      </c>
      <c r="H148" s="236">
        <v>2019</v>
      </c>
      <c r="I148" s="2">
        <v>92</v>
      </c>
      <c r="J148" s="2" t="s">
        <v>1449</v>
      </c>
      <c r="K148" s="4" t="s">
        <v>1421</v>
      </c>
      <c r="L148" s="2" t="s">
        <v>6515</v>
      </c>
      <c r="M148" s="2" t="s">
        <v>1448</v>
      </c>
      <c r="N148" s="2" t="s">
        <v>1448</v>
      </c>
      <c r="P148" s="9" t="s">
        <v>11869</v>
      </c>
      <c r="R148" s="9" t="s">
        <v>11870</v>
      </c>
    </row>
    <row r="149" spans="1:19" x14ac:dyDescent="0.2">
      <c r="A149" s="2">
        <f t="shared" si="2"/>
        <v>148</v>
      </c>
      <c r="B149" s="1" t="s">
        <v>2441</v>
      </c>
      <c r="C149" s="1" t="s">
        <v>2442</v>
      </c>
      <c r="E149" s="1" t="s">
        <v>1386</v>
      </c>
      <c r="F149" s="2">
        <v>4</v>
      </c>
      <c r="G149" s="2">
        <v>7</v>
      </c>
      <c r="H149" s="236">
        <v>2019</v>
      </c>
      <c r="I149" s="2">
        <v>62</v>
      </c>
      <c r="J149" s="2" t="s">
        <v>1449</v>
      </c>
      <c r="K149" s="4" t="s">
        <v>1430</v>
      </c>
      <c r="L149" s="2" t="s">
        <v>1393</v>
      </c>
      <c r="M149" s="2" t="s">
        <v>1448</v>
      </c>
      <c r="N149" s="2" t="s">
        <v>1447</v>
      </c>
      <c r="O149" s="1" t="s">
        <v>9054</v>
      </c>
      <c r="P149" s="9" t="s">
        <v>2443</v>
      </c>
    </row>
    <row r="150" spans="1:19" x14ac:dyDescent="0.2">
      <c r="A150" s="2">
        <f t="shared" si="2"/>
        <v>149</v>
      </c>
      <c r="B150" s="1" t="s">
        <v>2445</v>
      </c>
      <c r="C150" s="1" t="s">
        <v>2021</v>
      </c>
      <c r="D150" s="1" t="s">
        <v>845</v>
      </c>
      <c r="E150" s="1"/>
      <c r="F150" s="2">
        <v>4</v>
      </c>
      <c r="G150" s="2">
        <v>7</v>
      </c>
      <c r="H150" s="236">
        <v>2019</v>
      </c>
      <c r="I150" s="2">
        <v>83</v>
      </c>
      <c r="J150" s="2" t="s">
        <v>1449</v>
      </c>
      <c r="K150" s="4" t="s">
        <v>1392</v>
      </c>
      <c r="L150" s="2" t="s">
        <v>1393</v>
      </c>
      <c r="M150" s="2" t="s">
        <v>1448</v>
      </c>
      <c r="N150" s="2" t="s">
        <v>1447</v>
      </c>
      <c r="P150" s="9" t="s">
        <v>2444</v>
      </c>
    </row>
    <row r="151" spans="1:19" x14ac:dyDescent="0.2">
      <c r="A151" s="2">
        <f t="shared" si="2"/>
        <v>150</v>
      </c>
      <c r="B151" s="1" t="s">
        <v>2501</v>
      </c>
      <c r="C151" s="1" t="s">
        <v>2500</v>
      </c>
      <c r="E151" s="1"/>
      <c r="F151" s="2">
        <v>4</v>
      </c>
      <c r="G151" s="2">
        <v>8</v>
      </c>
      <c r="H151" s="236">
        <v>2019</v>
      </c>
      <c r="I151" s="2">
        <v>60</v>
      </c>
      <c r="J151" s="2" t="s">
        <v>1450</v>
      </c>
      <c r="K151" s="4" t="s">
        <v>1410</v>
      </c>
      <c r="L151" s="2" t="s">
        <v>1394</v>
      </c>
      <c r="M151" s="2" t="s">
        <v>1448</v>
      </c>
      <c r="N151" s="2" t="s">
        <v>1447</v>
      </c>
      <c r="O151" s="1" t="s">
        <v>11183</v>
      </c>
      <c r="P151" s="9" t="s">
        <v>2502</v>
      </c>
      <c r="R151" s="9" t="s">
        <v>7020</v>
      </c>
    </row>
    <row r="152" spans="1:19" ht="15" customHeight="1" x14ac:dyDescent="0.2">
      <c r="A152" s="2">
        <f t="shared" si="2"/>
        <v>151</v>
      </c>
      <c r="B152" s="1" t="s">
        <v>361</v>
      </c>
      <c r="C152" s="1" t="s">
        <v>860</v>
      </c>
      <c r="D152" s="1" t="s">
        <v>2166</v>
      </c>
      <c r="E152" s="1"/>
      <c r="F152" s="2">
        <v>4</v>
      </c>
      <c r="G152" s="2">
        <v>10</v>
      </c>
      <c r="H152" s="236">
        <v>2019</v>
      </c>
      <c r="I152" s="2">
        <v>71</v>
      </c>
      <c r="J152" s="2" t="s">
        <v>1449</v>
      </c>
      <c r="K152" s="4" t="s">
        <v>2492</v>
      </c>
      <c r="L152" s="2" t="s">
        <v>1393</v>
      </c>
      <c r="M152" s="2" t="s">
        <v>1448</v>
      </c>
      <c r="N152" s="2" t="s">
        <v>1447</v>
      </c>
      <c r="O152" s="1" t="s">
        <v>1561</v>
      </c>
      <c r="P152" s="9" t="s">
        <v>2493</v>
      </c>
    </row>
    <row r="153" spans="1:19" x14ac:dyDescent="0.2">
      <c r="A153" s="2">
        <f t="shared" si="2"/>
        <v>152</v>
      </c>
      <c r="B153" s="1" t="s">
        <v>4254</v>
      </c>
      <c r="C153" s="1" t="s">
        <v>4255</v>
      </c>
      <c r="D153" s="1" t="s">
        <v>871</v>
      </c>
      <c r="E153" s="1"/>
      <c r="F153" s="2">
        <v>4</v>
      </c>
      <c r="G153" s="2">
        <v>12</v>
      </c>
      <c r="H153" s="236">
        <v>2019</v>
      </c>
      <c r="I153" s="2">
        <v>92</v>
      </c>
      <c r="J153" s="2" t="s">
        <v>1449</v>
      </c>
      <c r="K153" s="1" t="s">
        <v>1409</v>
      </c>
      <c r="L153" s="2" t="s">
        <v>1393</v>
      </c>
      <c r="M153" s="2" t="s">
        <v>1448</v>
      </c>
      <c r="N153" s="2" t="s">
        <v>1448</v>
      </c>
      <c r="P153" s="9" t="s">
        <v>4253</v>
      </c>
    </row>
    <row r="154" spans="1:19" x14ac:dyDescent="0.2">
      <c r="A154" s="2">
        <f t="shared" si="2"/>
        <v>153</v>
      </c>
      <c r="B154" s="1" t="s">
        <v>176</v>
      </c>
      <c r="C154" s="1" t="s">
        <v>3249</v>
      </c>
      <c r="F154" s="2">
        <v>4</v>
      </c>
      <c r="G154" s="2">
        <v>12</v>
      </c>
      <c r="H154" s="236">
        <v>2019</v>
      </c>
      <c r="I154" s="2">
        <v>87</v>
      </c>
      <c r="J154" s="2" t="s">
        <v>1449</v>
      </c>
      <c r="K154" s="1" t="s">
        <v>3084</v>
      </c>
      <c r="L154" s="2" t="s">
        <v>3066</v>
      </c>
      <c r="M154" s="2" t="s">
        <v>1448</v>
      </c>
      <c r="N154" s="2" t="s">
        <v>1447</v>
      </c>
      <c r="P154" s="9" t="s">
        <v>3248</v>
      </c>
    </row>
    <row r="155" spans="1:19" x14ac:dyDescent="0.2">
      <c r="A155" s="2">
        <f t="shared" si="2"/>
        <v>154</v>
      </c>
      <c r="B155" s="1" t="s">
        <v>9493</v>
      </c>
      <c r="C155" s="1" t="s">
        <v>1712</v>
      </c>
      <c r="D155" s="1" t="s">
        <v>9494</v>
      </c>
      <c r="E155" s="1" t="s">
        <v>6261</v>
      </c>
      <c r="F155" s="2">
        <v>4</v>
      </c>
      <c r="G155" s="2">
        <v>13</v>
      </c>
      <c r="H155" s="236">
        <v>2019</v>
      </c>
      <c r="I155" s="2">
        <v>77</v>
      </c>
      <c r="J155" s="2" t="s">
        <v>1449</v>
      </c>
      <c r="K155" s="4" t="s">
        <v>1445</v>
      </c>
      <c r="L155" s="2" t="s">
        <v>1389</v>
      </c>
      <c r="M155" s="2" t="s">
        <v>1448</v>
      </c>
      <c r="N155" s="2" t="s">
        <v>1448</v>
      </c>
      <c r="O155" s="1" t="s">
        <v>3352</v>
      </c>
      <c r="P155" s="9" t="s">
        <v>9495</v>
      </c>
      <c r="S155" s="1" t="s">
        <v>8663</v>
      </c>
    </row>
    <row r="156" spans="1:19" x14ac:dyDescent="0.2">
      <c r="A156" s="2">
        <f t="shared" si="2"/>
        <v>155</v>
      </c>
      <c r="B156" s="1" t="s">
        <v>2447</v>
      </c>
      <c r="C156" s="1" t="s">
        <v>2448</v>
      </c>
      <c r="D156" s="1" t="s">
        <v>845</v>
      </c>
      <c r="E156" s="1"/>
      <c r="F156" s="2">
        <v>4</v>
      </c>
      <c r="G156" s="2">
        <v>13</v>
      </c>
      <c r="H156" s="236">
        <v>2019</v>
      </c>
      <c r="I156" s="2">
        <v>77</v>
      </c>
      <c r="J156" s="2" t="s">
        <v>1449</v>
      </c>
      <c r="K156" s="4" t="s">
        <v>1445</v>
      </c>
      <c r="L156" s="2" t="s">
        <v>1389</v>
      </c>
      <c r="M156" s="2" t="s">
        <v>1448</v>
      </c>
      <c r="N156" s="2" t="s">
        <v>1447</v>
      </c>
      <c r="P156" s="9" t="s">
        <v>2446</v>
      </c>
    </row>
    <row r="157" spans="1:19" x14ac:dyDescent="0.2">
      <c r="A157" s="2">
        <f t="shared" si="2"/>
        <v>156</v>
      </c>
      <c r="B157" s="1" t="s">
        <v>7028</v>
      </c>
      <c r="C157" s="1" t="s">
        <v>2059</v>
      </c>
      <c r="D157" s="1" t="s">
        <v>845</v>
      </c>
      <c r="E157" s="1"/>
      <c r="F157" s="2">
        <v>4</v>
      </c>
      <c r="G157" s="2">
        <v>16</v>
      </c>
      <c r="H157" s="236">
        <v>2019</v>
      </c>
      <c r="I157" s="2">
        <v>68</v>
      </c>
      <c r="J157" s="2" t="s">
        <v>1449</v>
      </c>
      <c r="K157" s="4" t="s">
        <v>1789</v>
      </c>
      <c r="L157" s="2" t="s">
        <v>1396</v>
      </c>
      <c r="M157" s="2" t="s">
        <v>1448</v>
      </c>
      <c r="N157" s="2" t="s">
        <v>1448</v>
      </c>
      <c r="P157" s="9" t="s">
        <v>7027</v>
      </c>
    </row>
    <row r="158" spans="1:19" x14ac:dyDescent="0.2">
      <c r="A158" s="2">
        <f t="shared" si="2"/>
        <v>157</v>
      </c>
      <c r="B158" s="1" t="s">
        <v>2499</v>
      </c>
      <c r="C158" s="1" t="s">
        <v>1751</v>
      </c>
      <c r="D158" s="1" t="s">
        <v>843</v>
      </c>
      <c r="E158" s="1"/>
      <c r="F158" s="2">
        <v>4</v>
      </c>
      <c r="G158" s="2">
        <v>18</v>
      </c>
      <c r="H158" s="236">
        <v>2019</v>
      </c>
      <c r="I158" s="2">
        <v>62</v>
      </c>
      <c r="J158" s="2" t="s">
        <v>1449</v>
      </c>
      <c r="K158" s="4" t="s">
        <v>549</v>
      </c>
      <c r="L158" s="2" t="s">
        <v>1393</v>
      </c>
      <c r="M158" s="2" t="s">
        <v>1448</v>
      </c>
      <c r="N158" s="2" t="s">
        <v>1447</v>
      </c>
      <c r="P158" s="9" t="s">
        <v>2498</v>
      </c>
      <c r="R158" s="9" t="s">
        <v>10121</v>
      </c>
      <c r="S158" t="s">
        <v>8708</v>
      </c>
    </row>
    <row r="159" spans="1:19" x14ac:dyDescent="0.2">
      <c r="A159" s="2">
        <f t="shared" si="2"/>
        <v>158</v>
      </c>
      <c r="B159" s="1" t="s">
        <v>676</v>
      </c>
      <c r="C159" s="1" t="s">
        <v>2373</v>
      </c>
      <c r="D159" s="1" t="s">
        <v>3251</v>
      </c>
      <c r="F159" s="2">
        <v>4</v>
      </c>
      <c r="G159" s="2">
        <v>18</v>
      </c>
      <c r="H159" s="236">
        <v>2019</v>
      </c>
      <c r="I159" s="2">
        <v>85</v>
      </c>
      <c r="J159" s="2" t="s">
        <v>1449</v>
      </c>
      <c r="K159" s="1" t="s">
        <v>1392</v>
      </c>
      <c r="L159" s="2" t="s">
        <v>1393</v>
      </c>
      <c r="M159" s="2" t="s">
        <v>1448</v>
      </c>
      <c r="N159" s="2" t="s">
        <v>1447</v>
      </c>
      <c r="P159" s="9" t="s">
        <v>3250</v>
      </c>
    </row>
    <row r="160" spans="1:19" x14ac:dyDescent="0.2">
      <c r="A160" s="2">
        <f t="shared" si="2"/>
        <v>159</v>
      </c>
      <c r="B160" s="1" t="s">
        <v>2496</v>
      </c>
      <c r="C160" s="1" t="s">
        <v>2497</v>
      </c>
      <c r="D160" s="1" t="s">
        <v>853</v>
      </c>
      <c r="E160" s="1"/>
      <c r="F160" s="2">
        <v>4</v>
      </c>
      <c r="G160" s="2">
        <v>19</v>
      </c>
      <c r="H160" s="236">
        <v>2019</v>
      </c>
      <c r="I160" s="2">
        <v>79</v>
      </c>
      <c r="J160" s="2" t="s">
        <v>1449</v>
      </c>
      <c r="K160" s="4" t="s">
        <v>1402</v>
      </c>
      <c r="L160" s="2" t="s">
        <v>1393</v>
      </c>
      <c r="M160" s="2" t="s">
        <v>1448</v>
      </c>
      <c r="N160" s="2" t="s">
        <v>1447</v>
      </c>
      <c r="P160" s="9" t="s">
        <v>2495</v>
      </c>
    </row>
    <row r="161" spans="1:19" x14ac:dyDescent="0.2">
      <c r="A161" s="2">
        <f t="shared" si="2"/>
        <v>160</v>
      </c>
      <c r="B161" s="1" t="s">
        <v>8501</v>
      </c>
      <c r="C161" s="1" t="s">
        <v>8502</v>
      </c>
      <c r="D161" s="1" t="s">
        <v>845</v>
      </c>
      <c r="E161" s="1" t="s">
        <v>8504</v>
      </c>
      <c r="F161" s="2">
        <v>4</v>
      </c>
      <c r="G161" s="2">
        <v>20</v>
      </c>
      <c r="H161" s="236">
        <v>2019</v>
      </c>
      <c r="I161" s="2">
        <v>94</v>
      </c>
      <c r="J161" s="2" t="s">
        <v>1450</v>
      </c>
      <c r="K161" s="4" t="s">
        <v>1634</v>
      </c>
      <c r="L161" s="2" t="s">
        <v>1393</v>
      </c>
      <c r="M161" s="2" t="s">
        <v>1448</v>
      </c>
      <c r="N161" s="2" t="s">
        <v>1448</v>
      </c>
      <c r="P161" s="9" t="s">
        <v>8500</v>
      </c>
      <c r="Q161" s="9" t="s">
        <v>8503</v>
      </c>
    </row>
    <row r="162" spans="1:19" x14ac:dyDescent="0.2">
      <c r="A162" s="2">
        <f t="shared" si="2"/>
        <v>161</v>
      </c>
      <c r="B162" s="1" t="s">
        <v>2606</v>
      </c>
      <c r="C162" s="1" t="s">
        <v>2535</v>
      </c>
      <c r="E162" s="1"/>
      <c r="F162" s="2">
        <v>4</v>
      </c>
      <c r="G162" s="2">
        <v>20</v>
      </c>
      <c r="H162" s="236">
        <v>2019</v>
      </c>
      <c r="I162" s="2">
        <v>79</v>
      </c>
      <c r="J162" s="2" t="s">
        <v>1449</v>
      </c>
      <c r="K162" s="4" t="s">
        <v>1982</v>
      </c>
      <c r="L162" s="2" t="s">
        <v>6515</v>
      </c>
      <c r="M162" s="2" t="s">
        <v>1448</v>
      </c>
      <c r="N162" s="2" t="s">
        <v>1447</v>
      </c>
      <c r="P162" s="9" t="s">
        <v>2607</v>
      </c>
    </row>
    <row r="163" spans="1:19" x14ac:dyDescent="0.2">
      <c r="A163" s="2">
        <f t="shared" si="2"/>
        <v>162</v>
      </c>
      <c r="B163" s="1" t="s">
        <v>2464</v>
      </c>
      <c r="C163" s="1" t="s">
        <v>2465</v>
      </c>
      <c r="E163" s="1"/>
      <c r="F163" s="2">
        <v>4</v>
      </c>
      <c r="G163" s="2">
        <v>21</v>
      </c>
      <c r="H163" s="236">
        <v>2019</v>
      </c>
      <c r="I163" s="46">
        <v>51</v>
      </c>
      <c r="J163" s="2" t="s">
        <v>1450</v>
      </c>
      <c r="K163" s="4" t="s">
        <v>2466</v>
      </c>
      <c r="L163" s="2" t="s">
        <v>6515</v>
      </c>
      <c r="M163" s="2" t="s">
        <v>1448</v>
      </c>
      <c r="N163" s="2" t="s">
        <v>1447</v>
      </c>
      <c r="P163" s="9" t="s">
        <v>2467</v>
      </c>
    </row>
    <row r="164" spans="1:19" x14ac:dyDescent="0.2">
      <c r="A164" s="2">
        <f t="shared" si="2"/>
        <v>163</v>
      </c>
      <c r="B164" s="1" t="s">
        <v>2450</v>
      </c>
      <c r="C164" s="1" t="s">
        <v>1189</v>
      </c>
      <c r="D164" s="1" t="s">
        <v>886</v>
      </c>
      <c r="E164" s="1"/>
      <c r="F164" s="2">
        <v>4</v>
      </c>
      <c r="G164" s="2">
        <v>21</v>
      </c>
      <c r="H164" s="236">
        <v>2019</v>
      </c>
      <c r="I164" s="2">
        <v>65</v>
      </c>
      <c r="J164" s="2" t="s">
        <v>1449</v>
      </c>
      <c r="K164" s="4" t="s">
        <v>821</v>
      </c>
      <c r="L164" s="2" t="s">
        <v>1393</v>
      </c>
      <c r="M164" s="2" t="s">
        <v>1448</v>
      </c>
      <c r="N164" s="2" t="s">
        <v>1447</v>
      </c>
      <c r="P164" s="9" t="s">
        <v>2449</v>
      </c>
    </row>
    <row r="165" spans="1:19" x14ac:dyDescent="0.2">
      <c r="A165" s="2">
        <f t="shared" si="2"/>
        <v>164</v>
      </c>
      <c r="B165" s="1" t="s">
        <v>676</v>
      </c>
      <c r="C165" s="1" t="s">
        <v>3245</v>
      </c>
      <c r="F165" s="2">
        <v>4</v>
      </c>
      <c r="G165" s="2">
        <v>22</v>
      </c>
      <c r="H165" s="236">
        <v>2019</v>
      </c>
      <c r="I165" s="2">
        <v>91</v>
      </c>
      <c r="J165" s="2" t="s">
        <v>1449</v>
      </c>
      <c r="K165" s="1" t="s">
        <v>2120</v>
      </c>
      <c r="L165" s="2" t="s">
        <v>6515</v>
      </c>
      <c r="M165" s="2" t="s">
        <v>1448</v>
      </c>
      <c r="N165" s="2" t="s">
        <v>1447</v>
      </c>
      <c r="P165" s="9" t="s">
        <v>3252</v>
      </c>
    </row>
    <row r="166" spans="1:19" x14ac:dyDescent="0.2">
      <c r="A166" s="2">
        <f t="shared" si="2"/>
        <v>165</v>
      </c>
      <c r="B166" s="1" t="s">
        <v>7018</v>
      </c>
      <c r="C166" s="1" t="s">
        <v>4016</v>
      </c>
      <c r="D166" s="1" t="s">
        <v>892</v>
      </c>
      <c r="E166" s="1" t="s">
        <v>7017</v>
      </c>
      <c r="F166" s="2">
        <v>4</v>
      </c>
      <c r="G166" s="2">
        <v>23</v>
      </c>
      <c r="H166" s="236">
        <v>2019</v>
      </c>
      <c r="I166" s="2">
        <v>67</v>
      </c>
      <c r="J166" s="2" t="s">
        <v>1450</v>
      </c>
      <c r="K166" s="4" t="s">
        <v>1496</v>
      </c>
      <c r="L166" s="2" t="s">
        <v>1394</v>
      </c>
      <c r="M166" s="2" t="s">
        <v>1448</v>
      </c>
      <c r="N166" s="2" t="s">
        <v>1448</v>
      </c>
      <c r="O166" s="1" t="s">
        <v>11182</v>
      </c>
      <c r="P166" s="9" t="s">
        <v>7019</v>
      </c>
    </row>
    <row r="167" spans="1:19" x14ac:dyDescent="0.2">
      <c r="A167" s="2">
        <f t="shared" si="2"/>
        <v>166</v>
      </c>
      <c r="B167" s="1" t="s">
        <v>2164</v>
      </c>
      <c r="C167" s="1" t="s">
        <v>2165</v>
      </c>
      <c r="D167" s="1" t="s">
        <v>2166</v>
      </c>
      <c r="E167" s="1"/>
      <c r="F167" s="2">
        <v>4</v>
      </c>
      <c r="G167" s="2">
        <v>24</v>
      </c>
      <c r="H167" s="236">
        <v>2019</v>
      </c>
      <c r="I167" s="2">
        <v>94</v>
      </c>
      <c r="J167" s="2" t="s">
        <v>1450</v>
      </c>
      <c r="K167" s="4" t="s">
        <v>1484</v>
      </c>
      <c r="L167" s="2" t="s">
        <v>1394</v>
      </c>
      <c r="M167" s="2" t="s">
        <v>1448</v>
      </c>
      <c r="N167" s="2" t="s">
        <v>1448</v>
      </c>
      <c r="P167" s="9" t="s">
        <v>2162</v>
      </c>
    </row>
    <row r="168" spans="1:19" x14ac:dyDescent="0.2">
      <c r="A168" s="2">
        <f t="shared" si="2"/>
        <v>167</v>
      </c>
      <c r="B168" s="1" t="s">
        <v>473</v>
      </c>
      <c r="C168" s="1" t="s">
        <v>11835</v>
      </c>
      <c r="D168" s="1" t="s">
        <v>838</v>
      </c>
      <c r="E168" s="1"/>
      <c r="F168" s="2">
        <v>4</v>
      </c>
      <c r="G168" s="2">
        <v>26</v>
      </c>
      <c r="H168" s="236">
        <v>2019</v>
      </c>
      <c r="I168" s="2">
        <v>94</v>
      </c>
      <c r="J168" s="2" t="s">
        <v>1449</v>
      </c>
      <c r="K168" s="4" t="s">
        <v>1920</v>
      </c>
      <c r="L168" s="2" t="s">
        <v>6515</v>
      </c>
      <c r="M168" s="2" t="s">
        <v>1448</v>
      </c>
      <c r="N168" s="2" t="s">
        <v>1448</v>
      </c>
      <c r="P168" s="9" t="s">
        <v>11836</v>
      </c>
      <c r="S168" s="1" t="s">
        <v>8663</v>
      </c>
    </row>
    <row r="169" spans="1:19" x14ac:dyDescent="0.2">
      <c r="A169" s="2">
        <f t="shared" si="2"/>
        <v>168</v>
      </c>
      <c r="B169" s="1" t="s">
        <v>2046</v>
      </c>
      <c r="C169" s="1" t="s">
        <v>3600</v>
      </c>
      <c r="E169" s="1"/>
      <c r="F169" s="2">
        <v>4</v>
      </c>
      <c r="G169" s="2">
        <v>27</v>
      </c>
      <c r="H169" s="236">
        <v>2019</v>
      </c>
      <c r="I169" s="2">
        <v>90</v>
      </c>
      <c r="J169" s="2" t="s">
        <v>1449</v>
      </c>
      <c r="K169" s="4" t="s">
        <v>1402</v>
      </c>
      <c r="L169" s="2" t="s">
        <v>1393</v>
      </c>
      <c r="M169" s="2" t="s">
        <v>1448</v>
      </c>
      <c r="N169" s="2" t="s">
        <v>1448</v>
      </c>
      <c r="P169" s="9" t="s">
        <v>8623</v>
      </c>
    </row>
    <row r="170" spans="1:19" x14ac:dyDescent="0.2">
      <c r="A170" s="2">
        <f t="shared" si="2"/>
        <v>169</v>
      </c>
      <c r="B170" s="1" t="s">
        <v>2128</v>
      </c>
      <c r="C170" s="1" t="s">
        <v>847</v>
      </c>
      <c r="D170" s="1" t="s">
        <v>838</v>
      </c>
      <c r="E170" s="1" t="s">
        <v>1282</v>
      </c>
      <c r="F170" s="2">
        <v>4</v>
      </c>
      <c r="G170" s="2">
        <v>28</v>
      </c>
      <c r="H170" s="236">
        <v>2019</v>
      </c>
      <c r="I170" s="2">
        <v>97</v>
      </c>
      <c r="J170" s="2" t="s">
        <v>1449</v>
      </c>
      <c r="K170" s="4" t="s">
        <v>1392</v>
      </c>
      <c r="L170" s="2" t="s">
        <v>1393</v>
      </c>
      <c r="M170" s="2" t="s">
        <v>1448</v>
      </c>
      <c r="N170" s="2" t="s">
        <v>1448</v>
      </c>
      <c r="P170" s="9" t="s">
        <v>6341</v>
      </c>
      <c r="Q170" s="9" t="s">
        <v>10941</v>
      </c>
      <c r="S170" s="1" t="s">
        <v>8719</v>
      </c>
    </row>
    <row r="171" spans="1:19" x14ac:dyDescent="0.2">
      <c r="A171" s="2">
        <f t="shared" si="2"/>
        <v>170</v>
      </c>
      <c r="B171" s="1" t="s">
        <v>7024</v>
      </c>
      <c r="C171" s="1" t="s">
        <v>1464</v>
      </c>
      <c r="D171" s="1" t="s">
        <v>915</v>
      </c>
      <c r="E171" s="1"/>
      <c r="F171" s="2">
        <v>4</v>
      </c>
      <c r="G171" s="2">
        <v>30</v>
      </c>
      <c r="H171" s="236">
        <v>2019</v>
      </c>
      <c r="I171" s="2">
        <v>70</v>
      </c>
      <c r="J171" s="2" t="s">
        <v>1449</v>
      </c>
      <c r="K171" s="4" t="s">
        <v>4832</v>
      </c>
      <c r="L171" s="2" t="s">
        <v>1393</v>
      </c>
      <c r="M171" s="2" t="s">
        <v>1448</v>
      </c>
      <c r="N171" s="2" t="s">
        <v>1448</v>
      </c>
      <c r="O171" s="1" t="s">
        <v>3661</v>
      </c>
      <c r="P171" s="9" t="s">
        <v>7026</v>
      </c>
      <c r="Q171" s="9" t="s">
        <v>7025</v>
      </c>
    </row>
    <row r="172" spans="1:19" x14ac:dyDescent="0.2">
      <c r="A172" s="2">
        <f t="shared" si="2"/>
        <v>171</v>
      </c>
      <c r="B172" s="1" t="s">
        <v>830</v>
      </c>
      <c r="C172" s="1" t="s">
        <v>956</v>
      </c>
      <c r="D172" s="1" t="s">
        <v>889</v>
      </c>
      <c r="E172" s="1" t="s">
        <v>1353</v>
      </c>
      <c r="F172" s="2">
        <v>4</v>
      </c>
      <c r="G172" s="2">
        <v>30</v>
      </c>
      <c r="H172" s="236">
        <v>2019</v>
      </c>
      <c r="I172" s="2">
        <v>89</v>
      </c>
      <c r="J172" s="2" t="s">
        <v>1449</v>
      </c>
      <c r="K172" s="4" t="s">
        <v>1403</v>
      </c>
      <c r="L172" s="2" t="s">
        <v>1394</v>
      </c>
      <c r="M172" s="242" t="s">
        <v>1447</v>
      </c>
      <c r="N172" s="2" t="s">
        <v>1447</v>
      </c>
      <c r="O172" s="1" t="s">
        <v>10572</v>
      </c>
      <c r="P172" s="9" t="s">
        <v>2217</v>
      </c>
      <c r="Q172" s="9" t="s">
        <v>10573</v>
      </c>
      <c r="R172" s="9" t="s">
        <v>10571</v>
      </c>
      <c r="S172" s="1" t="s">
        <v>8762</v>
      </c>
    </row>
    <row r="173" spans="1:19" x14ac:dyDescent="0.2">
      <c r="A173" s="2">
        <f t="shared" si="2"/>
        <v>172</v>
      </c>
      <c r="B173" s="1" t="s">
        <v>831</v>
      </c>
      <c r="C173" s="1" t="s">
        <v>743</v>
      </c>
      <c r="D173" s="1" t="s">
        <v>845</v>
      </c>
      <c r="E173" s="1"/>
      <c r="F173" s="2">
        <v>4</v>
      </c>
      <c r="G173" s="2">
        <v>30</v>
      </c>
      <c r="H173" s="236">
        <v>2019</v>
      </c>
      <c r="I173" s="2">
        <v>83</v>
      </c>
      <c r="J173" s="2" t="s">
        <v>1449</v>
      </c>
      <c r="K173" s="4" t="s">
        <v>1423</v>
      </c>
      <c r="L173" s="2" t="s">
        <v>1393</v>
      </c>
      <c r="M173" s="242" t="s">
        <v>1447</v>
      </c>
      <c r="N173" s="2" t="s">
        <v>1448</v>
      </c>
      <c r="P173" s="9" t="s">
        <v>2218</v>
      </c>
    </row>
    <row r="174" spans="1:19" x14ac:dyDescent="0.2">
      <c r="A174" s="2">
        <f t="shared" si="2"/>
        <v>173</v>
      </c>
      <c r="B174" s="1" t="s">
        <v>829</v>
      </c>
      <c r="C174" s="1" t="s">
        <v>767</v>
      </c>
      <c r="E174" s="1"/>
      <c r="F174" s="2">
        <v>5</v>
      </c>
      <c r="G174" s="2">
        <v>2</v>
      </c>
      <c r="H174" s="236">
        <v>2019</v>
      </c>
      <c r="I174" s="2">
        <v>99</v>
      </c>
      <c r="J174" s="2" t="s">
        <v>1449</v>
      </c>
      <c r="K174" s="4" t="s">
        <v>1602</v>
      </c>
      <c r="L174" s="2" t="s">
        <v>1407</v>
      </c>
      <c r="M174" s="242" t="s">
        <v>1447</v>
      </c>
      <c r="N174" s="2" t="s">
        <v>1447</v>
      </c>
      <c r="P174" s="9" t="s">
        <v>8289</v>
      </c>
    </row>
    <row r="175" spans="1:19" x14ac:dyDescent="0.2">
      <c r="A175" s="2">
        <f t="shared" si="2"/>
        <v>174</v>
      </c>
      <c r="B175" s="1" t="s">
        <v>2458</v>
      </c>
      <c r="C175" s="1" t="s">
        <v>2459</v>
      </c>
      <c r="D175" s="1" t="s">
        <v>886</v>
      </c>
      <c r="E175" s="1"/>
      <c r="F175" s="2">
        <v>5</v>
      </c>
      <c r="G175" s="2">
        <v>2</v>
      </c>
      <c r="H175" s="236">
        <v>2019</v>
      </c>
      <c r="I175" s="2">
        <v>79</v>
      </c>
      <c r="J175" s="2" t="s">
        <v>1450</v>
      </c>
      <c r="K175" s="4" t="s">
        <v>1533</v>
      </c>
      <c r="L175" s="2" t="s">
        <v>1394</v>
      </c>
      <c r="M175" s="2" t="s">
        <v>1448</v>
      </c>
      <c r="N175" s="2" t="s">
        <v>1447</v>
      </c>
      <c r="P175" s="9" t="s">
        <v>2494</v>
      </c>
    </row>
    <row r="176" spans="1:19" x14ac:dyDescent="0.2">
      <c r="A176" s="2">
        <f t="shared" si="2"/>
        <v>175</v>
      </c>
      <c r="B176" s="1" t="s">
        <v>3292</v>
      </c>
      <c r="C176" s="1" t="s">
        <v>2590</v>
      </c>
      <c r="D176" s="1" t="s">
        <v>845</v>
      </c>
      <c r="F176" s="2">
        <v>5</v>
      </c>
      <c r="G176" s="2">
        <v>3</v>
      </c>
      <c r="H176" s="236">
        <v>2019</v>
      </c>
      <c r="I176" s="2">
        <v>84</v>
      </c>
      <c r="J176" s="2" t="s">
        <v>1449</v>
      </c>
      <c r="K176" s="1" t="s">
        <v>1402</v>
      </c>
      <c r="L176" s="2" t="s">
        <v>1393</v>
      </c>
      <c r="M176" s="2" t="s">
        <v>1448</v>
      </c>
      <c r="N176" s="2" t="s">
        <v>1447</v>
      </c>
      <c r="P176" s="9" t="s">
        <v>3291</v>
      </c>
    </row>
    <row r="177" spans="1:19" x14ac:dyDescent="0.2">
      <c r="A177" s="2">
        <f t="shared" si="2"/>
        <v>176</v>
      </c>
      <c r="B177" s="1" t="s">
        <v>6199</v>
      </c>
      <c r="C177" s="1" t="s">
        <v>2163</v>
      </c>
      <c r="E177" s="4" t="s">
        <v>6200</v>
      </c>
      <c r="F177" s="2">
        <v>5</v>
      </c>
      <c r="G177" s="2">
        <v>4</v>
      </c>
      <c r="H177" s="236">
        <v>2019</v>
      </c>
      <c r="I177" s="2">
        <v>90</v>
      </c>
      <c r="J177" s="2" t="s">
        <v>1449</v>
      </c>
      <c r="K177" s="1" t="s">
        <v>1412</v>
      </c>
      <c r="L177" s="2" t="s">
        <v>1407</v>
      </c>
      <c r="M177" s="2" t="s">
        <v>1448</v>
      </c>
      <c r="N177" s="2" t="s">
        <v>1448</v>
      </c>
      <c r="P177" s="9" t="s">
        <v>6198</v>
      </c>
    </row>
    <row r="178" spans="1:19" x14ac:dyDescent="0.2">
      <c r="A178" s="2">
        <f t="shared" si="2"/>
        <v>177</v>
      </c>
      <c r="B178" s="1" t="s">
        <v>672</v>
      </c>
      <c r="C178" s="1" t="s">
        <v>1510</v>
      </c>
      <c r="D178" s="1" t="s">
        <v>848</v>
      </c>
      <c r="E178" s="4" t="s">
        <v>1301</v>
      </c>
      <c r="F178" s="2">
        <v>5</v>
      </c>
      <c r="G178" s="2">
        <v>5</v>
      </c>
      <c r="H178" s="236">
        <v>2019</v>
      </c>
      <c r="I178" s="2">
        <v>91</v>
      </c>
      <c r="J178" s="2" t="s">
        <v>1449</v>
      </c>
      <c r="K178" s="1" t="s">
        <v>1410</v>
      </c>
      <c r="L178" s="2" t="s">
        <v>1394</v>
      </c>
      <c r="M178" s="243" t="s">
        <v>1447</v>
      </c>
      <c r="N178" s="2" t="s">
        <v>1447</v>
      </c>
      <c r="P178" s="9" t="s">
        <v>3293</v>
      </c>
    </row>
    <row r="179" spans="1:19" x14ac:dyDescent="0.2">
      <c r="A179" s="2">
        <f t="shared" si="2"/>
        <v>178</v>
      </c>
      <c r="B179" s="1" t="s">
        <v>7022</v>
      </c>
      <c r="C179" s="1" t="s">
        <v>7023</v>
      </c>
      <c r="D179" s="1" t="s">
        <v>881</v>
      </c>
      <c r="F179" s="2">
        <v>5</v>
      </c>
      <c r="G179" s="2">
        <v>5</v>
      </c>
      <c r="H179" s="236">
        <v>2019</v>
      </c>
      <c r="I179" s="2">
        <v>88</v>
      </c>
      <c r="J179" s="2" t="s">
        <v>1449</v>
      </c>
      <c r="K179" s="1" t="s">
        <v>1412</v>
      </c>
      <c r="L179" s="2" t="s">
        <v>1407</v>
      </c>
      <c r="M179" s="2" t="s">
        <v>1448</v>
      </c>
      <c r="N179" s="2" t="s">
        <v>1448</v>
      </c>
      <c r="O179" s="1" t="s">
        <v>10945</v>
      </c>
      <c r="P179" s="9" t="s">
        <v>7021</v>
      </c>
    </row>
    <row r="180" spans="1:19" x14ac:dyDescent="0.2">
      <c r="A180" s="2">
        <f t="shared" si="2"/>
        <v>179</v>
      </c>
      <c r="B180" s="1" t="s">
        <v>3610</v>
      </c>
      <c r="C180" s="1" t="s">
        <v>3611</v>
      </c>
      <c r="D180" s="1" t="s">
        <v>915</v>
      </c>
      <c r="E180" s="1"/>
      <c r="F180" s="2">
        <v>5</v>
      </c>
      <c r="G180" s="2">
        <v>6</v>
      </c>
      <c r="H180" s="236">
        <v>2019</v>
      </c>
      <c r="I180" s="2">
        <v>91</v>
      </c>
      <c r="J180" s="2" t="s">
        <v>1450</v>
      </c>
      <c r="K180" s="4" t="s">
        <v>1390</v>
      </c>
      <c r="L180" s="2" t="s">
        <v>1389</v>
      </c>
      <c r="M180" s="2" t="s">
        <v>1448</v>
      </c>
      <c r="N180" s="2" t="s">
        <v>1448</v>
      </c>
      <c r="O180" s="1" t="s">
        <v>2538</v>
      </c>
      <c r="P180" s="9" t="s">
        <v>3612</v>
      </c>
    </row>
    <row r="181" spans="1:19" x14ac:dyDescent="0.2">
      <c r="A181" s="2">
        <f t="shared" si="2"/>
        <v>180</v>
      </c>
      <c r="B181" s="1" t="s">
        <v>828</v>
      </c>
      <c r="C181" s="1" t="s">
        <v>961</v>
      </c>
      <c r="D181" s="1" t="s">
        <v>853</v>
      </c>
      <c r="E181" s="1"/>
      <c r="F181" s="2">
        <v>5</v>
      </c>
      <c r="G181" s="2">
        <v>6</v>
      </c>
      <c r="H181" s="236">
        <v>2019</v>
      </c>
      <c r="I181" s="46">
        <v>48</v>
      </c>
      <c r="J181" s="2" t="s">
        <v>1449</v>
      </c>
      <c r="K181" s="4" t="s">
        <v>1466</v>
      </c>
      <c r="L181" s="2" t="s">
        <v>1434</v>
      </c>
      <c r="M181" s="242" t="s">
        <v>1447</v>
      </c>
      <c r="N181" s="2" t="s">
        <v>1447</v>
      </c>
      <c r="O181" s="1" t="s">
        <v>9057</v>
      </c>
      <c r="P181" s="9" t="s">
        <v>2219</v>
      </c>
    </row>
    <row r="182" spans="1:19" x14ac:dyDescent="0.2">
      <c r="A182" s="2">
        <f t="shared" si="2"/>
        <v>181</v>
      </c>
      <c r="B182" s="1" t="s">
        <v>827</v>
      </c>
      <c r="C182" s="1" t="s">
        <v>271</v>
      </c>
      <c r="D182" s="1" t="s">
        <v>848</v>
      </c>
      <c r="E182" s="1"/>
      <c r="F182" s="2">
        <v>5</v>
      </c>
      <c r="G182" s="2">
        <v>8</v>
      </c>
      <c r="H182" s="236">
        <v>2019</v>
      </c>
      <c r="I182" s="2">
        <v>85</v>
      </c>
      <c r="J182" s="2" t="s">
        <v>1449</v>
      </c>
      <c r="K182" s="4" t="s">
        <v>1412</v>
      </c>
      <c r="L182" s="2" t="s">
        <v>1407</v>
      </c>
      <c r="M182" s="242" t="s">
        <v>1447</v>
      </c>
      <c r="N182" s="2" t="s">
        <v>1447</v>
      </c>
    </row>
    <row r="183" spans="1:19" x14ac:dyDescent="0.2">
      <c r="A183" s="2">
        <f t="shared" si="2"/>
        <v>182</v>
      </c>
      <c r="B183" s="1" t="s">
        <v>532</v>
      </c>
      <c r="C183" s="1" t="s">
        <v>847</v>
      </c>
      <c r="D183" s="1" t="s">
        <v>848</v>
      </c>
      <c r="E183" s="1"/>
      <c r="F183" s="2">
        <v>5</v>
      </c>
      <c r="G183" s="2">
        <v>8</v>
      </c>
      <c r="H183" s="236">
        <v>2019</v>
      </c>
      <c r="I183" s="2">
        <v>81</v>
      </c>
      <c r="J183" s="2" t="s">
        <v>1449</v>
      </c>
      <c r="K183" s="4" t="s">
        <v>2010</v>
      </c>
      <c r="L183" s="2" t="s">
        <v>1393</v>
      </c>
      <c r="M183" s="242" t="s">
        <v>1447</v>
      </c>
      <c r="N183" s="2" t="s">
        <v>1448</v>
      </c>
    </row>
    <row r="184" spans="1:19" x14ac:dyDescent="0.2">
      <c r="A184" s="2">
        <f t="shared" si="2"/>
        <v>183</v>
      </c>
      <c r="B184" s="1" t="s">
        <v>826</v>
      </c>
      <c r="C184" s="1" t="s">
        <v>939</v>
      </c>
      <c r="E184" s="1"/>
      <c r="F184" s="2">
        <v>5</v>
      </c>
      <c r="G184" s="2">
        <v>10</v>
      </c>
      <c r="H184" s="236">
        <v>2019</v>
      </c>
      <c r="I184" s="2">
        <v>63</v>
      </c>
      <c r="J184" s="2" t="s">
        <v>1449</v>
      </c>
      <c r="K184" s="4" t="s">
        <v>1438</v>
      </c>
      <c r="L184" s="2" t="s">
        <v>6515</v>
      </c>
      <c r="M184" s="242" t="s">
        <v>1447</v>
      </c>
      <c r="N184" s="2" t="s">
        <v>1448</v>
      </c>
      <c r="P184" s="9" t="s">
        <v>8081</v>
      </c>
    </row>
    <row r="185" spans="1:19" x14ac:dyDescent="0.2">
      <c r="A185" s="2">
        <f t="shared" si="2"/>
        <v>184</v>
      </c>
      <c r="B185" s="1" t="s">
        <v>943</v>
      </c>
      <c r="C185" s="1" t="s">
        <v>2620</v>
      </c>
      <c r="D185" s="1" t="s">
        <v>843</v>
      </c>
      <c r="E185" s="1"/>
      <c r="F185" s="2">
        <v>5</v>
      </c>
      <c r="G185" s="2">
        <v>10</v>
      </c>
      <c r="H185" s="236">
        <v>2019</v>
      </c>
      <c r="I185" s="2">
        <v>63</v>
      </c>
      <c r="J185" s="2" t="s">
        <v>1449</v>
      </c>
      <c r="K185" s="4" t="s">
        <v>698</v>
      </c>
      <c r="L185" s="2" t="s">
        <v>1393</v>
      </c>
      <c r="M185" s="2" t="s">
        <v>1448</v>
      </c>
      <c r="N185" s="2" t="s">
        <v>1448</v>
      </c>
      <c r="P185" s="9" t="s">
        <v>11062</v>
      </c>
      <c r="Q185" s="9" t="s">
        <v>11063</v>
      </c>
    </row>
    <row r="186" spans="1:19" x14ac:dyDescent="0.2">
      <c r="A186" s="2">
        <f t="shared" si="2"/>
        <v>185</v>
      </c>
      <c r="B186" s="1" t="s">
        <v>825</v>
      </c>
      <c r="C186" s="1" t="s">
        <v>905</v>
      </c>
      <c r="D186" s="1" t="s">
        <v>876</v>
      </c>
      <c r="E186" s="1"/>
      <c r="F186" s="2">
        <v>5</v>
      </c>
      <c r="G186" s="2">
        <v>11</v>
      </c>
      <c r="H186" s="236">
        <v>2019</v>
      </c>
      <c r="I186" s="2">
        <v>92</v>
      </c>
      <c r="J186" s="2" t="s">
        <v>1449</v>
      </c>
      <c r="K186" s="4" t="s">
        <v>1421</v>
      </c>
      <c r="L186" s="2" t="s">
        <v>6515</v>
      </c>
      <c r="M186" s="242" t="s">
        <v>1447</v>
      </c>
      <c r="N186" s="2" t="s">
        <v>1447</v>
      </c>
      <c r="P186" s="9" t="s">
        <v>7029</v>
      </c>
    </row>
    <row r="187" spans="1:19" x14ac:dyDescent="0.2">
      <c r="A187" s="2">
        <f t="shared" si="2"/>
        <v>186</v>
      </c>
      <c r="B187" s="1" t="s">
        <v>68</v>
      </c>
      <c r="C187" s="1" t="s">
        <v>1279</v>
      </c>
      <c r="D187" s="1" t="s">
        <v>834</v>
      </c>
      <c r="E187" s="1"/>
      <c r="F187" s="2">
        <v>5</v>
      </c>
      <c r="G187" s="2">
        <v>11</v>
      </c>
      <c r="H187" s="236">
        <v>2019</v>
      </c>
      <c r="I187" s="2">
        <v>78</v>
      </c>
      <c r="J187" s="2" t="s">
        <v>1449</v>
      </c>
      <c r="K187" s="4" t="s">
        <v>1528</v>
      </c>
      <c r="L187" s="2" t="s">
        <v>1389</v>
      </c>
      <c r="M187" s="242" t="s">
        <v>1447</v>
      </c>
      <c r="N187" s="2" t="s">
        <v>1448</v>
      </c>
      <c r="O187" s="1" t="s">
        <v>9054</v>
      </c>
      <c r="P187" s="9" t="s">
        <v>9107</v>
      </c>
      <c r="R187" s="9" t="s">
        <v>9492</v>
      </c>
    </row>
    <row r="188" spans="1:19" x14ac:dyDescent="0.2">
      <c r="A188" s="2">
        <f t="shared" si="2"/>
        <v>187</v>
      </c>
      <c r="B188" s="1" t="s">
        <v>740</v>
      </c>
      <c r="C188" s="1" t="s">
        <v>2505</v>
      </c>
      <c r="E188" s="1"/>
      <c r="F188" s="2">
        <v>5</v>
      </c>
      <c r="G188" s="2">
        <v>12</v>
      </c>
      <c r="H188" s="236">
        <v>2019</v>
      </c>
      <c r="I188" s="2">
        <v>66</v>
      </c>
      <c r="J188" s="2" t="s">
        <v>1449</v>
      </c>
      <c r="K188" s="4" t="s">
        <v>698</v>
      </c>
      <c r="L188" s="2" t="s">
        <v>1393</v>
      </c>
      <c r="M188" s="2" t="s">
        <v>1448</v>
      </c>
      <c r="N188" s="2" t="s">
        <v>1447</v>
      </c>
      <c r="P188" s="9" t="s">
        <v>2506</v>
      </c>
      <c r="Q188" s="9" t="s">
        <v>6359</v>
      </c>
      <c r="S188" s="1" t="s">
        <v>8787</v>
      </c>
    </row>
    <row r="189" spans="1:19" x14ac:dyDescent="0.2">
      <c r="A189" s="2">
        <f t="shared" si="2"/>
        <v>188</v>
      </c>
      <c r="B189" s="1" t="s">
        <v>824</v>
      </c>
      <c r="C189" s="1" t="s">
        <v>894</v>
      </c>
      <c r="D189" s="1" t="s">
        <v>843</v>
      </c>
      <c r="E189" s="1"/>
      <c r="F189" s="2">
        <v>5</v>
      </c>
      <c r="G189" s="2">
        <v>12</v>
      </c>
      <c r="H189" s="236">
        <v>2019</v>
      </c>
      <c r="I189" s="2">
        <v>89</v>
      </c>
      <c r="J189" s="2" t="s">
        <v>1449</v>
      </c>
      <c r="K189" s="4" t="s">
        <v>1463</v>
      </c>
      <c r="L189" s="2" t="s">
        <v>1393</v>
      </c>
      <c r="M189" s="242" t="s">
        <v>1447</v>
      </c>
      <c r="N189" s="2" t="s">
        <v>1448</v>
      </c>
    </row>
    <row r="190" spans="1:19" x14ac:dyDescent="0.2">
      <c r="A190" s="2">
        <f t="shared" si="2"/>
        <v>189</v>
      </c>
      <c r="B190" s="1" t="s">
        <v>823</v>
      </c>
      <c r="C190" s="1" t="s">
        <v>902</v>
      </c>
      <c r="D190" s="1" t="s">
        <v>838</v>
      </c>
      <c r="E190" s="1"/>
      <c r="F190" s="2">
        <v>5</v>
      </c>
      <c r="G190" s="2">
        <v>12</v>
      </c>
      <c r="H190" s="236">
        <v>2019</v>
      </c>
      <c r="I190" s="2">
        <v>73</v>
      </c>
      <c r="J190" s="2" t="s">
        <v>1449</v>
      </c>
      <c r="K190" s="4" t="s">
        <v>1536</v>
      </c>
      <c r="L190" s="2" t="s">
        <v>1394</v>
      </c>
      <c r="M190" s="242" t="s">
        <v>1447</v>
      </c>
      <c r="N190" s="2" t="s">
        <v>1447</v>
      </c>
      <c r="P190" s="9" t="s">
        <v>7030</v>
      </c>
      <c r="Q190" s="9" t="s">
        <v>10576</v>
      </c>
      <c r="R190" s="9" t="s">
        <v>10575</v>
      </c>
      <c r="S190" s="1" t="s">
        <v>8663</v>
      </c>
    </row>
    <row r="191" spans="1:19" x14ac:dyDescent="0.2">
      <c r="A191" s="2">
        <f t="shared" si="2"/>
        <v>190</v>
      </c>
      <c r="B191" s="1" t="s">
        <v>822</v>
      </c>
      <c r="C191" s="1" t="s">
        <v>1043</v>
      </c>
      <c r="D191" s="1" t="s">
        <v>845</v>
      </c>
      <c r="E191" s="1" t="s">
        <v>1352</v>
      </c>
      <c r="F191" s="2">
        <v>5</v>
      </c>
      <c r="G191" s="2">
        <v>14</v>
      </c>
      <c r="H191" s="236">
        <v>2019</v>
      </c>
      <c r="I191" s="2">
        <v>81</v>
      </c>
      <c r="J191" s="2" t="s">
        <v>1449</v>
      </c>
      <c r="K191" s="4" t="s">
        <v>1759</v>
      </c>
      <c r="L191" s="2" t="s">
        <v>1393</v>
      </c>
      <c r="M191" s="242" t="s">
        <v>1447</v>
      </c>
      <c r="N191" s="2" t="s">
        <v>1447</v>
      </c>
    </row>
    <row r="192" spans="1:19" x14ac:dyDescent="0.2">
      <c r="A192" s="2">
        <f t="shared" si="2"/>
        <v>191</v>
      </c>
      <c r="B192" s="1" t="s">
        <v>9835</v>
      </c>
      <c r="C192" s="1" t="s">
        <v>1751</v>
      </c>
      <c r="D192" s="1" t="s">
        <v>851</v>
      </c>
      <c r="E192" s="1" t="s">
        <v>1163</v>
      </c>
      <c r="F192" s="2">
        <v>5</v>
      </c>
      <c r="G192" s="2">
        <v>14</v>
      </c>
      <c r="H192" s="236">
        <v>2019</v>
      </c>
      <c r="I192" s="2">
        <v>95</v>
      </c>
      <c r="J192" s="2" t="s">
        <v>1449</v>
      </c>
      <c r="K192" s="4" t="s">
        <v>1402</v>
      </c>
      <c r="L192" s="2" t="s">
        <v>1393</v>
      </c>
      <c r="M192" s="2" t="s">
        <v>1448</v>
      </c>
      <c r="N192" s="2" t="s">
        <v>1448</v>
      </c>
      <c r="P192" s="9" t="s">
        <v>9834</v>
      </c>
    </row>
    <row r="193" spans="1:19" x14ac:dyDescent="0.2">
      <c r="A193" s="2">
        <f t="shared" si="2"/>
        <v>192</v>
      </c>
      <c r="B193" s="1" t="s">
        <v>821</v>
      </c>
      <c r="C193" s="1" t="s">
        <v>878</v>
      </c>
      <c r="D193" s="1" t="s">
        <v>851</v>
      </c>
      <c r="E193" s="1" t="s">
        <v>1299</v>
      </c>
      <c r="F193" s="2">
        <v>5</v>
      </c>
      <c r="G193" s="2">
        <v>15</v>
      </c>
      <c r="H193" s="236">
        <v>2019</v>
      </c>
      <c r="I193" s="2">
        <v>88</v>
      </c>
      <c r="J193" s="2" t="s">
        <v>1449</v>
      </c>
      <c r="K193" s="4" t="s">
        <v>1430</v>
      </c>
      <c r="L193" s="2" t="s">
        <v>1393</v>
      </c>
      <c r="M193" s="242" t="s">
        <v>1447</v>
      </c>
      <c r="N193" s="2" t="s">
        <v>1448</v>
      </c>
    </row>
    <row r="194" spans="1:19" x14ac:dyDescent="0.2">
      <c r="A194" s="2">
        <f t="shared" si="2"/>
        <v>193</v>
      </c>
      <c r="B194" s="1" t="s">
        <v>820</v>
      </c>
      <c r="C194" s="1" t="s">
        <v>1270</v>
      </c>
      <c r="D194" s="1" t="s">
        <v>876</v>
      </c>
      <c r="E194" s="1"/>
      <c r="F194" s="2">
        <v>5</v>
      </c>
      <c r="G194" s="2">
        <v>17</v>
      </c>
      <c r="H194" s="236">
        <v>2019</v>
      </c>
      <c r="I194" s="2">
        <v>95</v>
      </c>
      <c r="J194" s="2" t="s">
        <v>1449</v>
      </c>
      <c r="K194" s="4" t="s">
        <v>1645</v>
      </c>
      <c r="L194" s="2" t="s">
        <v>6515</v>
      </c>
      <c r="M194" s="242" t="s">
        <v>1447</v>
      </c>
      <c r="N194" s="2" t="s">
        <v>1447</v>
      </c>
    </row>
    <row r="195" spans="1:19" x14ac:dyDescent="0.2">
      <c r="A195" s="2">
        <f t="shared" si="2"/>
        <v>194</v>
      </c>
      <c r="B195" s="1" t="s">
        <v>538</v>
      </c>
      <c r="C195" s="1" t="s">
        <v>894</v>
      </c>
      <c r="D195" s="1" t="s">
        <v>837</v>
      </c>
      <c r="E195" s="1"/>
      <c r="F195" s="2">
        <v>5</v>
      </c>
      <c r="G195" s="2">
        <v>18</v>
      </c>
      <c r="H195" s="236">
        <v>2019</v>
      </c>
      <c r="I195" s="2">
        <v>73</v>
      </c>
      <c r="J195" s="2" t="s">
        <v>1449</v>
      </c>
      <c r="K195" s="4" t="s">
        <v>1395</v>
      </c>
      <c r="L195" s="2" t="s">
        <v>1394</v>
      </c>
      <c r="M195" s="242" t="s">
        <v>1447</v>
      </c>
      <c r="N195" s="2" t="s">
        <v>1448</v>
      </c>
    </row>
    <row r="196" spans="1:19" x14ac:dyDescent="0.2">
      <c r="A196" s="2">
        <f t="shared" ref="A196:A259" si="3">A195+1</f>
        <v>195</v>
      </c>
      <c r="B196" s="1" t="s">
        <v>818</v>
      </c>
      <c r="C196" s="1" t="s">
        <v>894</v>
      </c>
      <c r="D196" s="1" t="s">
        <v>890</v>
      </c>
      <c r="E196" s="1"/>
      <c r="F196" s="2">
        <v>5</v>
      </c>
      <c r="G196" s="2">
        <v>18</v>
      </c>
      <c r="H196" s="236">
        <v>2019</v>
      </c>
      <c r="I196" s="2">
        <v>92</v>
      </c>
      <c r="J196" s="2" t="s">
        <v>1449</v>
      </c>
      <c r="K196" s="4" t="s">
        <v>2221</v>
      </c>
      <c r="L196" s="2" t="s">
        <v>1393</v>
      </c>
      <c r="M196" s="242" t="s">
        <v>1447</v>
      </c>
      <c r="N196" s="2" t="s">
        <v>1447</v>
      </c>
      <c r="O196" s="1" t="s">
        <v>3674</v>
      </c>
      <c r="P196" s="9" t="s">
        <v>9344</v>
      </c>
    </row>
    <row r="197" spans="1:19" x14ac:dyDescent="0.2">
      <c r="A197" s="2">
        <f t="shared" si="3"/>
        <v>196</v>
      </c>
      <c r="B197" s="1" t="s">
        <v>819</v>
      </c>
      <c r="C197" s="1" t="s">
        <v>1009</v>
      </c>
      <c r="D197" s="1" t="s">
        <v>853</v>
      </c>
      <c r="E197" s="1"/>
      <c r="F197" s="2">
        <v>5</v>
      </c>
      <c r="G197" s="2">
        <v>18</v>
      </c>
      <c r="H197" s="236">
        <v>2019</v>
      </c>
      <c r="I197" s="2">
        <v>97</v>
      </c>
      <c r="J197" s="2" t="s">
        <v>1449</v>
      </c>
      <c r="K197" s="4" t="s">
        <v>2220</v>
      </c>
      <c r="L197" s="2" t="s">
        <v>1393</v>
      </c>
      <c r="M197" s="242" t="s">
        <v>1447</v>
      </c>
      <c r="N197" s="2" t="s">
        <v>1448</v>
      </c>
    </row>
    <row r="198" spans="1:19" x14ac:dyDescent="0.2">
      <c r="A198" s="2">
        <f t="shared" si="3"/>
        <v>197</v>
      </c>
      <c r="B198" s="1" t="s">
        <v>817</v>
      </c>
      <c r="C198" s="1" t="s">
        <v>1122</v>
      </c>
      <c r="D198" s="1" t="s">
        <v>845</v>
      </c>
      <c r="E198" s="1"/>
      <c r="F198" s="2">
        <v>5</v>
      </c>
      <c r="G198" s="2">
        <v>19</v>
      </c>
      <c r="H198" s="236">
        <v>2019</v>
      </c>
      <c r="I198" s="2">
        <v>82</v>
      </c>
      <c r="J198" s="2" t="s">
        <v>1449</v>
      </c>
      <c r="K198" s="4" t="s">
        <v>1433</v>
      </c>
      <c r="L198" s="2" t="s">
        <v>1434</v>
      </c>
      <c r="M198" s="242" t="s">
        <v>1447</v>
      </c>
      <c r="N198" s="2" t="s">
        <v>1448</v>
      </c>
      <c r="P198" s="9" t="s">
        <v>10034</v>
      </c>
      <c r="S198" s="1" t="s">
        <v>9088</v>
      </c>
    </row>
    <row r="199" spans="1:19" x14ac:dyDescent="0.2">
      <c r="A199" s="2">
        <f t="shared" si="3"/>
        <v>198</v>
      </c>
      <c r="B199" s="1" t="s">
        <v>816</v>
      </c>
      <c r="C199" s="1" t="s">
        <v>1278</v>
      </c>
      <c r="D199" s="1" t="s">
        <v>853</v>
      </c>
      <c r="E199" s="1"/>
      <c r="F199" s="2">
        <v>5</v>
      </c>
      <c r="G199" s="2">
        <v>20</v>
      </c>
      <c r="H199" s="236">
        <v>2019</v>
      </c>
      <c r="I199" s="2">
        <v>90</v>
      </c>
      <c r="J199" s="2" t="s">
        <v>1449</v>
      </c>
      <c r="K199" s="4" t="s">
        <v>1438</v>
      </c>
      <c r="L199" s="2" t="s">
        <v>6515</v>
      </c>
      <c r="M199" s="242" t="s">
        <v>1447</v>
      </c>
      <c r="N199" s="2" t="s">
        <v>1447</v>
      </c>
      <c r="P199" s="9" t="s">
        <v>3172</v>
      </c>
    </row>
    <row r="200" spans="1:19" x14ac:dyDescent="0.2">
      <c r="A200" s="2">
        <f t="shared" si="3"/>
        <v>199</v>
      </c>
      <c r="B200" s="1" t="s">
        <v>815</v>
      </c>
      <c r="C200" s="1" t="s">
        <v>1277</v>
      </c>
      <c r="E200" s="1"/>
      <c r="F200" s="2">
        <v>5</v>
      </c>
      <c r="G200" s="2">
        <v>21</v>
      </c>
      <c r="H200" s="236">
        <v>2019</v>
      </c>
      <c r="I200" s="2">
        <v>91</v>
      </c>
      <c r="J200" s="2" t="s">
        <v>1449</v>
      </c>
      <c r="K200" s="4" t="s">
        <v>1402</v>
      </c>
      <c r="L200" s="2" t="s">
        <v>1393</v>
      </c>
      <c r="M200" s="242" t="s">
        <v>1447</v>
      </c>
      <c r="N200" s="2" t="s">
        <v>1448</v>
      </c>
    </row>
    <row r="201" spans="1:19" x14ac:dyDescent="0.2">
      <c r="A201" s="2">
        <f t="shared" si="3"/>
        <v>200</v>
      </c>
      <c r="B201" s="1" t="s">
        <v>814</v>
      </c>
      <c r="C201" s="1" t="s">
        <v>1276</v>
      </c>
      <c r="D201" s="1" t="s">
        <v>867</v>
      </c>
      <c r="E201" s="1" t="s">
        <v>1351</v>
      </c>
      <c r="F201" s="2">
        <v>5</v>
      </c>
      <c r="G201" s="2">
        <v>22</v>
      </c>
      <c r="H201" s="236">
        <v>2019</v>
      </c>
      <c r="I201" s="2">
        <v>82</v>
      </c>
      <c r="J201" s="2" t="s">
        <v>1449</v>
      </c>
      <c r="K201" s="4" t="s">
        <v>1437</v>
      </c>
      <c r="L201" s="2" t="s">
        <v>1391</v>
      </c>
      <c r="M201" s="242" t="s">
        <v>1447</v>
      </c>
      <c r="N201" s="2" t="s">
        <v>1447</v>
      </c>
    </row>
    <row r="202" spans="1:19" x14ac:dyDescent="0.2">
      <c r="A202" s="2">
        <f t="shared" si="3"/>
        <v>201</v>
      </c>
      <c r="B202" s="1" t="s">
        <v>6092</v>
      </c>
      <c r="C202" s="1" t="s">
        <v>6093</v>
      </c>
      <c r="D202" s="1" t="s">
        <v>867</v>
      </c>
      <c r="E202" s="1"/>
      <c r="F202" s="2">
        <v>5</v>
      </c>
      <c r="G202" s="2">
        <v>24</v>
      </c>
      <c r="H202" s="236">
        <v>2019</v>
      </c>
      <c r="I202" s="2">
        <v>97</v>
      </c>
      <c r="J202" s="2" t="s">
        <v>1449</v>
      </c>
      <c r="K202" s="4" t="s">
        <v>6091</v>
      </c>
      <c r="L202" s="2" t="s">
        <v>1393</v>
      </c>
      <c r="M202" s="2" t="s">
        <v>1448</v>
      </c>
      <c r="N202" s="2" t="s">
        <v>1448</v>
      </c>
      <c r="P202" s="9" t="s">
        <v>6090</v>
      </c>
    </row>
    <row r="203" spans="1:19" x14ac:dyDescent="0.2">
      <c r="A203" s="2">
        <f t="shared" si="3"/>
        <v>202</v>
      </c>
      <c r="B203" s="1" t="s">
        <v>9104</v>
      </c>
      <c r="C203" s="1" t="s">
        <v>1510</v>
      </c>
      <c r="D203" s="1" t="s">
        <v>9105</v>
      </c>
      <c r="E203" s="1" t="s">
        <v>1301</v>
      </c>
      <c r="F203" s="2">
        <v>5</v>
      </c>
      <c r="G203" s="2">
        <v>24</v>
      </c>
      <c r="H203" s="236">
        <v>2019</v>
      </c>
      <c r="I203" s="2">
        <v>72</v>
      </c>
      <c r="J203" s="2" t="s">
        <v>1449</v>
      </c>
      <c r="K203" s="4" t="s">
        <v>1528</v>
      </c>
      <c r="L203" s="2" t="s">
        <v>1389</v>
      </c>
      <c r="M203" s="2" t="s">
        <v>1448</v>
      </c>
      <c r="N203" s="2" t="s">
        <v>1448</v>
      </c>
      <c r="P203" s="9" t="s">
        <v>9106</v>
      </c>
      <c r="S203" s="1" t="s">
        <v>8766</v>
      </c>
    </row>
    <row r="204" spans="1:19" x14ac:dyDescent="0.2">
      <c r="A204" s="2">
        <f t="shared" si="3"/>
        <v>203</v>
      </c>
      <c r="B204" s="1" t="s">
        <v>8218</v>
      </c>
      <c r="C204" s="1" t="s">
        <v>3212</v>
      </c>
      <c r="D204" s="1" t="s">
        <v>834</v>
      </c>
      <c r="E204" s="301"/>
      <c r="F204" s="2">
        <v>5</v>
      </c>
      <c r="G204" s="2">
        <v>25</v>
      </c>
      <c r="H204" s="2">
        <v>2019</v>
      </c>
      <c r="I204" s="86" t="s">
        <v>1871</v>
      </c>
      <c r="J204" s="2" t="s">
        <v>1450</v>
      </c>
      <c r="K204" s="4" t="s">
        <v>8219</v>
      </c>
      <c r="L204" s="2" t="s">
        <v>1389</v>
      </c>
      <c r="M204" s="2" t="s">
        <v>1448</v>
      </c>
      <c r="N204" s="2" t="s">
        <v>1448</v>
      </c>
      <c r="O204" s="1" t="s">
        <v>3691</v>
      </c>
      <c r="P204" s="9" t="s">
        <v>8221</v>
      </c>
      <c r="Q204" s="9" t="s">
        <v>8220</v>
      </c>
      <c r="R204" s="9" t="s">
        <v>8222</v>
      </c>
    </row>
    <row r="205" spans="1:19" x14ac:dyDescent="0.2">
      <c r="A205" s="2">
        <f t="shared" si="3"/>
        <v>204</v>
      </c>
      <c r="B205" s="1" t="s">
        <v>528</v>
      </c>
      <c r="C205" s="1" t="s">
        <v>1510</v>
      </c>
      <c r="E205" s="4" t="s">
        <v>1301</v>
      </c>
      <c r="F205" s="2">
        <v>5</v>
      </c>
      <c r="G205" s="2">
        <v>25</v>
      </c>
      <c r="H205" s="236">
        <v>2019</v>
      </c>
      <c r="I205" s="2">
        <v>82</v>
      </c>
      <c r="J205" s="2" t="s">
        <v>1449</v>
      </c>
      <c r="K205" s="1" t="s">
        <v>1402</v>
      </c>
      <c r="L205" s="2" t="s">
        <v>1393</v>
      </c>
      <c r="M205" s="2" t="s">
        <v>1448</v>
      </c>
      <c r="N205" s="2" t="s">
        <v>1447</v>
      </c>
      <c r="P205" s="9" t="s">
        <v>3294</v>
      </c>
    </row>
    <row r="206" spans="1:19" x14ac:dyDescent="0.2">
      <c r="A206" s="2">
        <f t="shared" si="3"/>
        <v>205</v>
      </c>
      <c r="B206" s="1" t="s">
        <v>3454</v>
      </c>
      <c r="C206" s="1" t="s">
        <v>2109</v>
      </c>
      <c r="D206" s="1" t="s">
        <v>872</v>
      </c>
      <c r="E206" s="4" t="s">
        <v>1282</v>
      </c>
      <c r="F206" s="2">
        <v>5</v>
      </c>
      <c r="G206" s="2">
        <v>25</v>
      </c>
      <c r="H206" s="236">
        <v>2019</v>
      </c>
      <c r="I206" s="2">
        <v>65</v>
      </c>
      <c r="J206" s="2" t="s">
        <v>1449</v>
      </c>
      <c r="K206" s="1" t="s">
        <v>2117</v>
      </c>
      <c r="L206" s="2" t="s">
        <v>1393</v>
      </c>
      <c r="M206" s="2" t="s">
        <v>1448</v>
      </c>
      <c r="N206" s="2" t="s">
        <v>1448</v>
      </c>
      <c r="O206" s="1" t="s">
        <v>1766</v>
      </c>
      <c r="P206" s="9" t="s">
        <v>3453</v>
      </c>
    </row>
    <row r="207" spans="1:19" x14ac:dyDescent="0.2">
      <c r="A207" s="2">
        <f t="shared" si="3"/>
        <v>206</v>
      </c>
      <c r="B207" s="1" t="s">
        <v>2192</v>
      </c>
      <c r="C207" s="1" t="s">
        <v>1299</v>
      </c>
      <c r="D207" s="1" t="s">
        <v>3351</v>
      </c>
      <c r="F207" s="2">
        <v>5</v>
      </c>
      <c r="G207" s="2">
        <v>28</v>
      </c>
      <c r="H207" s="236">
        <v>2019</v>
      </c>
      <c r="I207" s="2">
        <v>93</v>
      </c>
      <c r="J207" s="2" t="s">
        <v>1449</v>
      </c>
      <c r="K207" s="1" t="s">
        <v>1402</v>
      </c>
      <c r="L207" s="2" t="s">
        <v>1393</v>
      </c>
      <c r="M207" s="2" t="s">
        <v>1448</v>
      </c>
      <c r="N207" s="2" t="s">
        <v>1448</v>
      </c>
      <c r="O207" s="1" t="s">
        <v>3352</v>
      </c>
      <c r="P207" s="9" t="s">
        <v>3350</v>
      </c>
    </row>
    <row r="208" spans="1:19" x14ac:dyDescent="0.2">
      <c r="A208" s="2">
        <f t="shared" si="3"/>
        <v>207</v>
      </c>
      <c r="B208" s="1" t="s">
        <v>2649</v>
      </c>
      <c r="C208" s="1" t="s">
        <v>2648</v>
      </c>
      <c r="D208" s="1" t="s">
        <v>851</v>
      </c>
      <c r="E208" s="1"/>
      <c r="F208" s="2">
        <v>5</v>
      </c>
      <c r="G208" s="2">
        <v>29</v>
      </c>
      <c r="H208" s="236">
        <v>2019</v>
      </c>
      <c r="I208" s="2">
        <v>68</v>
      </c>
      <c r="J208" s="2" t="s">
        <v>1450</v>
      </c>
      <c r="K208" s="4" t="s">
        <v>1421</v>
      </c>
      <c r="L208" s="2" t="s">
        <v>6515</v>
      </c>
      <c r="M208" s="2" t="s">
        <v>1448</v>
      </c>
      <c r="N208" s="2" t="s">
        <v>1447</v>
      </c>
      <c r="O208" s="1" t="s">
        <v>6709</v>
      </c>
      <c r="P208" s="9" t="s">
        <v>2647</v>
      </c>
    </row>
    <row r="209" spans="1:20" x14ac:dyDescent="0.2">
      <c r="A209" s="2">
        <f t="shared" si="3"/>
        <v>208</v>
      </c>
      <c r="B209" s="1" t="s">
        <v>813</v>
      </c>
      <c r="C209" s="1" t="s">
        <v>894</v>
      </c>
      <c r="E209" s="1"/>
      <c r="F209" s="2">
        <v>5</v>
      </c>
      <c r="G209" s="2">
        <v>30</v>
      </c>
      <c r="H209" s="236">
        <v>2019</v>
      </c>
      <c r="I209" s="2">
        <v>93</v>
      </c>
      <c r="J209" s="2" t="s">
        <v>1449</v>
      </c>
      <c r="K209" s="4" t="s">
        <v>1418</v>
      </c>
      <c r="L209" s="2" t="s">
        <v>1393</v>
      </c>
      <c r="M209" s="242" t="s">
        <v>1447</v>
      </c>
      <c r="N209" s="2" t="s">
        <v>1448</v>
      </c>
    </row>
    <row r="210" spans="1:20" x14ac:dyDescent="0.2">
      <c r="A210" s="2">
        <f t="shared" si="3"/>
        <v>209</v>
      </c>
      <c r="B210" s="1" t="s">
        <v>6305</v>
      </c>
      <c r="C210" s="1" t="s">
        <v>2109</v>
      </c>
      <c r="D210" s="1" t="s">
        <v>853</v>
      </c>
      <c r="E210" s="1"/>
      <c r="F210" s="2">
        <v>5</v>
      </c>
      <c r="G210" s="2">
        <v>31</v>
      </c>
      <c r="H210" s="236">
        <v>2019</v>
      </c>
      <c r="I210" s="2">
        <v>88</v>
      </c>
      <c r="J210" s="2" t="s">
        <v>1449</v>
      </c>
      <c r="K210" s="4" t="s">
        <v>1410</v>
      </c>
      <c r="L210" s="2" t="s">
        <v>1394</v>
      </c>
      <c r="M210" s="2" t="s">
        <v>1448</v>
      </c>
      <c r="N210" s="2" t="s">
        <v>1448</v>
      </c>
      <c r="P210" s="9" t="s">
        <v>6306</v>
      </c>
    </row>
    <row r="211" spans="1:20" x14ac:dyDescent="0.2">
      <c r="A211" s="2">
        <f t="shared" si="3"/>
        <v>210</v>
      </c>
      <c r="B211" s="1" t="s">
        <v>2472</v>
      </c>
      <c r="C211" s="1" t="s">
        <v>2471</v>
      </c>
      <c r="E211" s="1"/>
      <c r="F211" s="2">
        <v>5</v>
      </c>
      <c r="G211" s="2">
        <v>31</v>
      </c>
      <c r="H211" s="236">
        <v>2019</v>
      </c>
      <c r="I211" s="46">
        <v>59</v>
      </c>
      <c r="J211" s="2" t="s">
        <v>1450</v>
      </c>
      <c r="K211" s="4" t="s">
        <v>1527</v>
      </c>
      <c r="L211" s="2" t="s">
        <v>6515</v>
      </c>
      <c r="M211" s="2" t="s">
        <v>1448</v>
      </c>
      <c r="N211" s="2" t="s">
        <v>1448</v>
      </c>
      <c r="P211" s="9" t="s">
        <v>2470</v>
      </c>
    </row>
    <row r="212" spans="1:20" x14ac:dyDescent="0.2">
      <c r="A212" s="2">
        <f t="shared" si="3"/>
        <v>211</v>
      </c>
      <c r="B212" s="1" t="s">
        <v>6387</v>
      </c>
      <c r="C212" s="1" t="s">
        <v>6386</v>
      </c>
      <c r="E212" s="1"/>
      <c r="F212" s="2">
        <v>6</v>
      </c>
      <c r="G212" s="2">
        <v>2</v>
      </c>
      <c r="H212" s="236">
        <v>2019</v>
      </c>
      <c r="I212" s="2">
        <v>82</v>
      </c>
      <c r="J212" s="2" t="s">
        <v>1449</v>
      </c>
      <c r="K212" s="4" t="s">
        <v>1440</v>
      </c>
      <c r="L212" s="2" t="s">
        <v>1407</v>
      </c>
      <c r="M212" s="2" t="s">
        <v>1448</v>
      </c>
      <c r="N212" s="2" t="s">
        <v>1448</v>
      </c>
      <c r="P212" s="9" t="s">
        <v>6394</v>
      </c>
      <c r="Q212" s="9"/>
    </row>
    <row r="213" spans="1:20" x14ac:dyDescent="0.2">
      <c r="A213" s="2">
        <f t="shared" si="3"/>
        <v>212</v>
      </c>
      <c r="B213" s="1" t="s">
        <v>812</v>
      </c>
      <c r="C213" s="1" t="s">
        <v>1275</v>
      </c>
      <c r="E213" s="1"/>
      <c r="F213" s="2">
        <v>6</v>
      </c>
      <c r="G213" s="2">
        <v>2</v>
      </c>
      <c r="H213" s="236">
        <v>2019</v>
      </c>
      <c r="I213" s="2">
        <v>87</v>
      </c>
      <c r="J213" s="2" t="s">
        <v>1449</v>
      </c>
      <c r="K213" s="4" t="s">
        <v>2222</v>
      </c>
      <c r="L213" s="2" t="s">
        <v>6515</v>
      </c>
      <c r="M213" s="242" t="s">
        <v>1447</v>
      </c>
      <c r="N213" s="2" t="s">
        <v>1448</v>
      </c>
    </row>
    <row r="214" spans="1:20" x14ac:dyDescent="0.2">
      <c r="A214" s="2">
        <f t="shared" si="3"/>
        <v>213</v>
      </c>
      <c r="B214" s="1" t="s">
        <v>8860</v>
      </c>
      <c r="C214" s="1" t="s">
        <v>8859</v>
      </c>
      <c r="E214" s="1"/>
      <c r="F214" s="2">
        <v>6</v>
      </c>
      <c r="G214" s="2">
        <v>2</v>
      </c>
      <c r="H214" s="236">
        <v>2019</v>
      </c>
      <c r="I214" s="2">
        <v>80</v>
      </c>
      <c r="J214" s="2" t="s">
        <v>1449</v>
      </c>
      <c r="K214" s="4" t="s">
        <v>8856</v>
      </c>
      <c r="L214" s="2" t="s">
        <v>1393</v>
      </c>
      <c r="M214" s="2" t="s">
        <v>1448</v>
      </c>
      <c r="N214" s="2" t="s">
        <v>1448</v>
      </c>
      <c r="P214" s="9" t="s">
        <v>8857</v>
      </c>
      <c r="Q214" s="9" t="s">
        <v>8858</v>
      </c>
    </row>
    <row r="215" spans="1:20" x14ac:dyDescent="0.2">
      <c r="A215" s="2">
        <f t="shared" si="3"/>
        <v>214</v>
      </c>
      <c r="B215" s="1" t="s">
        <v>9148</v>
      </c>
      <c r="C215" s="1" t="s">
        <v>9149</v>
      </c>
      <c r="D215" s="1" t="s">
        <v>881</v>
      </c>
      <c r="E215" s="1"/>
      <c r="F215" s="2">
        <v>6</v>
      </c>
      <c r="G215" s="2">
        <v>4</v>
      </c>
      <c r="H215" s="236">
        <v>2019</v>
      </c>
      <c r="I215" s="2">
        <v>84</v>
      </c>
      <c r="J215" s="2" t="s">
        <v>1449</v>
      </c>
      <c r="K215" s="4" t="s">
        <v>1402</v>
      </c>
      <c r="L215" s="2" t="s">
        <v>1393</v>
      </c>
      <c r="M215" s="2" t="s">
        <v>1448</v>
      </c>
      <c r="N215" s="2" t="s">
        <v>1448</v>
      </c>
      <c r="P215" s="9" t="s">
        <v>9150</v>
      </c>
      <c r="Q215" s="9" t="s">
        <v>9151</v>
      </c>
    </row>
    <row r="216" spans="1:20" x14ac:dyDescent="0.2">
      <c r="A216" s="2">
        <f t="shared" si="3"/>
        <v>215</v>
      </c>
      <c r="B216" s="1" t="s">
        <v>811</v>
      </c>
      <c r="C216" s="1" t="s">
        <v>847</v>
      </c>
      <c r="E216" s="1"/>
      <c r="F216" s="2">
        <v>6</v>
      </c>
      <c r="G216" s="2">
        <v>5</v>
      </c>
      <c r="H216" s="236">
        <v>2019</v>
      </c>
      <c r="I216" s="2">
        <v>81</v>
      </c>
      <c r="J216" s="2" t="s">
        <v>1449</v>
      </c>
      <c r="K216" s="4" t="s">
        <v>1410</v>
      </c>
      <c r="L216" s="2" t="s">
        <v>1394</v>
      </c>
      <c r="M216" s="242" t="s">
        <v>1447</v>
      </c>
      <c r="N216" s="2" t="s">
        <v>1447</v>
      </c>
    </row>
    <row r="217" spans="1:20" x14ac:dyDescent="0.2">
      <c r="A217" s="2">
        <f t="shared" si="3"/>
        <v>216</v>
      </c>
      <c r="B217" s="1" t="s">
        <v>2454</v>
      </c>
      <c r="C217" s="1" t="s">
        <v>2451</v>
      </c>
      <c r="D217" s="1" t="s">
        <v>915</v>
      </c>
      <c r="E217" s="1" t="s">
        <v>2452</v>
      </c>
      <c r="F217" s="2">
        <v>6</v>
      </c>
      <c r="G217" s="2">
        <v>5</v>
      </c>
      <c r="H217" s="236">
        <v>2019</v>
      </c>
      <c r="I217" s="2">
        <v>70</v>
      </c>
      <c r="J217" s="2" t="s">
        <v>1450</v>
      </c>
      <c r="K217" s="4" t="s">
        <v>1430</v>
      </c>
      <c r="L217" s="2" t="s">
        <v>1393</v>
      </c>
      <c r="M217" s="2" t="s">
        <v>1448</v>
      </c>
      <c r="N217" s="2" t="s">
        <v>1447</v>
      </c>
      <c r="P217" s="9" t="s">
        <v>2453</v>
      </c>
    </row>
    <row r="218" spans="1:20" x14ac:dyDescent="0.2">
      <c r="A218" s="2">
        <f t="shared" si="3"/>
        <v>217</v>
      </c>
      <c r="B218" s="1" t="s">
        <v>11909</v>
      </c>
      <c r="C218" s="1" t="s">
        <v>11908</v>
      </c>
      <c r="D218" s="1" t="s">
        <v>851</v>
      </c>
      <c r="E218" s="1"/>
      <c r="F218" s="2">
        <v>6</v>
      </c>
      <c r="G218" s="2">
        <v>5</v>
      </c>
      <c r="H218" s="236">
        <v>2019</v>
      </c>
      <c r="I218" s="2">
        <v>91</v>
      </c>
      <c r="J218" s="2" t="s">
        <v>1450</v>
      </c>
      <c r="K218" s="4" t="s">
        <v>1392</v>
      </c>
      <c r="L218" s="2" t="s">
        <v>1393</v>
      </c>
      <c r="M218" s="2" t="s">
        <v>1448</v>
      </c>
      <c r="N218" s="2" t="s">
        <v>1448</v>
      </c>
      <c r="P218" s="9" t="s">
        <v>11907</v>
      </c>
      <c r="Q218" s="9" t="s">
        <v>11910</v>
      </c>
      <c r="S218" s="1" t="s">
        <v>8787</v>
      </c>
    </row>
    <row r="219" spans="1:20" x14ac:dyDescent="0.2">
      <c r="A219" s="2">
        <f t="shared" si="3"/>
        <v>218</v>
      </c>
      <c r="B219" s="1" t="s">
        <v>8306</v>
      </c>
      <c r="C219" s="1" t="s">
        <v>2350</v>
      </c>
      <c r="D219" s="1" t="s">
        <v>8307</v>
      </c>
      <c r="E219" s="1"/>
      <c r="F219" s="2">
        <v>6</v>
      </c>
      <c r="G219" s="2">
        <v>6</v>
      </c>
      <c r="H219" s="236">
        <v>2019</v>
      </c>
      <c r="I219" s="2">
        <v>80</v>
      </c>
      <c r="J219" s="2" t="s">
        <v>1449</v>
      </c>
      <c r="K219" s="4" t="s">
        <v>1957</v>
      </c>
      <c r="L219" s="2" t="s">
        <v>1394</v>
      </c>
      <c r="M219" s="2" t="s">
        <v>1448</v>
      </c>
      <c r="N219" s="2" t="s">
        <v>1448</v>
      </c>
      <c r="P219" s="9" t="s">
        <v>8305</v>
      </c>
    </row>
    <row r="220" spans="1:20" x14ac:dyDescent="0.2">
      <c r="A220" s="2">
        <f t="shared" si="3"/>
        <v>219</v>
      </c>
      <c r="B220" s="1" t="s">
        <v>6028</v>
      </c>
      <c r="C220" s="1" t="s">
        <v>3158</v>
      </c>
      <c r="E220" s="1" t="s">
        <v>1313</v>
      </c>
      <c r="F220" s="2">
        <v>6</v>
      </c>
      <c r="G220" s="2">
        <v>7</v>
      </c>
      <c r="H220" s="236">
        <v>2019</v>
      </c>
      <c r="I220" s="2">
        <v>87</v>
      </c>
      <c r="J220" s="2" t="s">
        <v>1449</v>
      </c>
      <c r="K220" s="4" t="s">
        <v>6029</v>
      </c>
      <c r="L220" s="2" t="s">
        <v>1394</v>
      </c>
      <c r="M220" s="2" t="s">
        <v>1448</v>
      </c>
      <c r="N220" s="2" t="s">
        <v>1448</v>
      </c>
      <c r="P220" s="9" t="s">
        <v>6030</v>
      </c>
    </row>
    <row r="221" spans="1:20" x14ac:dyDescent="0.2">
      <c r="A221" s="2">
        <f t="shared" si="3"/>
        <v>220</v>
      </c>
      <c r="B221" s="1" t="s">
        <v>3812</v>
      </c>
      <c r="C221" s="1" t="s">
        <v>2567</v>
      </c>
      <c r="E221" s="1"/>
      <c r="F221" s="2">
        <v>6</v>
      </c>
      <c r="G221" s="2">
        <v>8</v>
      </c>
      <c r="H221" s="236">
        <v>2019</v>
      </c>
      <c r="I221" s="2">
        <v>85</v>
      </c>
      <c r="J221" s="2" t="s">
        <v>1449</v>
      </c>
      <c r="K221" s="4" t="s">
        <v>1421</v>
      </c>
      <c r="L221" s="2" t="s">
        <v>6515</v>
      </c>
      <c r="M221" s="2" t="s">
        <v>1448</v>
      </c>
      <c r="N221" s="2" t="s">
        <v>1448</v>
      </c>
      <c r="P221" s="9" t="s">
        <v>11672</v>
      </c>
      <c r="Q221" s="9" t="s">
        <v>11673</v>
      </c>
      <c r="R221" s="9" t="s">
        <v>11674</v>
      </c>
      <c r="S221" s="1" t="s">
        <v>8719</v>
      </c>
      <c r="T221" t="s">
        <v>8785</v>
      </c>
    </row>
    <row r="222" spans="1:20" x14ac:dyDescent="0.2">
      <c r="A222" s="2">
        <f t="shared" si="3"/>
        <v>221</v>
      </c>
      <c r="B222" s="1" t="s">
        <v>8918</v>
      </c>
      <c r="C222" s="1" t="s">
        <v>8917</v>
      </c>
      <c r="E222" s="1"/>
      <c r="F222" s="2">
        <v>6</v>
      </c>
      <c r="G222" s="2">
        <v>8</v>
      </c>
      <c r="H222" s="236">
        <v>2019</v>
      </c>
      <c r="I222" s="2">
        <v>94</v>
      </c>
      <c r="J222" s="2" t="s">
        <v>1449</v>
      </c>
      <c r="K222" s="4" t="s">
        <v>2242</v>
      </c>
      <c r="L222" s="2" t="s">
        <v>6515</v>
      </c>
      <c r="M222" s="2" t="s">
        <v>1448</v>
      </c>
      <c r="N222" s="2" t="s">
        <v>1448</v>
      </c>
      <c r="P222" s="9" t="s">
        <v>8919</v>
      </c>
      <c r="R222" s="9" t="s">
        <v>8920</v>
      </c>
    </row>
    <row r="223" spans="1:20" x14ac:dyDescent="0.2">
      <c r="A223" s="2">
        <f t="shared" si="3"/>
        <v>222</v>
      </c>
      <c r="B223" s="1" t="s">
        <v>7037</v>
      </c>
      <c r="C223" s="1" t="s">
        <v>5986</v>
      </c>
      <c r="E223" s="1"/>
      <c r="F223" s="2">
        <v>6</v>
      </c>
      <c r="G223" s="2">
        <v>8</v>
      </c>
      <c r="H223" s="236">
        <v>2019</v>
      </c>
      <c r="I223" s="2">
        <v>74</v>
      </c>
      <c r="J223" s="2" t="s">
        <v>1449</v>
      </c>
      <c r="K223" s="4" t="s">
        <v>1410</v>
      </c>
      <c r="L223" s="2" t="s">
        <v>1394</v>
      </c>
      <c r="M223" s="2" t="s">
        <v>1448</v>
      </c>
      <c r="N223" s="2" t="s">
        <v>1448</v>
      </c>
      <c r="P223" s="9" t="s">
        <v>7038</v>
      </c>
    </row>
    <row r="224" spans="1:20" x14ac:dyDescent="0.2">
      <c r="A224" s="2">
        <f t="shared" si="3"/>
        <v>223</v>
      </c>
      <c r="B224" s="1" t="s">
        <v>810</v>
      </c>
      <c r="C224" s="1" t="s">
        <v>901</v>
      </c>
      <c r="D224" s="1" t="s">
        <v>890</v>
      </c>
      <c r="E224" s="1"/>
      <c r="F224" s="2">
        <v>6</v>
      </c>
      <c r="G224" s="2">
        <v>8</v>
      </c>
      <c r="H224" s="236">
        <v>2019</v>
      </c>
      <c r="I224" s="2">
        <v>80</v>
      </c>
      <c r="J224" s="2" t="s">
        <v>1449</v>
      </c>
      <c r="K224" s="4" t="s">
        <v>1638</v>
      </c>
      <c r="L224" s="2" t="s">
        <v>1441</v>
      </c>
      <c r="M224" s="242" t="s">
        <v>1447</v>
      </c>
      <c r="N224" s="2" t="s">
        <v>1447</v>
      </c>
      <c r="P224" s="9" t="s">
        <v>8316</v>
      </c>
    </row>
    <row r="225" spans="1:22" x14ac:dyDescent="0.2">
      <c r="A225" s="2">
        <f t="shared" si="3"/>
        <v>224</v>
      </c>
      <c r="B225" s="1" t="s">
        <v>28</v>
      </c>
      <c r="C225" s="1" t="s">
        <v>868</v>
      </c>
      <c r="D225" s="1" t="s">
        <v>834</v>
      </c>
      <c r="E225" s="1"/>
      <c r="F225" s="2">
        <v>6</v>
      </c>
      <c r="G225" s="2">
        <v>10</v>
      </c>
      <c r="H225" s="236">
        <v>2019</v>
      </c>
      <c r="I225" s="2">
        <v>88</v>
      </c>
      <c r="J225" s="2" t="s">
        <v>1449</v>
      </c>
      <c r="K225" s="4" t="s">
        <v>2118</v>
      </c>
      <c r="L225" s="2" t="s">
        <v>1394</v>
      </c>
      <c r="M225" s="242" t="s">
        <v>1447</v>
      </c>
      <c r="N225" s="2" t="s">
        <v>1448</v>
      </c>
      <c r="P225" s="9" t="s">
        <v>10341</v>
      </c>
      <c r="S225" s="1" t="s">
        <v>8719</v>
      </c>
    </row>
    <row r="226" spans="1:22" x14ac:dyDescent="0.2">
      <c r="A226" s="2">
        <f t="shared" si="3"/>
        <v>225</v>
      </c>
      <c r="B226" s="1" t="s">
        <v>3295</v>
      </c>
      <c r="C226" s="1" t="s">
        <v>1619</v>
      </c>
      <c r="F226" s="2">
        <v>6</v>
      </c>
      <c r="G226" s="2">
        <v>10</v>
      </c>
      <c r="H226" s="236">
        <v>2019</v>
      </c>
      <c r="I226" s="2">
        <v>96</v>
      </c>
      <c r="J226" s="2" t="s">
        <v>1449</v>
      </c>
      <c r="K226" s="1" t="s">
        <v>2242</v>
      </c>
      <c r="L226" s="2" t="s">
        <v>6515</v>
      </c>
      <c r="M226" s="2" t="s">
        <v>1448</v>
      </c>
      <c r="N226" s="2" t="s">
        <v>1447</v>
      </c>
      <c r="P226" s="9" t="s">
        <v>3296</v>
      </c>
    </row>
    <row r="227" spans="1:22" x14ac:dyDescent="0.2">
      <c r="A227" s="2">
        <f t="shared" si="3"/>
        <v>226</v>
      </c>
      <c r="B227" s="1" t="s">
        <v>298</v>
      </c>
      <c r="C227" s="1" t="s">
        <v>1619</v>
      </c>
      <c r="D227" s="1" t="s">
        <v>871</v>
      </c>
      <c r="F227" s="2">
        <v>6</v>
      </c>
      <c r="G227" s="2">
        <v>10</v>
      </c>
      <c r="H227" s="236">
        <v>2019</v>
      </c>
      <c r="I227" s="2">
        <v>88</v>
      </c>
      <c r="J227" s="2" t="s">
        <v>1449</v>
      </c>
      <c r="K227" s="1" t="s">
        <v>698</v>
      </c>
      <c r="L227" s="2" t="s">
        <v>1393</v>
      </c>
      <c r="M227" s="2" t="s">
        <v>1448</v>
      </c>
      <c r="N227" s="2" t="s">
        <v>1448</v>
      </c>
      <c r="P227" s="9" t="s">
        <v>9897</v>
      </c>
      <c r="Q227" s="9" t="s">
        <v>9896</v>
      </c>
      <c r="S227" t="s">
        <v>9899</v>
      </c>
    </row>
    <row r="228" spans="1:22" x14ac:dyDescent="0.2">
      <c r="A228" s="2">
        <f t="shared" si="3"/>
        <v>227</v>
      </c>
      <c r="B228" s="1" t="s">
        <v>7031</v>
      </c>
      <c r="C228" s="1" t="s">
        <v>3600</v>
      </c>
      <c r="E228" s="1"/>
      <c r="F228" s="2">
        <v>6</v>
      </c>
      <c r="G228" s="2">
        <v>11</v>
      </c>
      <c r="H228" s="236">
        <v>2019</v>
      </c>
      <c r="I228" s="2">
        <v>92</v>
      </c>
      <c r="J228" s="2" t="s">
        <v>1449</v>
      </c>
      <c r="K228" s="1" t="s">
        <v>7032</v>
      </c>
      <c r="L228" s="2" t="s">
        <v>1393</v>
      </c>
      <c r="M228" s="2" t="s">
        <v>1448</v>
      </c>
      <c r="N228" s="2" t="s">
        <v>1448</v>
      </c>
      <c r="P228" s="9" t="s">
        <v>7033</v>
      </c>
      <c r="Q228" s="9" t="s">
        <v>7034</v>
      </c>
    </row>
    <row r="229" spans="1:22" x14ac:dyDescent="0.2">
      <c r="A229" s="2">
        <f t="shared" si="3"/>
        <v>228</v>
      </c>
      <c r="B229" s="1" t="s">
        <v>809</v>
      </c>
      <c r="C229" s="1" t="s">
        <v>842</v>
      </c>
      <c r="D229" s="1" t="s">
        <v>853</v>
      </c>
      <c r="E229" s="1" t="s">
        <v>74</v>
      </c>
      <c r="F229" s="2">
        <v>6</v>
      </c>
      <c r="G229" s="2">
        <v>11</v>
      </c>
      <c r="H229" s="236">
        <v>2019</v>
      </c>
      <c r="I229" s="2">
        <v>61</v>
      </c>
      <c r="J229" s="2" t="s">
        <v>1449</v>
      </c>
      <c r="K229" s="4" t="s">
        <v>1484</v>
      </c>
      <c r="L229" s="2" t="s">
        <v>1394</v>
      </c>
      <c r="M229" s="242" t="s">
        <v>1447</v>
      </c>
      <c r="N229" s="2" t="s">
        <v>1447</v>
      </c>
      <c r="P229" s="9" t="s">
        <v>2223</v>
      </c>
    </row>
    <row r="230" spans="1:22" x14ac:dyDescent="0.2">
      <c r="A230" s="2">
        <f t="shared" si="3"/>
        <v>229</v>
      </c>
      <c r="B230" s="1" t="s">
        <v>9832</v>
      </c>
      <c r="C230" s="1" t="s">
        <v>9833</v>
      </c>
      <c r="E230" s="1" t="s">
        <v>9831</v>
      </c>
      <c r="F230" s="2">
        <v>6</v>
      </c>
      <c r="G230" s="2">
        <v>11</v>
      </c>
      <c r="H230" s="236">
        <v>2019</v>
      </c>
      <c r="I230" s="2">
        <v>90</v>
      </c>
      <c r="J230" s="2" t="s">
        <v>1449</v>
      </c>
      <c r="K230" s="1" t="s">
        <v>1402</v>
      </c>
      <c r="L230" s="2" t="s">
        <v>1393</v>
      </c>
      <c r="M230" s="2" t="s">
        <v>1448</v>
      </c>
      <c r="N230" s="2" t="s">
        <v>1448</v>
      </c>
      <c r="P230" s="9" t="s">
        <v>10402</v>
      </c>
      <c r="Q230" s="9"/>
      <c r="S230" s="1" t="s">
        <v>8787</v>
      </c>
    </row>
    <row r="231" spans="1:22" x14ac:dyDescent="0.2">
      <c r="A231" s="2">
        <f t="shared" si="3"/>
        <v>230</v>
      </c>
      <c r="B231" s="1" t="s">
        <v>411</v>
      </c>
      <c r="C231" s="1" t="s">
        <v>2535</v>
      </c>
      <c r="E231" s="1"/>
      <c r="F231" s="2">
        <v>6</v>
      </c>
      <c r="G231" s="2">
        <v>11</v>
      </c>
      <c r="H231" s="236">
        <v>2019</v>
      </c>
      <c r="I231" s="2">
        <v>79</v>
      </c>
      <c r="J231" s="2" t="s">
        <v>1449</v>
      </c>
      <c r="K231" s="1" t="s">
        <v>5267</v>
      </c>
      <c r="L231" s="2" t="s">
        <v>6515</v>
      </c>
      <c r="M231" s="2" t="s">
        <v>1448</v>
      </c>
      <c r="N231" s="2" t="s">
        <v>1448</v>
      </c>
      <c r="P231" s="9" t="s">
        <v>10400</v>
      </c>
      <c r="Q231" s="9" t="s">
        <v>10401</v>
      </c>
      <c r="S231" s="1" t="s">
        <v>9124</v>
      </c>
    </row>
    <row r="232" spans="1:22" x14ac:dyDescent="0.2">
      <c r="A232" s="2">
        <f t="shared" si="3"/>
        <v>231</v>
      </c>
      <c r="B232" s="1" t="s">
        <v>210</v>
      </c>
      <c r="C232" s="1" t="s">
        <v>609</v>
      </c>
      <c r="D232" s="1" t="s">
        <v>834</v>
      </c>
      <c r="E232" s="1"/>
      <c r="F232" s="2">
        <v>6</v>
      </c>
      <c r="G232" s="2">
        <v>12</v>
      </c>
      <c r="H232" s="236">
        <v>2019</v>
      </c>
      <c r="I232" s="2">
        <v>70</v>
      </c>
      <c r="J232" s="2" t="s">
        <v>1449</v>
      </c>
      <c r="K232" s="4" t="s">
        <v>2224</v>
      </c>
      <c r="L232" s="2" t="s">
        <v>1393</v>
      </c>
      <c r="M232" s="242" t="s">
        <v>1447</v>
      </c>
      <c r="N232" s="2" t="s">
        <v>1447</v>
      </c>
      <c r="P232" s="9" t="s">
        <v>8949</v>
      </c>
      <c r="Q232" s="9" t="s">
        <v>6397</v>
      </c>
    </row>
    <row r="233" spans="1:22" x14ac:dyDescent="0.2">
      <c r="A233" s="2">
        <f t="shared" si="3"/>
        <v>232</v>
      </c>
      <c r="B233" s="1" t="s">
        <v>2225</v>
      </c>
      <c r="C233" s="1" t="s">
        <v>1274</v>
      </c>
      <c r="D233" s="1" t="s">
        <v>871</v>
      </c>
      <c r="E233" s="1"/>
      <c r="F233" s="2">
        <v>6</v>
      </c>
      <c r="G233" s="2">
        <v>13</v>
      </c>
      <c r="H233" s="236">
        <v>2019</v>
      </c>
      <c r="I233" s="46">
        <v>54</v>
      </c>
      <c r="J233" s="2" t="s">
        <v>1450</v>
      </c>
      <c r="K233" s="4" t="s">
        <v>1412</v>
      </c>
      <c r="L233" s="2" t="s">
        <v>1407</v>
      </c>
      <c r="M233" s="242" t="s">
        <v>1447</v>
      </c>
      <c r="N233" s="2" t="s">
        <v>1448</v>
      </c>
      <c r="O233" s="1" t="s">
        <v>3683</v>
      </c>
      <c r="P233" s="9" t="s">
        <v>2226</v>
      </c>
      <c r="Q233" s="9" t="s">
        <v>10343</v>
      </c>
      <c r="R233" s="9" t="s">
        <v>10342</v>
      </c>
      <c r="S233" s="1" t="s">
        <v>9088</v>
      </c>
    </row>
    <row r="234" spans="1:22" x14ac:dyDescent="0.2">
      <c r="A234" s="2">
        <f t="shared" si="3"/>
        <v>233</v>
      </c>
      <c r="B234" s="1" t="s">
        <v>8290</v>
      </c>
      <c r="C234" s="1" t="s">
        <v>3902</v>
      </c>
      <c r="D234" s="1" t="s">
        <v>864</v>
      </c>
      <c r="E234" s="1"/>
      <c r="F234" s="2">
        <v>6</v>
      </c>
      <c r="G234" s="2">
        <v>14</v>
      </c>
      <c r="H234" s="236">
        <v>2019</v>
      </c>
      <c r="I234" s="2">
        <v>62</v>
      </c>
      <c r="J234" s="2" t="s">
        <v>1449</v>
      </c>
      <c r="K234" s="4" t="s">
        <v>1412</v>
      </c>
      <c r="L234" s="2" t="s">
        <v>1407</v>
      </c>
      <c r="M234" s="2" t="s">
        <v>1448</v>
      </c>
      <c r="N234" s="2" t="s">
        <v>1448</v>
      </c>
      <c r="P234" s="9" t="s">
        <v>8291</v>
      </c>
    </row>
    <row r="235" spans="1:22" x14ac:dyDescent="0.2">
      <c r="A235" s="2">
        <f t="shared" si="3"/>
        <v>234</v>
      </c>
      <c r="B235" s="1" t="s">
        <v>8270</v>
      </c>
      <c r="C235" s="1" t="s">
        <v>2199</v>
      </c>
      <c r="D235" s="1" t="s">
        <v>881</v>
      </c>
      <c r="E235" s="1" t="s">
        <v>10882</v>
      </c>
      <c r="F235" s="2">
        <v>6</v>
      </c>
      <c r="G235" s="2">
        <v>15</v>
      </c>
      <c r="H235" s="236">
        <v>2019</v>
      </c>
      <c r="I235" s="2">
        <v>87</v>
      </c>
      <c r="J235" s="2" t="s">
        <v>1449</v>
      </c>
      <c r="K235" s="4" t="s">
        <v>8269</v>
      </c>
      <c r="L235" s="2" t="s">
        <v>1391</v>
      </c>
      <c r="M235" s="2" t="s">
        <v>1448</v>
      </c>
      <c r="N235" s="2" t="s">
        <v>1448</v>
      </c>
      <c r="P235" s="9" t="s">
        <v>10881</v>
      </c>
    </row>
    <row r="236" spans="1:22" x14ac:dyDescent="0.2">
      <c r="A236" s="2">
        <f t="shared" si="3"/>
        <v>235</v>
      </c>
      <c r="B236" s="1" t="s">
        <v>808</v>
      </c>
      <c r="C236" s="1" t="s">
        <v>1272</v>
      </c>
      <c r="D236" s="1" t="s">
        <v>851</v>
      </c>
      <c r="E236" s="1"/>
      <c r="F236" s="2">
        <v>6</v>
      </c>
      <c r="G236" s="2">
        <v>15</v>
      </c>
      <c r="H236" s="236">
        <v>2019</v>
      </c>
      <c r="I236" s="2">
        <v>72</v>
      </c>
      <c r="J236" s="2" t="s">
        <v>1450</v>
      </c>
      <c r="K236" s="4" t="s">
        <v>1789</v>
      </c>
      <c r="L236" s="2" t="s">
        <v>1396</v>
      </c>
      <c r="M236" s="242" t="s">
        <v>1447</v>
      </c>
      <c r="N236" s="2" t="s">
        <v>1447</v>
      </c>
    </row>
    <row r="237" spans="1:22" x14ac:dyDescent="0.2">
      <c r="A237" s="2">
        <f t="shared" si="3"/>
        <v>236</v>
      </c>
      <c r="B237" s="1" t="s">
        <v>2426</v>
      </c>
      <c r="C237" s="1" t="s">
        <v>902</v>
      </c>
      <c r="D237" s="1" t="s">
        <v>853</v>
      </c>
      <c r="E237" s="1"/>
      <c r="F237" s="2">
        <v>6</v>
      </c>
      <c r="G237" s="2">
        <v>15</v>
      </c>
      <c r="H237" s="236">
        <v>2019</v>
      </c>
      <c r="I237" s="46">
        <v>57</v>
      </c>
      <c r="J237" s="2" t="s">
        <v>1449</v>
      </c>
      <c r="K237" s="4" t="s">
        <v>1402</v>
      </c>
      <c r="L237" s="2" t="s">
        <v>1393</v>
      </c>
      <c r="M237" s="2" t="s">
        <v>1448</v>
      </c>
      <c r="N237" s="2" t="s">
        <v>1447</v>
      </c>
      <c r="P237" s="9" t="s">
        <v>2427</v>
      </c>
      <c r="Q237" s="9" t="s">
        <v>10118</v>
      </c>
      <c r="R237" s="9" t="s">
        <v>10116</v>
      </c>
      <c r="S237" s="1" t="s">
        <v>8663</v>
      </c>
      <c r="V237" s="9" t="s">
        <v>10117</v>
      </c>
    </row>
    <row r="238" spans="1:22" x14ac:dyDescent="0.2">
      <c r="A238" s="2">
        <f t="shared" si="3"/>
        <v>237</v>
      </c>
      <c r="B238" s="1" t="s">
        <v>463</v>
      </c>
      <c r="C238" s="1" t="s">
        <v>1273</v>
      </c>
      <c r="D238" s="1" t="s">
        <v>843</v>
      </c>
      <c r="E238" s="274" t="s">
        <v>11093</v>
      </c>
      <c r="F238" s="2">
        <v>6</v>
      </c>
      <c r="G238" s="2">
        <v>15</v>
      </c>
      <c r="H238" s="236">
        <v>2019</v>
      </c>
      <c r="I238" s="2">
        <v>68</v>
      </c>
      <c r="J238" s="2" t="s">
        <v>1449</v>
      </c>
      <c r="K238" s="4" t="s">
        <v>2227</v>
      </c>
      <c r="L238" s="2" t="s">
        <v>1434</v>
      </c>
      <c r="M238" s="242" t="s">
        <v>1447</v>
      </c>
      <c r="N238" s="2" t="s">
        <v>1448</v>
      </c>
      <c r="P238" s="9" t="s">
        <v>7036</v>
      </c>
      <c r="R238" s="9" t="s">
        <v>11094</v>
      </c>
      <c r="S238" s="1" t="s">
        <v>9124</v>
      </c>
    </row>
    <row r="239" spans="1:22" x14ac:dyDescent="0.2">
      <c r="A239" s="2">
        <f t="shared" si="3"/>
        <v>238</v>
      </c>
      <c r="B239" s="1" t="s">
        <v>807</v>
      </c>
      <c r="C239" s="1" t="s">
        <v>1271</v>
      </c>
      <c r="E239" s="1"/>
      <c r="F239" s="2">
        <v>6</v>
      </c>
      <c r="G239" s="2">
        <v>16</v>
      </c>
      <c r="H239" s="236">
        <v>2019</v>
      </c>
      <c r="I239" s="2">
        <v>88</v>
      </c>
      <c r="J239" s="2" t="s">
        <v>1449</v>
      </c>
      <c r="K239" s="4" t="s">
        <v>1421</v>
      </c>
      <c r="L239" s="2" t="s">
        <v>6515</v>
      </c>
      <c r="M239" s="242" t="s">
        <v>1447</v>
      </c>
      <c r="N239" s="2" t="s">
        <v>1447</v>
      </c>
      <c r="P239" s="9" t="s">
        <v>7035</v>
      </c>
    </row>
    <row r="240" spans="1:22" x14ac:dyDescent="0.2">
      <c r="A240" s="2">
        <f t="shared" si="3"/>
        <v>239</v>
      </c>
      <c r="B240" s="1" t="s">
        <v>842</v>
      </c>
      <c r="C240" s="1" t="s">
        <v>4257</v>
      </c>
      <c r="E240" s="1"/>
      <c r="F240" s="2">
        <v>6</v>
      </c>
      <c r="G240" s="2">
        <v>18</v>
      </c>
      <c r="H240" s="236">
        <v>2019</v>
      </c>
      <c r="I240" s="2">
        <v>80</v>
      </c>
      <c r="J240" s="2" t="s">
        <v>1449</v>
      </c>
      <c r="K240" s="4" t="s">
        <v>1395</v>
      </c>
      <c r="L240" s="2" t="s">
        <v>1394</v>
      </c>
      <c r="M240" s="2" t="s">
        <v>1448</v>
      </c>
      <c r="N240" s="2" t="s">
        <v>1448</v>
      </c>
      <c r="O240" s="1" t="s">
        <v>11365</v>
      </c>
      <c r="P240" s="9" t="s">
        <v>4256</v>
      </c>
    </row>
    <row r="241" spans="1:19" x14ac:dyDescent="0.2">
      <c r="A241" s="2">
        <f t="shared" si="3"/>
        <v>240</v>
      </c>
      <c r="B241" s="1" t="s">
        <v>806</v>
      </c>
      <c r="C241" s="1" t="s">
        <v>1270</v>
      </c>
      <c r="D241" s="1" t="s">
        <v>875</v>
      </c>
      <c r="E241" s="1"/>
      <c r="F241" s="2">
        <v>6</v>
      </c>
      <c r="G241" s="2">
        <v>19</v>
      </c>
      <c r="H241" s="236">
        <v>2019</v>
      </c>
      <c r="I241" s="2">
        <v>76</v>
      </c>
      <c r="J241" s="2" t="s">
        <v>1449</v>
      </c>
      <c r="K241" s="4" t="s">
        <v>1397</v>
      </c>
      <c r="L241" s="2" t="s">
        <v>1396</v>
      </c>
      <c r="M241" s="242" t="s">
        <v>1447</v>
      </c>
      <c r="N241" s="2" t="s">
        <v>1448</v>
      </c>
    </row>
    <row r="242" spans="1:19" x14ac:dyDescent="0.2">
      <c r="A242" s="2">
        <f t="shared" si="3"/>
        <v>241</v>
      </c>
      <c r="B242" s="1" t="s">
        <v>805</v>
      </c>
      <c r="C242" s="1" t="s">
        <v>1269</v>
      </c>
      <c r="E242" s="1"/>
      <c r="F242" s="2">
        <v>6</v>
      </c>
      <c r="G242" s="2">
        <v>19</v>
      </c>
      <c r="H242" s="236">
        <v>2019</v>
      </c>
      <c r="I242" s="2">
        <v>92</v>
      </c>
      <c r="J242" s="2" t="s">
        <v>1450</v>
      </c>
      <c r="K242" s="4" t="s">
        <v>1421</v>
      </c>
      <c r="L242" s="2" t="s">
        <v>6515</v>
      </c>
      <c r="M242" s="242" t="s">
        <v>1447</v>
      </c>
      <c r="N242" s="2" t="s">
        <v>1448</v>
      </c>
    </row>
    <row r="243" spans="1:19" x14ac:dyDescent="0.2">
      <c r="A243" s="2">
        <f t="shared" si="3"/>
        <v>242</v>
      </c>
      <c r="B243" s="1" t="s">
        <v>804</v>
      </c>
      <c r="C243" s="1" t="s">
        <v>975</v>
      </c>
      <c r="D243" s="1" t="s">
        <v>892</v>
      </c>
      <c r="E243" s="1"/>
      <c r="F243" s="2">
        <v>6</v>
      </c>
      <c r="G243" s="2">
        <v>20</v>
      </c>
      <c r="H243" s="236">
        <v>2019</v>
      </c>
      <c r="I243" s="2">
        <v>86</v>
      </c>
      <c r="J243" s="2" t="s">
        <v>1449</v>
      </c>
      <c r="K243" s="4" t="s">
        <v>2242</v>
      </c>
      <c r="L243" s="2" t="s">
        <v>6515</v>
      </c>
      <c r="M243" s="242" t="s">
        <v>1447</v>
      </c>
      <c r="N243" s="2" t="s">
        <v>1447</v>
      </c>
    </row>
    <row r="244" spans="1:19" x14ac:dyDescent="0.2">
      <c r="A244" s="2">
        <f t="shared" si="3"/>
        <v>243</v>
      </c>
      <c r="B244" s="1" t="s">
        <v>803</v>
      </c>
      <c r="C244" s="1" t="s">
        <v>869</v>
      </c>
      <c r="D244" s="1" t="s">
        <v>872</v>
      </c>
      <c r="E244" s="1" t="s">
        <v>1309</v>
      </c>
      <c r="F244" s="2">
        <v>6</v>
      </c>
      <c r="G244" s="2">
        <v>21</v>
      </c>
      <c r="H244" s="236">
        <v>2019</v>
      </c>
      <c r="I244" s="2">
        <v>86</v>
      </c>
      <c r="J244" s="2" t="s">
        <v>1449</v>
      </c>
      <c r="K244" s="4" t="s">
        <v>1406</v>
      </c>
      <c r="L244" s="2" t="s">
        <v>1407</v>
      </c>
      <c r="M244" s="242" t="s">
        <v>1447</v>
      </c>
      <c r="N244" s="2" t="s">
        <v>1448</v>
      </c>
    </row>
    <row r="245" spans="1:19" x14ac:dyDescent="0.2">
      <c r="A245" s="2">
        <f t="shared" si="3"/>
        <v>244</v>
      </c>
      <c r="B245" s="1" t="s">
        <v>802</v>
      </c>
      <c r="C245" s="1" t="s">
        <v>1268</v>
      </c>
      <c r="E245" s="1"/>
      <c r="F245" s="2">
        <v>6</v>
      </c>
      <c r="G245" s="2">
        <v>21</v>
      </c>
      <c r="H245" s="236">
        <v>2019</v>
      </c>
      <c r="I245" s="2">
        <v>91</v>
      </c>
      <c r="J245" s="2" t="s">
        <v>1449</v>
      </c>
      <c r="K245" s="4" t="s">
        <v>549</v>
      </c>
      <c r="L245" s="2" t="s">
        <v>1393</v>
      </c>
      <c r="M245" s="242" t="s">
        <v>1447</v>
      </c>
      <c r="N245" s="2" t="s">
        <v>1447</v>
      </c>
    </row>
    <row r="246" spans="1:19" x14ac:dyDescent="0.2">
      <c r="A246" s="2">
        <f t="shared" si="3"/>
        <v>245</v>
      </c>
      <c r="B246" s="1" t="s">
        <v>2456</v>
      </c>
      <c r="C246" s="1" t="s">
        <v>2457</v>
      </c>
      <c r="E246" s="1"/>
      <c r="F246" s="2">
        <v>6</v>
      </c>
      <c r="G246" s="2">
        <v>22</v>
      </c>
      <c r="H246" s="236">
        <v>2019</v>
      </c>
      <c r="I246" s="2">
        <v>62</v>
      </c>
      <c r="J246" s="2" t="s">
        <v>1450</v>
      </c>
      <c r="K246" s="4" t="s">
        <v>1421</v>
      </c>
      <c r="L246" s="2" t="s">
        <v>6515</v>
      </c>
      <c r="M246" s="2" t="s">
        <v>1448</v>
      </c>
      <c r="N246" s="2" t="s">
        <v>1448</v>
      </c>
      <c r="P246" s="9" t="s">
        <v>2455</v>
      </c>
    </row>
    <row r="247" spans="1:19" x14ac:dyDescent="0.2">
      <c r="A247" s="2">
        <f t="shared" si="3"/>
        <v>246</v>
      </c>
      <c r="B247" s="1" t="s">
        <v>801</v>
      </c>
      <c r="C247" s="1" t="s">
        <v>894</v>
      </c>
      <c r="D247" s="1" t="s">
        <v>838</v>
      </c>
      <c r="E247" s="1"/>
      <c r="F247" s="2">
        <v>6</v>
      </c>
      <c r="G247" s="2">
        <v>23</v>
      </c>
      <c r="H247" s="236">
        <v>2019</v>
      </c>
      <c r="I247" s="2">
        <v>88</v>
      </c>
      <c r="J247" s="2" t="s">
        <v>1449</v>
      </c>
      <c r="K247" s="4" t="s">
        <v>1638</v>
      </c>
      <c r="L247" s="2" t="s">
        <v>1441</v>
      </c>
      <c r="M247" s="242" t="s">
        <v>1447</v>
      </c>
      <c r="N247" s="2" t="s">
        <v>1447</v>
      </c>
      <c r="P247" s="9" t="s">
        <v>11841</v>
      </c>
      <c r="S247" s="1" t="s">
        <v>8663</v>
      </c>
    </row>
    <row r="248" spans="1:19" x14ac:dyDescent="0.2">
      <c r="A248" s="2">
        <f t="shared" si="3"/>
        <v>247</v>
      </c>
      <c r="B248" s="1" t="s">
        <v>10370</v>
      </c>
      <c r="C248" s="1" t="s">
        <v>10372</v>
      </c>
      <c r="D248" s="1" t="s">
        <v>851</v>
      </c>
      <c r="E248" s="1"/>
      <c r="F248" s="2">
        <v>6</v>
      </c>
      <c r="G248" s="2">
        <v>23</v>
      </c>
      <c r="H248" s="236">
        <v>2019</v>
      </c>
      <c r="I248" s="2">
        <v>91</v>
      </c>
      <c r="J248" s="2" t="s">
        <v>1450</v>
      </c>
      <c r="K248" s="4" t="s">
        <v>1402</v>
      </c>
      <c r="L248" s="2" t="s">
        <v>1393</v>
      </c>
      <c r="M248" s="2" t="s">
        <v>1448</v>
      </c>
      <c r="N248" s="2" t="s">
        <v>1448</v>
      </c>
      <c r="P248" s="9" t="s">
        <v>10369</v>
      </c>
      <c r="Q248" s="9" t="s">
        <v>10371</v>
      </c>
      <c r="S248" s="1" t="s">
        <v>8663</v>
      </c>
    </row>
    <row r="249" spans="1:19" x14ac:dyDescent="0.2">
      <c r="A249" s="2">
        <f t="shared" si="3"/>
        <v>248</v>
      </c>
      <c r="B249" s="1" t="s">
        <v>800</v>
      </c>
      <c r="C249" s="1" t="s">
        <v>254</v>
      </c>
      <c r="D249" s="1" t="s">
        <v>851</v>
      </c>
      <c r="E249" s="1"/>
      <c r="F249" s="2">
        <v>6</v>
      </c>
      <c r="G249" s="2">
        <v>24</v>
      </c>
      <c r="H249" s="236">
        <v>2019</v>
      </c>
      <c r="I249" s="2">
        <v>87</v>
      </c>
      <c r="J249" s="2" t="s">
        <v>1449</v>
      </c>
      <c r="K249" s="4" t="s">
        <v>2229</v>
      </c>
      <c r="L249" s="2" t="s">
        <v>1441</v>
      </c>
      <c r="M249" s="242" t="s">
        <v>1447</v>
      </c>
      <c r="N249" s="2" t="s">
        <v>1447</v>
      </c>
      <c r="P249" s="9" t="s">
        <v>9648</v>
      </c>
    </row>
    <row r="250" spans="1:19" x14ac:dyDescent="0.2">
      <c r="A250" s="2">
        <f t="shared" si="3"/>
        <v>249</v>
      </c>
      <c r="B250" s="1" t="s">
        <v>7044</v>
      </c>
      <c r="C250" s="1" t="s">
        <v>1014</v>
      </c>
      <c r="D250" s="1" t="s">
        <v>886</v>
      </c>
      <c r="E250" s="1"/>
      <c r="F250" s="2">
        <v>6</v>
      </c>
      <c r="G250" s="2">
        <v>25</v>
      </c>
      <c r="H250" s="236">
        <v>2019</v>
      </c>
      <c r="I250" s="2">
        <v>92</v>
      </c>
      <c r="J250" s="2" t="s">
        <v>1449</v>
      </c>
      <c r="K250" s="4" t="s">
        <v>1437</v>
      </c>
      <c r="L250" s="2" t="s">
        <v>1391</v>
      </c>
      <c r="M250" s="2" t="s">
        <v>1448</v>
      </c>
      <c r="N250" s="2" t="s">
        <v>1448</v>
      </c>
      <c r="P250" s="9" t="s">
        <v>7043</v>
      </c>
      <c r="R250" s="9" t="s">
        <v>10880</v>
      </c>
    </row>
    <row r="251" spans="1:19" x14ac:dyDescent="0.2">
      <c r="A251" s="2">
        <f t="shared" si="3"/>
        <v>250</v>
      </c>
      <c r="B251" s="1" t="s">
        <v>7040</v>
      </c>
      <c r="C251" s="1" t="s">
        <v>2171</v>
      </c>
      <c r="E251" s="1" t="s">
        <v>1289</v>
      </c>
      <c r="F251" s="2">
        <v>6</v>
      </c>
      <c r="G251" s="2">
        <v>27</v>
      </c>
      <c r="H251" s="236">
        <v>2019</v>
      </c>
      <c r="I251" s="2">
        <v>70</v>
      </c>
      <c r="J251" s="2" t="s">
        <v>1449</v>
      </c>
      <c r="K251" s="4" t="s">
        <v>7041</v>
      </c>
      <c r="L251" s="2" t="s">
        <v>1393</v>
      </c>
      <c r="M251" s="2" t="s">
        <v>1448</v>
      </c>
      <c r="N251" s="2" t="s">
        <v>1448</v>
      </c>
      <c r="P251" s="9" t="s">
        <v>7039</v>
      </c>
      <c r="Q251" s="9" t="s">
        <v>7042</v>
      </c>
    </row>
    <row r="252" spans="1:19" x14ac:dyDescent="0.2">
      <c r="A252" s="2">
        <f t="shared" si="3"/>
        <v>251</v>
      </c>
      <c r="B252" s="1" t="s">
        <v>8413</v>
      </c>
      <c r="C252" s="1" t="s">
        <v>1576</v>
      </c>
      <c r="D252" s="1" t="s">
        <v>876</v>
      </c>
      <c r="E252" s="1"/>
      <c r="F252" s="2">
        <v>6</v>
      </c>
      <c r="G252" s="2">
        <v>28</v>
      </c>
      <c r="H252" s="236">
        <v>2019</v>
      </c>
      <c r="I252" s="2">
        <v>81</v>
      </c>
      <c r="J252" s="2" t="s">
        <v>1449</v>
      </c>
      <c r="K252" s="4" t="s">
        <v>1440</v>
      </c>
      <c r="L252" s="2" t="s">
        <v>1407</v>
      </c>
      <c r="M252" s="2" t="s">
        <v>1448</v>
      </c>
      <c r="N252" s="2" t="s">
        <v>1448</v>
      </c>
      <c r="O252" s="1" t="s">
        <v>7001</v>
      </c>
      <c r="P252" s="9" t="s">
        <v>8412</v>
      </c>
    </row>
    <row r="253" spans="1:19" x14ac:dyDescent="0.2">
      <c r="A253" s="2">
        <f t="shared" si="3"/>
        <v>252</v>
      </c>
      <c r="B253" s="1" t="s">
        <v>799</v>
      </c>
      <c r="C253" s="1" t="s">
        <v>847</v>
      </c>
      <c r="E253" s="1"/>
      <c r="F253" s="2">
        <v>6</v>
      </c>
      <c r="G253" s="2">
        <v>29</v>
      </c>
      <c r="H253" s="236">
        <v>2019</v>
      </c>
      <c r="I253" s="2">
        <v>104</v>
      </c>
      <c r="J253" s="2" t="s">
        <v>1449</v>
      </c>
      <c r="K253" s="4" t="s">
        <v>1529</v>
      </c>
      <c r="L253" s="2" t="s">
        <v>1393</v>
      </c>
      <c r="M253" s="242" t="s">
        <v>1447</v>
      </c>
      <c r="N253" s="2" t="s">
        <v>1448</v>
      </c>
    </row>
    <row r="254" spans="1:19" x14ac:dyDescent="0.2">
      <c r="A254" s="2">
        <f t="shared" si="3"/>
        <v>253</v>
      </c>
      <c r="B254" s="1" t="s">
        <v>207</v>
      </c>
      <c r="C254" s="1" t="s">
        <v>894</v>
      </c>
      <c r="D254" s="1" t="s">
        <v>853</v>
      </c>
      <c r="E254" s="1" t="s">
        <v>215</v>
      </c>
      <c r="F254" s="2">
        <v>6</v>
      </c>
      <c r="G254" s="2">
        <v>29</v>
      </c>
      <c r="H254" s="236">
        <v>2019</v>
      </c>
      <c r="I254" s="2">
        <v>62</v>
      </c>
      <c r="J254" s="2" t="s">
        <v>1449</v>
      </c>
      <c r="K254" s="4" t="s">
        <v>1395</v>
      </c>
      <c r="L254" s="2" t="s">
        <v>1394</v>
      </c>
      <c r="M254" s="242" t="s">
        <v>1447</v>
      </c>
      <c r="N254" s="2" t="s">
        <v>1447</v>
      </c>
      <c r="O254" s="1" t="s">
        <v>8487</v>
      </c>
      <c r="P254" s="9" t="s">
        <v>8092</v>
      </c>
    </row>
    <row r="255" spans="1:19" x14ac:dyDescent="0.2">
      <c r="A255" s="2">
        <f t="shared" si="3"/>
        <v>254</v>
      </c>
      <c r="B255" s="1" t="s">
        <v>2096</v>
      </c>
      <c r="C255" s="1" t="s">
        <v>1623</v>
      </c>
      <c r="E255" s="1"/>
      <c r="F255" s="2">
        <v>7</v>
      </c>
      <c r="G255" s="2">
        <v>1</v>
      </c>
      <c r="H255" s="236">
        <v>2019</v>
      </c>
      <c r="I255" s="2">
        <v>92</v>
      </c>
      <c r="J255" s="2" t="s">
        <v>1449</v>
      </c>
      <c r="K255" s="4" t="s">
        <v>1402</v>
      </c>
      <c r="L255" s="2" t="s">
        <v>1393</v>
      </c>
      <c r="M255" s="2" t="s">
        <v>1448</v>
      </c>
      <c r="N255" s="2" t="s">
        <v>1448</v>
      </c>
      <c r="P255" s="9" t="s">
        <v>2095</v>
      </c>
    </row>
    <row r="256" spans="1:19" x14ac:dyDescent="0.2">
      <c r="A256" s="2">
        <f t="shared" si="3"/>
        <v>255</v>
      </c>
      <c r="B256" s="1" t="s">
        <v>10533</v>
      </c>
      <c r="C256" s="1" t="s">
        <v>860</v>
      </c>
      <c r="D256" s="1" t="s">
        <v>845</v>
      </c>
      <c r="E256" s="1" t="s">
        <v>1301</v>
      </c>
      <c r="F256" s="2">
        <v>7</v>
      </c>
      <c r="G256" s="2">
        <v>1</v>
      </c>
      <c r="H256" s="236">
        <v>2019</v>
      </c>
      <c r="I256" s="2">
        <v>86</v>
      </c>
      <c r="J256" s="2" t="s">
        <v>1449</v>
      </c>
      <c r="K256" s="4" t="s">
        <v>1786</v>
      </c>
      <c r="L256" s="2" t="s">
        <v>1394</v>
      </c>
      <c r="M256" s="2" t="s">
        <v>1448</v>
      </c>
      <c r="N256" s="2" t="s">
        <v>1448</v>
      </c>
      <c r="P256" s="9"/>
      <c r="Q256" s="9" t="s">
        <v>10535</v>
      </c>
      <c r="R256" s="9" t="s">
        <v>10534</v>
      </c>
      <c r="S256" s="1" t="s">
        <v>8766</v>
      </c>
    </row>
    <row r="257" spans="1:19" x14ac:dyDescent="0.2">
      <c r="A257" s="2">
        <f t="shared" si="3"/>
        <v>256</v>
      </c>
      <c r="B257" s="1" t="s">
        <v>798</v>
      </c>
      <c r="C257" s="1" t="s">
        <v>995</v>
      </c>
      <c r="D257" s="1" t="s">
        <v>845</v>
      </c>
      <c r="E257" s="1"/>
      <c r="F257" s="2">
        <v>7</v>
      </c>
      <c r="G257" s="2">
        <v>3</v>
      </c>
      <c r="H257" s="236">
        <v>2019</v>
      </c>
      <c r="I257" s="2">
        <v>79</v>
      </c>
      <c r="J257" s="2" t="s">
        <v>1449</v>
      </c>
      <c r="K257" s="4" t="s">
        <v>1392</v>
      </c>
      <c r="L257" s="2" t="s">
        <v>1393</v>
      </c>
      <c r="M257" s="242" t="s">
        <v>1447</v>
      </c>
      <c r="N257" s="2" t="s">
        <v>1448</v>
      </c>
      <c r="P257" s="9" t="s">
        <v>3642</v>
      </c>
      <c r="Q257" s="9" t="s">
        <v>9259</v>
      </c>
      <c r="S257" s="1" t="s">
        <v>9124</v>
      </c>
    </row>
    <row r="258" spans="1:19" x14ac:dyDescent="0.2">
      <c r="A258" s="2">
        <f t="shared" si="3"/>
        <v>257</v>
      </c>
      <c r="B258" s="1" t="s">
        <v>797</v>
      </c>
      <c r="C258" s="1" t="s">
        <v>903</v>
      </c>
      <c r="D258" s="1" t="s">
        <v>892</v>
      </c>
      <c r="E258" s="1"/>
      <c r="F258" s="2">
        <v>7</v>
      </c>
      <c r="G258" s="2">
        <v>7</v>
      </c>
      <c r="H258" s="236">
        <v>2019</v>
      </c>
      <c r="I258" s="2">
        <v>87</v>
      </c>
      <c r="J258" s="2" t="s">
        <v>1449</v>
      </c>
      <c r="K258" s="4" t="s">
        <v>1785</v>
      </c>
      <c r="L258" s="2" t="s">
        <v>6515</v>
      </c>
      <c r="M258" s="242" t="s">
        <v>1447</v>
      </c>
      <c r="N258" s="2" t="s">
        <v>1448</v>
      </c>
    </row>
    <row r="259" spans="1:19" x14ac:dyDescent="0.2">
      <c r="A259" s="2">
        <f t="shared" si="3"/>
        <v>258</v>
      </c>
      <c r="B259" s="1" t="s">
        <v>6389</v>
      </c>
      <c r="C259" s="1" t="s">
        <v>3245</v>
      </c>
      <c r="D259" s="1" t="s">
        <v>843</v>
      </c>
      <c r="E259" s="1"/>
      <c r="F259" s="2">
        <v>7</v>
      </c>
      <c r="G259" s="2">
        <v>8</v>
      </c>
      <c r="H259" s="236">
        <v>2019</v>
      </c>
      <c r="I259" s="2">
        <v>98</v>
      </c>
      <c r="J259" s="2" t="s">
        <v>1449</v>
      </c>
      <c r="K259" s="4" t="s">
        <v>6388</v>
      </c>
      <c r="L259" s="2" t="s">
        <v>1393</v>
      </c>
      <c r="M259" s="2" t="s">
        <v>1448</v>
      </c>
      <c r="N259" s="2" t="s">
        <v>1448</v>
      </c>
      <c r="P259" s="9" t="s">
        <v>6396</v>
      </c>
      <c r="Q259" s="9"/>
    </row>
    <row r="260" spans="1:19" x14ac:dyDescent="0.2">
      <c r="A260" s="2">
        <f t="shared" ref="A260:A323" si="4">A259+1</f>
        <v>259</v>
      </c>
      <c r="B260" s="1" t="s">
        <v>9491</v>
      </c>
      <c r="C260" s="1" t="s">
        <v>2636</v>
      </c>
      <c r="E260" s="1"/>
      <c r="F260" s="2">
        <v>7</v>
      </c>
      <c r="G260" s="2">
        <v>8</v>
      </c>
      <c r="H260" s="236">
        <v>2019</v>
      </c>
      <c r="I260" s="2">
        <v>74</v>
      </c>
      <c r="J260" s="2" t="s">
        <v>1449</v>
      </c>
      <c r="K260" s="4" t="s">
        <v>4977</v>
      </c>
      <c r="L260" s="2" t="s">
        <v>6515</v>
      </c>
      <c r="M260" s="2" t="s">
        <v>1448</v>
      </c>
      <c r="N260" s="2" t="s">
        <v>1448</v>
      </c>
      <c r="P260" s="9" t="s">
        <v>6396</v>
      </c>
      <c r="Q260" s="9"/>
    </row>
    <row r="261" spans="1:19" x14ac:dyDescent="0.2">
      <c r="A261" s="2">
        <f t="shared" si="4"/>
        <v>260</v>
      </c>
      <c r="B261" s="1" t="s">
        <v>796</v>
      </c>
      <c r="C261" s="1" t="s">
        <v>878</v>
      </c>
      <c r="D261" s="1" t="s">
        <v>872</v>
      </c>
      <c r="E261" s="1"/>
      <c r="F261" s="2">
        <v>7</v>
      </c>
      <c r="G261" s="2">
        <v>10</v>
      </c>
      <c r="H261" s="236">
        <v>2019</v>
      </c>
      <c r="I261" s="2">
        <v>94</v>
      </c>
      <c r="J261" s="2" t="s">
        <v>1449</v>
      </c>
      <c r="K261" s="4" t="s">
        <v>1402</v>
      </c>
      <c r="L261" s="2" t="s">
        <v>1393</v>
      </c>
      <c r="M261" s="242" t="s">
        <v>1447</v>
      </c>
      <c r="N261" s="2" t="s">
        <v>1447</v>
      </c>
    </row>
    <row r="262" spans="1:19" x14ac:dyDescent="0.2">
      <c r="A262" s="2">
        <f t="shared" si="4"/>
        <v>261</v>
      </c>
      <c r="B262" s="1" t="s">
        <v>87</v>
      </c>
      <c r="C262" s="1" t="s">
        <v>1122</v>
      </c>
      <c r="D262" s="1" t="s">
        <v>851</v>
      </c>
      <c r="E262" s="1"/>
      <c r="F262" s="2">
        <v>7</v>
      </c>
      <c r="G262" s="2">
        <v>10</v>
      </c>
      <c r="H262" s="236">
        <v>2019</v>
      </c>
      <c r="I262" s="2">
        <v>88</v>
      </c>
      <c r="J262" s="2" t="s">
        <v>1449</v>
      </c>
      <c r="K262" s="4" t="s">
        <v>1438</v>
      </c>
      <c r="L262" s="2" t="s">
        <v>6515</v>
      </c>
      <c r="M262" s="242" t="s">
        <v>1447</v>
      </c>
      <c r="N262" s="2" t="s">
        <v>1448</v>
      </c>
    </row>
    <row r="263" spans="1:19" x14ac:dyDescent="0.2">
      <c r="A263" s="2">
        <f t="shared" si="4"/>
        <v>262</v>
      </c>
      <c r="B263" s="1" t="s">
        <v>4260</v>
      </c>
      <c r="C263" s="1" t="s">
        <v>4261</v>
      </c>
      <c r="E263" s="1"/>
      <c r="F263" s="2">
        <v>7</v>
      </c>
      <c r="G263" s="2">
        <v>10</v>
      </c>
      <c r="H263" s="236">
        <v>2019</v>
      </c>
      <c r="I263" s="2">
        <v>90</v>
      </c>
      <c r="J263" s="2" t="s">
        <v>1449</v>
      </c>
      <c r="K263" s="4" t="s">
        <v>1424</v>
      </c>
      <c r="L263" s="2" t="s">
        <v>1394</v>
      </c>
      <c r="M263" s="2" t="s">
        <v>1448</v>
      </c>
      <c r="N263" s="2" t="s">
        <v>1448</v>
      </c>
      <c r="P263" s="9" t="s">
        <v>4262</v>
      </c>
    </row>
    <row r="264" spans="1:19" x14ac:dyDescent="0.2">
      <c r="A264" s="2">
        <f t="shared" si="4"/>
        <v>263</v>
      </c>
      <c r="B264" s="1" t="s">
        <v>3297</v>
      </c>
      <c r="C264" s="1" t="s">
        <v>3299</v>
      </c>
      <c r="D264" s="1" t="s">
        <v>3298</v>
      </c>
      <c r="F264" s="2">
        <v>7</v>
      </c>
      <c r="G264" s="2">
        <v>12</v>
      </c>
      <c r="H264" s="236">
        <v>2019</v>
      </c>
      <c r="I264" s="2">
        <v>90</v>
      </c>
      <c r="J264" s="2" t="s">
        <v>1449</v>
      </c>
      <c r="K264" s="1" t="s">
        <v>1463</v>
      </c>
      <c r="L264" s="2" t="s">
        <v>1393</v>
      </c>
      <c r="M264" s="2" t="s">
        <v>1448</v>
      </c>
      <c r="N264" s="2" t="s">
        <v>1447</v>
      </c>
      <c r="O264" s="252" t="s">
        <v>10889</v>
      </c>
      <c r="P264" s="9" t="s">
        <v>3300</v>
      </c>
      <c r="Q264" s="9" t="s">
        <v>10593</v>
      </c>
      <c r="S264" s="1" t="s">
        <v>8762</v>
      </c>
    </row>
    <row r="265" spans="1:19" x14ac:dyDescent="0.2">
      <c r="A265" s="2">
        <f t="shared" si="4"/>
        <v>264</v>
      </c>
      <c r="B265" s="1" t="s">
        <v>4263</v>
      </c>
      <c r="C265" s="1" t="s">
        <v>842</v>
      </c>
      <c r="F265" s="2">
        <v>7</v>
      </c>
      <c r="G265" s="2">
        <v>14</v>
      </c>
      <c r="H265" s="236">
        <v>2019</v>
      </c>
      <c r="I265" s="2">
        <v>87</v>
      </c>
      <c r="J265" s="2" t="s">
        <v>1449</v>
      </c>
      <c r="K265" s="1" t="s">
        <v>1791</v>
      </c>
      <c r="L265" s="2" t="s">
        <v>1393</v>
      </c>
      <c r="M265" s="2" t="s">
        <v>1448</v>
      </c>
      <c r="N265" s="2" t="s">
        <v>1448</v>
      </c>
      <c r="P265" s="9" t="s">
        <v>4264</v>
      </c>
    </row>
    <row r="266" spans="1:19" x14ac:dyDescent="0.2">
      <c r="A266" s="2">
        <f t="shared" si="4"/>
        <v>265</v>
      </c>
      <c r="B266" s="1" t="s">
        <v>795</v>
      </c>
      <c r="C266" s="1" t="s">
        <v>931</v>
      </c>
      <c r="D266" s="1" t="s">
        <v>845</v>
      </c>
      <c r="E266" s="1"/>
      <c r="F266" s="2">
        <v>7</v>
      </c>
      <c r="G266" s="2">
        <v>16</v>
      </c>
      <c r="H266" s="236">
        <v>2019</v>
      </c>
      <c r="I266" s="46">
        <v>43</v>
      </c>
      <c r="J266" s="2" t="s">
        <v>1449</v>
      </c>
      <c r="K266" s="4" t="s">
        <v>1498</v>
      </c>
      <c r="L266" s="2" t="s">
        <v>1394</v>
      </c>
      <c r="M266" s="242" t="s">
        <v>1447</v>
      </c>
      <c r="N266" s="2" t="s">
        <v>1447</v>
      </c>
      <c r="O266" s="1" t="s">
        <v>3694</v>
      </c>
      <c r="P266" s="9" t="s">
        <v>2230</v>
      </c>
      <c r="Q266" s="9" t="s">
        <v>9041</v>
      </c>
      <c r="S266" s="1" t="s">
        <v>8715</v>
      </c>
    </row>
    <row r="267" spans="1:19" x14ac:dyDescent="0.2">
      <c r="A267" s="2">
        <f t="shared" si="4"/>
        <v>266</v>
      </c>
      <c r="B267" s="1" t="s">
        <v>6116</v>
      </c>
      <c r="C267" s="1" t="s">
        <v>3881</v>
      </c>
      <c r="D267" s="1" t="s">
        <v>881</v>
      </c>
      <c r="E267" s="1"/>
      <c r="F267" s="2">
        <v>7</v>
      </c>
      <c r="G267" s="2">
        <v>17</v>
      </c>
      <c r="H267" s="236">
        <v>2019</v>
      </c>
      <c r="I267" s="2">
        <v>70</v>
      </c>
      <c r="J267" s="2" t="s">
        <v>1449</v>
      </c>
      <c r="K267" s="4" t="s">
        <v>1528</v>
      </c>
      <c r="L267" s="2" t="s">
        <v>1389</v>
      </c>
      <c r="M267" s="2" t="s">
        <v>1448</v>
      </c>
      <c r="N267" s="2" t="s">
        <v>1448</v>
      </c>
      <c r="O267" s="1" t="s">
        <v>3674</v>
      </c>
      <c r="P267" s="9" t="s">
        <v>6117</v>
      </c>
    </row>
    <row r="268" spans="1:19" x14ac:dyDescent="0.2">
      <c r="A268" s="2">
        <f t="shared" si="4"/>
        <v>267</v>
      </c>
      <c r="B268" s="1" t="s">
        <v>11693</v>
      </c>
      <c r="C268" s="1" t="s">
        <v>3796</v>
      </c>
      <c r="E268" s="1"/>
      <c r="F268" s="2">
        <v>7</v>
      </c>
      <c r="G268" s="2">
        <v>18</v>
      </c>
      <c r="H268" s="236">
        <v>2019</v>
      </c>
      <c r="I268" s="2">
        <v>84</v>
      </c>
      <c r="J268" s="2" t="s">
        <v>1449</v>
      </c>
      <c r="K268" s="4" t="s">
        <v>1844</v>
      </c>
      <c r="L268" s="2" t="s">
        <v>1393</v>
      </c>
      <c r="M268" s="2" t="s">
        <v>1448</v>
      </c>
      <c r="N268" s="2" t="s">
        <v>1448</v>
      </c>
      <c r="P268" s="9" t="s">
        <v>11696</v>
      </c>
      <c r="Q268" s="9" t="s">
        <v>11695</v>
      </c>
      <c r="S268" s="1" t="s">
        <v>8719</v>
      </c>
    </row>
    <row r="269" spans="1:19" x14ac:dyDescent="0.2">
      <c r="A269" s="2">
        <f t="shared" si="4"/>
        <v>268</v>
      </c>
      <c r="B269" s="1" t="s">
        <v>794</v>
      </c>
      <c r="C269" s="1" t="s">
        <v>263</v>
      </c>
      <c r="D269" s="1" t="s">
        <v>834</v>
      </c>
      <c r="E269" s="1"/>
      <c r="F269" s="2">
        <v>7</v>
      </c>
      <c r="G269" s="2">
        <v>20</v>
      </c>
      <c r="H269" s="236">
        <v>2019</v>
      </c>
      <c r="I269" s="2">
        <v>95</v>
      </c>
      <c r="J269" s="2" t="s">
        <v>1449</v>
      </c>
      <c r="K269" s="4" t="s">
        <v>1395</v>
      </c>
      <c r="L269" s="2" t="s">
        <v>1394</v>
      </c>
      <c r="M269" s="242" t="s">
        <v>1447</v>
      </c>
      <c r="N269" s="2" t="s">
        <v>1448</v>
      </c>
    </row>
    <row r="270" spans="1:19" x14ac:dyDescent="0.2">
      <c r="A270" s="2">
        <f t="shared" si="4"/>
        <v>269</v>
      </c>
      <c r="B270" s="1" t="s">
        <v>793</v>
      </c>
      <c r="C270" s="1" t="s">
        <v>1267</v>
      </c>
      <c r="D270" s="1" t="s">
        <v>834</v>
      </c>
      <c r="E270" s="1" t="s">
        <v>1350</v>
      </c>
      <c r="F270" s="2">
        <v>7</v>
      </c>
      <c r="G270" s="2">
        <v>20</v>
      </c>
      <c r="H270" s="236">
        <v>2019</v>
      </c>
      <c r="I270" s="2">
        <v>81</v>
      </c>
      <c r="J270" s="2" t="s">
        <v>1450</v>
      </c>
      <c r="K270" s="4" t="s">
        <v>2231</v>
      </c>
      <c r="L270" s="2" t="s">
        <v>1394</v>
      </c>
      <c r="M270" s="242" t="s">
        <v>1447</v>
      </c>
      <c r="N270" s="2" t="s">
        <v>1448</v>
      </c>
    </row>
    <row r="271" spans="1:19" x14ac:dyDescent="0.2">
      <c r="A271" s="2">
        <f t="shared" si="4"/>
        <v>270</v>
      </c>
      <c r="B271" s="1" t="s">
        <v>3553</v>
      </c>
      <c r="C271" s="1" t="s">
        <v>3554</v>
      </c>
      <c r="E271" s="1"/>
      <c r="F271" s="2">
        <v>7</v>
      </c>
      <c r="G271" s="2">
        <v>20</v>
      </c>
      <c r="H271" s="236">
        <v>2019</v>
      </c>
      <c r="I271" s="2">
        <v>89</v>
      </c>
      <c r="J271" s="2" t="s">
        <v>1450</v>
      </c>
      <c r="K271" s="4" t="s">
        <v>549</v>
      </c>
      <c r="L271" s="2" t="s">
        <v>1393</v>
      </c>
      <c r="M271" s="2" t="s">
        <v>1448</v>
      </c>
      <c r="N271" s="2" t="s">
        <v>1448</v>
      </c>
      <c r="P271" s="9" t="s">
        <v>3552</v>
      </c>
    </row>
    <row r="272" spans="1:19" x14ac:dyDescent="0.2">
      <c r="A272" s="2">
        <f t="shared" si="4"/>
        <v>271</v>
      </c>
      <c r="B272" s="1" t="s">
        <v>6390</v>
      </c>
      <c r="C272" s="1" t="s">
        <v>6391</v>
      </c>
      <c r="E272" s="1"/>
      <c r="F272" s="2">
        <v>7</v>
      </c>
      <c r="G272" s="2">
        <v>22</v>
      </c>
      <c r="H272" s="236">
        <v>2019</v>
      </c>
      <c r="I272" s="47">
        <v>27</v>
      </c>
      <c r="J272" s="2" t="s">
        <v>1449</v>
      </c>
      <c r="K272" s="4" t="s">
        <v>1402</v>
      </c>
      <c r="L272" s="2" t="s">
        <v>1393</v>
      </c>
      <c r="M272" s="2" t="s">
        <v>1448</v>
      </c>
      <c r="N272" s="2" t="s">
        <v>1448</v>
      </c>
      <c r="Q272" s="14" t="s">
        <v>6392</v>
      </c>
      <c r="R272" s="14" t="s">
        <v>6393</v>
      </c>
      <c r="S272" s="1" t="s">
        <v>8781</v>
      </c>
    </row>
    <row r="273" spans="1:20" x14ac:dyDescent="0.2">
      <c r="A273" s="2">
        <f t="shared" si="4"/>
        <v>272</v>
      </c>
      <c r="B273" s="1" t="s">
        <v>792</v>
      </c>
      <c r="C273" s="1" t="s">
        <v>1266</v>
      </c>
      <c r="D273" s="1" t="s">
        <v>892</v>
      </c>
      <c r="E273" s="1" t="s">
        <v>7045</v>
      </c>
      <c r="F273" s="2">
        <v>7</v>
      </c>
      <c r="G273" s="2">
        <v>22</v>
      </c>
      <c r="H273" s="236">
        <v>2019</v>
      </c>
      <c r="I273" s="2">
        <v>65</v>
      </c>
      <c r="J273" s="2" t="s">
        <v>1449</v>
      </c>
      <c r="K273" s="4" t="s">
        <v>1466</v>
      </c>
      <c r="L273" s="2" t="s">
        <v>1434</v>
      </c>
      <c r="M273" s="242" t="s">
        <v>1447</v>
      </c>
      <c r="N273" s="2" t="s">
        <v>1448</v>
      </c>
      <c r="O273" s="1" t="s">
        <v>3352</v>
      </c>
      <c r="P273" s="9" t="s">
        <v>8824</v>
      </c>
    </row>
    <row r="274" spans="1:20" x14ac:dyDescent="0.2">
      <c r="A274" s="2">
        <f t="shared" si="4"/>
        <v>273</v>
      </c>
      <c r="B274" s="1" t="s">
        <v>791</v>
      </c>
      <c r="C274" s="1" t="s">
        <v>918</v>
      </c>
      <c r="D274" s="1" t="s">
        <v>886</v>
      </c>
      <c r="E274" s="1"/>
      <c r="F274" s="2">
        <v>7</v>
      </c>
      <c r="G274" s="2">
        <v>24</v>
      </c>
      <c r="H274" s="236">
        <v>2019</v>
      </c>
      <c r="I274" s="2">
        <v>96</v>
      </c>
      <c r="J274" s="2" t="s">
        <v>1449</v>
      </c>
      <c r="K274" s="4" t="s">
        <v>1409</v>
      </c>
      <c r="L274" s="2" t="s">
        <v>1393</v>
      </c>
      <c r="M274" s="242" t="s">
        <v>1447</v>
      </c>
      <c r="N274" s="2" t="s">
        <v>1448</v>
      </c>
    </row>
    <row r="275" spans="1:20" x14ac:dyDescent="0.2">
      <c r="A275" s="2">
        <f t="shared" si="4"/>
        <v>274</v>
      </c>
      <c r="B275" s="1" t="s">
        <v>790</v>
      </c>
      <c r="C275" s="1" t="s">
        <v>1025</v>
      </c>
      <c r="D275" s="1" t="s">
        <v>838</v>
      </c>
      <c r="E275" s="1"/>
      <c r="F275" s="2">
        <v>7</v>
      </c>
      <c r="G275" s="2">
        <v>24</v>
      </c>
      <c r="H275" s="236">
        <v>2019</v>
      </c>
      <c r="I275" s="2">
        <v>80</v>
      </c>
      <c r="J275" s="2" t="s">
        <v>1449</v>
      </c>
      <c r="K275" s="4" t="s">
        <v>1786</v>
      </c>
      <c r="L275" s="2" t="s">
        <v>1394</v>
      </c>
      <c r="M275" s="242" t="s">
        <v>1447</v>
      </c>
      <c r="N275" s="2" t="s">
        <v>1448</v>
      </c>
    </row>
    <row r="276" spans="1:20" x14ac:dyDescent="0.2">
      <c r="A276" s="2">
        <f t="shared" si="4"/>
        <v>275</v>
      </c>
      <c r="B276" s="1" t="s">
        <v>2039</v>
      </c>
      <c r="C276" s="1" t="s">
        <v>2040</v>
      </c>
      <c r="D276" s="1" t="s">
        <v>848</v>
      </c>
      <c r="E276" s="301"/>
      <c r="F276" s="2">
        <v>7</v>
      </c>
      <c r="G276" s="2">
        <v>24</v>
      </c>
      <c r="H276" s="2">
        <v>2019</v>
      </c>
      <c r="I276" s="86" t="s">
        <v>1871</v>
      </c>
      <c r="J276" s="2" t="s">
        <v>1449</v>
      </c>
      <c r="K276" s="4" t="s">
        <v>1402</v>
      </c>
      <c r="L276" s="2" t="s">
        <v>1393</v>
      </c>
      <c r="M276" s="2" t="s">
        <v>1448</v>
      </c>
      <c r="N276" s="2" t="s">
        <v>1448</v>
      </c>
      <c r="P276" s="9" t="s">
        <v>2041</v>
      </c>
      <c r="Q276" s="9" t="s">
        <v>8434</v>
      </c>
    </row>
    <row r="277" spans="1:20" x14ac:dyDescent="0.2">
      <c r="A277" s="2">
        <f t="shared" si="4"/>
        <v>276</v>
      </c>
      <c r="B277" s="1" t="s">
        <v>9490</v>
      </c>
      <c r="C277" s="1" t="s">
        <v>6290</v>
      </c>
      <c r="E277" s="1"/>
      <c r="F277" s="2">
        <v>7</v>
      </c>
      <c r="G277" s="2">
        <v>26</v>
      </c>
      <c r="H277" s="236">
        <v>2019</v>
      </c>
      <c r="I277" s="2">
        <v>90</v>
      </c>
      <c r="J277" s="2" t="s">
        <v>1449</v>
      </c>
      <c r="K277" s="4" t="s">
        <v>4959</v>
      </c>
      <c r="L277" s="2" t="s">
        <v>6515</v>
      </c>
      <c r="M277" s="2" t="s">
        <v>1448</v>
      </c>
      <c r="N277" s="2" t="s">
        <v>1448</v>
      </c>
      <c r="P277" s="9" t="s">
        <v>9489</v>
      </c>
      <c r="R277" s="9" t="s">
        <v>9488</v>
      </c>
      <c r="S277" s="1" t="s">
        <v>8663</v>
      </c>
    </row>
    <row r="278" spans="1:20" x14ac:dyDescent="0.2">
      <c r="A278" s="2">
        <f t="shared" si="4"/>
        <v>277</v>
      </c>
      <c r="B278" s="1" t="s">
        <v>789</v>
      </c>
      <c r="C278" s="1" t="s">
        <v>1265</v>
      </c>
      <c r="E278" s="1"/>
      <c r="F278" s="2">
        <v>7</v>
      </c>
      <c r="G278" s="2">
        <v>27</v>
      </c>
      <c r="H278" s="236">
        <v>2019</v>
      </c>
      <c r="I278" s="2">
        <v>96</v>
      </c>
      <c r="J278" s="2" t="s">
        <v>1449</v>
      </c>
      <c r="K278" s="4" t="s">
        <v>1437</v>
      </c>
      <c r="L278" s="2" t="s">
        <v>1391</v>
      </c>
      <c r="M278" s="242" t="s">
        <v>1447</v>
      </c>
      <c r="N278" s="2" t="s">
        <v>1448</v>
      </c>
    </row>
    <row r="279" spans="1:20" x14ac:dyDescent="0.2">
      <c r="A279" s="2">
        <f t="shared" si="4"/>
        <v>278</v>
      </c>
      <c r="B279" s="1" t="s">
        <v>3301</v>
      </c>
      <c r="C279" s="1" t="s">
        <v>3302</v>
      </c>
      <c r="D279" s="1" t="s">
        <v>851</v>
      </c>
      <c r="E279" s="4" t="s">
        <v>9135</v>
      </c>
      <c r="F279" s="2">
        <v>7</v>
      </c>
      <c r="G279" s="2">
        <v>28</v>
      </c>
      <c r="H279" s="236">
        <v>2019</v>
      </c>
      <c r="I279" s="2">
        <v>85</v>
      </c>
      <c r="J279" s="2" t="s">
        <v>1449</v>
      </c>
      <c r="K279" s="1" t="s">
        <v>1402</v>
      </c>
      <c r="L279" s="2" t="s">
        <v>1393</v>
      </c>
      <c r="M279" s="2" t="s">
        <v>1448</v>
      </c>
      <c r="N279" s="2" t="s">
        <v>1447</v>
      </c>
      <c r="P279" s="9" t="s">
        <v>3303</v>
      </c>
    </row>
    <row r="280" spans="1:20" x14ac:dyDescent="0.2">
      <c r="A280" s="2">
        <f t="shared" si="4"/>
        <v>279</v>
      </c>
      <c r="B280" s="1" t="s">
        <v>3214</v>
      </c>
      <c r="C280" s="1" t="s">
        <v>3215</v>
      </c>
      <c r="D280" s="1" t="s">
        <v>843</v>
      </c>
      <c r="E280" s="1"/>
      <c r="F280" s="2">
        <v>7</v>
      </c>
      <c r="G280" s="2">
        <v>28</v>
      </c>
      <c r="H280" s="236">
        <v>2019</v>
      </c>
      <c r="I280" s="46">
        <v>55</v>
      </c>
      <c r="J280" s="2" t="s">
        <v>1449</v>
      </c>
      <c r="K280" s="4" t="s">
        <v>1957</v>
      </c>
      <c r="L280" s="2" t="s">
        <v>1394</v>
      </c>
      <c r="M280" s="2" t="s">
        <v>1448</v>
      </c>
      <c r="N280" s="2" t="s">
        <v>1448</v>
      </c>
      <c r="O280" s="1" t="s">
        <v>9059</v>
      </c>
      <c r="P280" s="9" t="s">
        <v>3216</v>
      </c>
      <c r="R280" s="9" t="s">
        <v>6027</v>
      </c>
    </row>
    <row r="281" spans="1:20" x14ac:dyDescent="0.2">
      <c r="A281" s="2">
        <f t="shared" si="4"/>
        <v>280</v>
      </c>
      <c r="B281" s="1" t="s">
        <v>8253</v>
      </c>
      <c r="C281" s="1" t="s">
        <v>1576</v>
      </c>
      <c r="E281" s="1"/>
      <c r="F281" s="2">
        <v>7</v>
      </c>
      <c r="G281" s="2">
        <v>29</v>
      </c>
      <c r="H281" s="236">
        <v>2019</v>
      </c>
      <c r="I281" s="2">
        <v>89</v>
      </c>
      <c r="J281" s="2" t="s">
        <v>1449</v>
      </c>
      <c r="K281" s="4" t="s">
        <v>2233</v>
      </c>
      <c r="L281" s="2" t="s">
        <v>1396</v>
      </c>
      <c r="M281" s="2" t="s">
        <v>1448</v>
      </c>
      <c r="N281" s="2" t="s">
        <v>1448</v>
      </c>
      <c r="P281" s="9" t="s">
        <v>8252</v>
      </c>
      <c r="R281" s="9"/>
    </row>
    <row r="282" spans="1:20" x14ac:dyDescent="0.2">
      <c r="A282" s="2">
        <f t="shared" si="4"/>
        <v>281</v>
      </c>
      <c r="B282" s="1" t="s">
        <v>936</v>
      </c>
      <c r="C282" s="1" t="s">
        <v>1576</v>
      </c>
      <c r="D282" s="1" t="s">
        <v>7049</v>
      </c>
      <c r="F282" s="2">
        <v>8</v>
      </c>
      <c r="G282" s="2">
        <v>1</v>
      </c>
      <c r="H282" s="236">
        <v>2019</v>
      </c>
      <c r="I282" s="2">
        <v>68</v>
      </c>
      <c r="J282" s="2" t="s">
        <v>1449</v>
      </c>
      <c r="K282" s="1" t="s">
        <v>1410</v>
      </c>
      <c r="L282" s="2" t="s">
        <v>1394</v>
      </c>
      <c r="M282" s="2" t="s">
        <v>1448</v>
      </c>
      <c r="N282" s="2" t="s">
        <v>1448</v>
      </c>
      <c r="O282" s="1" t="s">
        <v>7047</v>
      </c>
      <c r="P282" s="9" t="s">
        <v>7048</v>
      </c>
    </row>
    <row r="283" spans="1:20" x14ac:dyDescent="0.2">
      <c r="A283" s="2">
        <f t="shared" si="4"/>
        <v>282</v>
      </c>
      <c r="B283" s="1" t="s">
        <v>4310</v>
      </c>
      <c r="C283" s="1" t="s">
        <v>1156</v>
      </c>
      <c r="D283" s="1" t="s">
        <v>843</v>
      </c>
      <c r="F283" s="2">
        <v>8</v>
      </c>
      <c r="G283" s="2">
        <v>1</v>
      </c>
      <c r="H283" s="236">
        <v>2019</v>
      </c>
      <c r="I283" s="2">
        <v>70</v>
      </c>
      <c r="J283" s="2" t="s">
        <v>1449</v>
      </c>
      <c r="K283" s="1" t="s">
        <v>1412</v>
      </c>
      <c r="L283" s="2" t="s">
        <v>1407</v>
      </c>
      <c r="M283" s="2" t="s">
        <v>1448</v>
      </c>
      <c r="N283" s="2" t="s">
        <v>1448</v>
      </c>
      <c r="P283" s="198" t="s">
        <v>7058</v>
      </c>
    </row>
    <row r="284" spans="1:20" x14ac:dyDescent="0.2">
      <c r="A284" s="2">
        <f t="shared" si="4"/>
        <v>283</v>
      </c>
      <c r="B284" s="1" t="s">
        <v>3973</v>
      </c>
      <c r="C284" s="1" t="s">
        <v>1119</v>
      </c>
      <c r="D284" s="1" t="s">
        <v>834</v>
      </c>
      <c r="E284" s="1"/>
      <c r="F284" s="2">
        <v>8</v>
      </c>
      <c r="G284" s="2">
        <v>3</v>
      </c>
      <c r="H284" s="236">
        <v>2019</v>
      </c>
      <c r="I284" s="46">
        <v>55</v>
      </c>
      <c r="J284" s="2" t="s">
        <v>1450</v>
      </c>
      <c r="K284" s="4" t="s">
        <v>1978</v>
      </c>
      <c r="L284" s="2" t="s">
        <v>1393</v>
      </c>
      <c r="M284" s="2" t="s">
        <v>1448</v>
      </c>
      <c r="N284" s="2" t="s">
        <v>1448</v>
      </c>
      <c r="O284" s="1" t="s">
        <v>3691</v>
      </c>
      <c r="P284" s="9" t="s">
        <v>3972</v>
      </c>
    </row>
    <row r="285" spans="1:20" x14ac:dyDescent="0.2">
      <c r="A285" s="2">
        <f t="shared" si="4"/>
        <v>284</v>
      </c>
      <c r="B285" s="1" t="s">
        <v>3304</v>
      </c>
      <c r="C285" s="1" t="s">
        <v>3305</v>
      </c>
      <c r="D285" s="1" t="s">
        <v>875</v>
      </c>
      <c r="F285" s="2">
        <v>8</v>
      </c>
      <c r="G285" s="2">
        <v>3</v>
      </c>
      <c r="H285" s="236">
        <v>2019</v>
      </c>
      <c r="I285" s="2">
        <v>85</v>
      </c>
      <c r="J285" s="2" t="s">
        <v>1449</v>
      </c>
      <c r="K285" s="1" t="s">
        <v>1395</v>
      </c>
      <c r="L285" s="2" t="s">
        <v>1394</v>
      </c>
      <c r="M285" s="2" t="s">
        <v>1448</v>
      </c>
      <c r="N285" s="2" t="s">
        <v>1448</v>
      </c>
      <c r="P285" s="9" t="s">
        <v>3306</v>
      </c>
    </row>
    <row r="286" spans="1:20" x14ac:dyDescent="0.2">
      <c r="A286" s="2">
        <f t="shared" si="4"/>
        <v>285</v>
      </c>
      <c r="B286" s="1" t="s">
        <v>788</v>
      </c>
      <c r="C286" s="1" t="s">
        <v>975</v>
      </c>
      <c r="E286" s="1"/>
      <c r="F286" s="2">
        <v>8</v>
      </c>
      <c r="G286" s="2">
        <v>3</v>
      </c>
      <c r="H286" s="236">
        <v>2019</v>
      </c>
      <c r="I286" s="2">
        <v>70</v>
      </c>
      <c r="J286" s="2" t="s">
        <v>1449</v>
      </c>
      <c r="K286" s="4" t="s">
        <v>1410</v>
      </c>
      <c r="L286" s="2" t="s">
        <v>1394</v>
      </c>
      <c r="M286" s="242" t="s">
        <v>1447</v>
      </c>
      <c r="N286" s="2" t="s">
        <v>1447</v>
      </c>
      <c r="P286" s="9" t="s">
        <v>7046</v>
      </c>
    </row>
    <row r="287" spans="1:20" x14ac:dyDescent="0.2">
      <c r="A287" s="2">
        <f t="shared" si="4"/>
        <v>286</v>
      </c>
      <c r="B287" s="1" t="s">
        <v>787</v>
      </c>
      <c r="C287" s="1" t="s">
        <v>894</v>
      </c>
      <c r="D287" s="1" t="s">
        <v>867</v>
      </c>
      <c r="E287" s="1"/>
      <c r="F287" s="2">
        <v>8</v>
      </c>
      <c r="G287" s="2">
        <v>3</v>
      </c>
      <c r="H287" s="236">
        <v>2019</v>
      </c>
      <c r="I287" s="2">
        <v>82</v>
      </c>
      <c r="J287" s="2" t="s">
        <v>1449</v>
      </c>
      <c r="K287" s="4" t="s">
        <v>2122</v>
      </c>
      <c r="L287" s="2" t="s">
        <v>1434</v>
      </c>
      <c r="M287" s="242" t="s">
        <v>1447</v>
      </c>
      <c r="N287" s="2" t="s">
        <v>1448</v>
      </c>
    </row>
    <row r="288" spans="1:20" x14ac:dyDescent="0.2">
      <c r="A288" s="2">
        <f t="shared" si="4"/>
        <v>287</v>
      </c>
      <c r="B288" s="1" t="s">
        <v>172</v>
      </c>
      <c r="C288" s="1" t="s">
        <v>1576</v>
      </c>
      <c r="D288" s="1" t="s">
        <v>851</v>
      </c>
      <c r="E288" s="1"/>
      <c r="F288" s="2">
        <v>8</v>
      </c>
      <c r="G288" s="2">
        <v>4</v>
      </c>
      <c r="H288" s="236">
        <v>2019</v>
      </c>
      <c r="I288" s="2">
        <v>61</v>
      </c>
      <c r="J288" s="2" t="s">
        <v>1449</v>
      </c>
      <c r="K288" s="4" t="s">
        <v>9661</v>
      </c>
      <c r="L288" s="2" t="s">
        <v>3066</v>
      </c>
      <c r="M288" s="2" t="s">
        <v>1448</v>
      </c>
      <c r="N288" s="2" t="s">
        <v>1448</v>
      </c>
      <c r="P288" s="9" t="s">
        <v>9660</v>
      </c>
      <c r="Q288" s="9" t="s">
        <v>9662</v>
      </c>
      <c r="R288" s="9" t="s">
        <v>9659</v>
      </c>
      <c r="S288" t="s">
        <v>9124</v>
      </c>
      <c r="T288" t="s">
        <v>8702</v>
      </c>
    </row>
    <row r="289" spans="1:19" x14ac:dyDescent="0.2">
      <c r="A289" s="2">
        <f t="shared" si="4"/>
        <v>288</v>
      </c>
      <c r="B289" s="1" t="s">
        <v>11764</v>
      </c>
      <c r="C289" s="1" t="s">
        <v>1915</v>
      </c>
      <c r="E289" s="1" t="s">
        <v>837</v>
      </c>
      <c r="F289" s="2">
        <v>8</v>
      </c>
      <c r="G289" s="2">
        <v>6</v>
      </c>
      <c r="H289" s="236">
        <v>2019</v>
      </c>
      <c r="I289" s="2">
        <v>99</v>
      </c>
      <c r="J289" s="2" t="s">
        <v>1449</v>
      </c>
      <c r="K289" s="1" t="s">
        <v>1497</v>
      </c>
      <c r="L289" s="2" t="s">
        <v>1393</v>
      </c>
      <c r="M289" s="2" t="s">
        <v>1448</v>
      </c>
      <c r="N289" s="2" t="s">
        <v>1448</v>
      </c>
      <c r="P289" s="9" t="s">
        <v>11762</v>
      </c>
      <c r="Q289" s="9"/>
      <c r="R289" s="9" t="s">
        <v>11763</v>
      </c>
    </row>
    <row r="290" spans="1:19" x14ac:dyDescent="0.2">
      <c r="A290" s="2">
        <f t="shared" si="4"/>
        <v>289</v>
      </c>
      <c r="B290" s="1" t="s">
        <v>8385</v>
      </c>
      <c r="C290" s="1" t="s">
        <v>8384</v>
      </c>
      <c r="D290" s="1" t="s">
        <v>8288</v>
      </c>
      <c r="E290" s="1" t="s">
        <v>1251</v>
      </c>
      <c r="F290" s="2">
        <v>8</v>
      </c>
      <c r="G290" s="2">
        <v>7</v>
      </c>
      <c r="H290" s="236">
        <v>2019</v>
      </c>
      <c r="I290" s="2">
        <v>77</v>
      </c>
      <c r="J290" s="2" t="s">
        <v>1449</v>
      </c>
      <c r="K290" s="1" t="s">
        <v>1430</v>
      </c>
      <c r="L290" s="2" t="s">
        <v>1393</v>
      </c>
      <c r="M290" s="2" t="s">
        <v>1448</v>
      </c>
      <c r="N290" s="2" t="s">
        <v>1448</v>
      </c>
      <c r="O290" s="1" t="s">
        <v>3674</v>
      </c>
      <c r="P290" s="9" t="s">
        <v>8383</v>
      </c>
      <c r="Q290" s="9" t="s">
        <v>8386</v>
      </c>
    </row>
    <row r="291" spans="1:19" x14ac:dyDescent="0.2">
      <c r="A291" s="2">
        <f t="shared" si="4"/>
        <v>290</v>
      </c>
      <c r="B291" s="1" t="s">
        <v>2409</v>
      </c>
      <c r="C291" s="1" t="s">
        <v>6069</v>
      </c>
      <c r="E291" s="1"/>
      <c r="F291" s="2">
        <v>8</v>
      </c>
      <c r="G291" s="2">
        <v>8</v>
      </c>
      <c r="H291" s="236">
        <v>2019</v>
      </c>
      <c r="I291" s="2">
        <v>78</v>
      </c>
      <c r="J291" s="2" t="s">
        <v>1450</v>
      </c>
      <c r="K291" s="1" t="s">
        <v>3092</v>
      </c>
      <c r="L291" s="2" t="s">
        <v>6515</v>
      </c>
      <c r="M291" s="2" t="s">
        <v>1448</v>
      </c>
      <c r="N291" s="2" t="s">
        <v>1447</v>
      </c>
      <c r="P291" s="9" t="s">
        <v>6916</v>
      </c>
    </row>
    <row r="292" spans="1:19" x14ac:dyDescent="0.2">
      <c r="A292" s="2">
        <f t="shared" si="4"/>
        <v>291</v>
      </c>
      <c r="B292" s="1" t="s">
        <v>3304</v>
      </c>
      <c r="C292" s="1" t="s">
        <v>6915</v>
      </c>
      <c r="D292" s="1" t="s">
        <v>875</v>
      </c>
      <c r="E292" s="1"/>
      <c r="F292" s="2">
        <v>8</v>
      </c>
      <c r="G292" s="2">
        <v>9</v>
      </c>
      <c r="H292" s="236">
        <v>2019</v>
      </c>
      <c r="I292" s="2">
        <v>85</v>
      </c>
      <c r="J292" s="2" t="s">
        <v>1449</v>
      </c>
      <c r="K292" s="1" t="s">
        <v>1395</v>
      </c>
      <c r="L292" s="2" t="s">
        <v>1394</v>
      </c>
      <c r="M292" s="2" t="s">
        <v>1448</v>
      </c>
      <c r="N292" s="2" t="s">
        <v>1447</v>
      </c>
      <c r="P292" s="9" t="s">
        <v>3306</v>
      </c>
    </row>
    <row r="293" spans="1:19" x14ac:dyDescent="0.2">
      <c r="A293" s="2">
        <f t="shared" si="4"/>
        <v>292</v>
      </c>
      <c r="B293" s="1" t="s">
        <v>216</v>
      </c>
      <c r="C293" s="1" t="s">
        <v>1264</v>
      </c>
      <c r="D293" s="1" t="s">
        <v>1058</v>
      </c>
      <c r="E293" s="1" t="s">
        <v>1349</v>
      </c>
      <c r="F293" s="2">
        <v>8</v>
      </c>
      <c r="G293" s="2">
        <v>9</v>
      </c>
      <c r="H293" s="236">
        <v>2019</v>
      </c>
      <c r="I293" s="47">
        <v>37</v>
      </c>
      <c r="J293" s="2" t="s">
        <v>1450</v>
      </c>
      <c r="K293" s="4" t="s">
        <v>1410</v>
      </c>
      <c r="L293" s="2" t="s">
        <v>1394</v>
      </c>
      <c r="M293" s="242" t="s">
        <v>1447</v>
      </c>
      <c r="N293" s="2" t="s">
        <v>1448</v>
      </c>
      <c r="O293" s="1" t="s">
        <v>11257</v>
      </c>
      <c r="P293" s="9" t="s">
        <v>1595</v>
      </c>
      <c r="Q293" s="9" t="s">
        <v>9027</v>
      </c>
      <c r="S293" s="1" t="s">
        <v>9124</v>
      </c>
    </row>
    <row r="294" spans="1:19" x14ac:dyDescent="0.2">
      <c r="A294" s="2">
        <f t="shared" si="4"/>
        <v>293</v>
      </c>
      <c r="B294" s="1" t="s">
        <v>7050</v>
      </c>
      <c r="C294" s="1" t="s">
        <v>2590</v>
      </c>
      <c r="D294" s="1" t="s">
        <v>834</v>
      </c>
      <c r="E294" s="1" t="s">
        <v>7052</v>
      </c>
      <c r="F294" s="2">
        <v>8</v>
      </c>
      <c r="G294" s="2">
        <v>10</v>
      </c>
      <c r="H294" s="236">
        <v>2019</v>
      </c>
      <c r="I294" s="2">
        <v>88</v>
      </c>
      <c r="J294" s="2" t="s">
        <v>1449</v>
      </c>
      <c r="K294" s="4" t="s">
        <v>2010</v>
      </c>
      <c r="L294" s="2" t="s">
        <v>1393</v>
      </c>
      <c r="M294" s="2" t="s">
        <v>1448</v>
      </c>
      <c r="N294" s="2" t="s">
        <v>1448</v>
      </c>
      <c r="O294" s="1" t="s">
        <v>11105</v>
      </c>
      <c r="P294" s="9" t="s">
        <v>7053</v>
      </c>
      <c r="Q294" s="9" t="s">
        <v>7054</v>
      </c>
      <c r="R294" s="9" t="s">
        <v>7051</v>
      </c>
    </row>
    <row r="295" spans="1:19" x14ac:dyDescent="0.2">
      <c r="A295" s="2">
        <f t="shared" si="4"/>
        <v>294</v>
      </c>
      <c r="B295" s="1" t="s">
        <v>6894</v>
      </c>
      <c r="C295" s="1" t="s">
        <v>6893</v>
      </c>
      <c r="E295" s="301"/>
      <c r="F295" s="2">
        <v>8</v>
      </c>
      <c r="G295" s="2">
        <v>10</v>
      </c>
      <c r="H295" s="2">
        <v>2019</v>
      </c>
      <c r="I295" s="86" t="s">
        <v>1871</v>
      </c>
      <c r="J295" s="2" t="s">
        <v>1449</v>
      </c>
      <c r="K295" s="4" t="s">
        <v>1954</v>
      </c>
      <c r="L295" s="2" t="s">
        <v>6515</v>
      </c>
      <c r="M295" s="2" t="s">
        <v>1448</v>
      </c>
      <c r="N295" s="2" t="s">
        <v>1448</v>
      </c>
      <c r="P295" s="9" t="s">
        <v>6895</v>
      </c>
      <c r="Q295" s="9" t="s">
        <v>10272</v>
      </c>
      <c r="R295" s="9" t="s">
        <v>10271</v>
      </c>
      <c r="S295" t="s">
        <v>8762</v>
      </c>
    </row>
    <row r="296" spans="1:19" x14ac:dyDescent="0.2">
      <c r="A296" s="2">
        <f t="shared" si="4"/>
        <v>295</v>
      </c>
      <c r="B296" s="1" t="s">
        <v>3307</v>
      </c>
      <c r="C296" s="1" t="s">
        <v>3308</v>
      </c>
      <c r="D296" s="1" t="s">
        <v>889</v>
      </c>
      <c r="E296" s="4" t="s">
        <v>835</v>
      </c>
      <c r="F296" s="2">
        <v>8</v>
      </c>
      <c r="G296" s="2">
        <v>11</v>
      </c>
      <c r="H296" s="236">
        <v>2019</v>
      </c>
      <c r="I296" s="2">
        <v>95</v>
      </c>
      <c r="J296" s="2" t="s">
        <v>1449</v>
      </c>
      <c r="K296" s="1" t="s">
        <v>1402</v>
      </c>
      <c r="L296" s="2" t="s">
        <v>1393</v>
      </c>
      <c r="M296" s="2" t="s">
        <v>1448</v>
      </c>
      <c r="N296" s="2" t="s">
        <v>1447</v>
      </c>
      <c r="P296" s="9" t="s">
        <v>9830</v>
      </c>
      <c r="R296" s="9" t="s">
        <v>3309</v>
      </c>
    </row>
    <row r="297" spans="1:19" x14ac:dyDescent="0.2">
      <c r="A297" s="2">
        <f t="shared" si="4"/>
        <v>296</v>
      </c>
      <c r="B297" s="1" t="s">
        <v>8621</v>
      </c>
      <c r="C297" s="1" t="s">
        <v>202</v>
      </c>
      <c r="D297" s="1" t="s">
        <v>845</v>
      </c>
      <c r="E297" s="1"/>
      <c r="F297" s="2">
        <v>8</v>
      </c>
      <c r="G297" s="2">
        <v>11</v>
      </c>
      <c r="H297" s="236">
        <v>2019</v>
      </c>
      <c r="I297" s="2">
        <v>93</v>
      </c>
      <c r="J297" s="2" t="s">
        <v>1449</v>
      </c>
      <c r="K297" s="4" t="s">
        <v>1818</v>
      </c>
      <c r="L297" s="2" t="s">
        <v>1393</v>
      </c>
      <c r="M297" s="2" t="s">
        <v>1448</v>
      </c>
      <c r="N297" s="2" t="s">
        <v>1447</v>
      </c>
      <c r="P297" s="9" t="s">
        <v>8622</v>
      </c>
    </row>
    <row r="298" spans="1:19" x14ac:dyDescent="0.2">
      <c r="A298" s="2">
        <f t="shared" si="4"/>
        <v>297</v>
      </c>
      <c r="B298" s="1" t="s">
        <v>407</v>
      </c>
      <c r="C298" s="1" t="s">
        <v>1041</v>
      </c>
      <c r="E298" s="1"/>
      <c r="F298" s="2">
        <v>8</v>
      </c>
      <c r="G298" s="2">
        <v>12</v>
      </c>
      <c r="H298" s="236">
        <v>2019</v>
      </c>
      <c r="I298" s="2">
        <v>89</v>
      </c>
      <c r="J298" s="2" t="s">
        <v>1449</v>
      </c>
      <c r="K298" s="4" t="s">
        <v>1433</v>
      </c>
      <c r="L298" s="2" t="s">
        <v>1434</v>
      </c>
      <c r="M298" s="242" t="s">
        <v>1447</v>
      </c>
      <c r="N298" s="2" t="s">
        <v>1447</v>
      </c>
    </row>
    <row r="299" spans="1:19" x14ac:dyDescent="0.2">
      <c r="A299" s="2">
        <f t="shared" si="4"/>
        <v>298</v>
      </c>
      <c r="B299" s="1" t="s">
        <v>786</v>
      </c>
      <c r="C299" s="1" t="s">
        <v>1263</v>
      </c>
      <c r="D299" s="1" t="s">
        <v>848</v>
      </c>
      <c r="E299" s="1"/>
      <c r="F299" s="2">
        <v>8</v>
      </c>
      <c r="G299" s="2">
        <v>13</v>
      </c>
      <c r="H299" s="236">
        <v>2019</v>
      </c>
      <c r="I299" s="2">
        <v>100</v>
      </c>
      <c r="J299" s="2" t="s">
        <v>1449</v>
      </c>
      <c r="K299" s="4" t="s">
        <v>2232</v>
      </c>
      <c r="L299" s="2" t="s">
        <v>1394</v>
      </c>
      <c r="M299" s="242" t="s">
        <v>1447</v>
      </c>
      <c r="N299" s="2" t="s">
        <v>1448</v>
      </c>
    </row>
    <row r="300" spans="1:19" x14ac:dyDescent="0.2">
      <c r="A300" s="2">
        <f t="shared" si="4"/>
        <v>299</v>
      </c>
      <c r="B300" s="1" t="s">
        <v>216</v>
      </c>
      <c r="C300" s="1" t="s">
        <v>252</v>
      </c>
      <c r="D300" s="1" t="s">
        <v>886</v>
      </c>
      <c r="E300" s="1"/>
      <c r="F300" s="2">
        <v>8</v>
      </c>
      <c r="G300" s="2">
        <v>16</v>
      </c>
      <c r="H300" s="236">
        <v>2019</v>
      </c>
      <c r="I300" s="2">
        <v>74</v>
      </c>
      <c r="J300" s="2" t="s">
        <v>1449</v>
      </c>
      <c r="K300" s="4" t="s">
        <v>2233</v>
      </c>
      <c r="L300" s="2" t="s">
        <v>1396</v>
      </c>
      <c r="M300" s="242" t="s">
        <v>1447</v>
      </c>
      <c r="N300" s="2" t="s">
        <v>1448</v>
      </c>
      <c r="P300" s="9" t="s">
        <v>10348</v>
      </c>
    </row>
    <row r="301" spans="1:19" x14ac:dyDescent="0.2">
      <c r="A301" s="2">
        <f t="shared" si="4"/>
        <v>300</v>
      </c>
      <c r="B301" s="1" t="s">
        <v>785</v>
      </c>
      <c r="C301" s="1" t="s">
        <v>1262</v>
      </c>
      <c r="D301" s="1" t="s">
        <v>911</v>
      </c>
      <c r="E301" s="1" t="s">
        <v>1348</v>
      </c>
      <c r="F301" s="2">
        <v>8</v>
      </c>
      <c r="G301" s="2">
        <v>16</v>
      </c>
      <c r="H301" s="236">
        <v>2019</v>
      </c>
      <c r="I301" s="2">
        <v>71</v>
      </c>
      <c r="J301" s="2" t="s">
        <v>1449</v>
      </c>
      <c r="K301" s="4" t="s">
        <v>2234</v>
      </c>
      <c r="L301" s="2" t="s">
        <v>6515</v>
      </c>
      <c r="M301" s="242" t="s">
        <v>1447</v>
      </c>
      <c r="N301" s="2" t="s">
        <v>1448</v>
      </c>
    </row>
    <row r="302" spans="1:19" x14ac:dyDescent="0.2">
      <c r="A302" s="2">
        <f t="shared" si="4"/>
        <v>301</v>
      </c>
      <c r="B302" s="1" t="s">
        <v>11689</v>
      </c>
      <c r="C302" s="1" t="s">
        <v>11512</v>
      </c>
      <c r="E302" s="1"/>
      <c r="F302" s="2">
        <v>8</v>
      </c>
      <c r="G302" s="2">
        <v>17</v>
      </c>
      <c r="H302" s="236">
        <v>2019</v>
      </c>
      <c r="I302" s="2">
        <v>79</v>
      </c>
      <c r="J302" s="2" t="s">
        <v>1449</v>
      </c>
      <c r="K302" s="4" t="s">
        <v>1438</v>
      </c>
      <c r="L302" s="2" t="s">
        <v>6515</v>
      </c>
      <c r="M302" s="2" t="s">
        <v>1448</v>
      </c>
      <c r="N302" s="2" t="s">
        <v>1448</v>
      </c>
      <c r="P302" s="9" t="s">
        <v>11688</v>
      </c>
      <c r="S302" s="1" t="s">
        <v>8787</v>
      </c>
    </row>
    <row r="303" spans="1:19" x14ac:dyDescent="0.2">
      <c r="A303" s="2">
        <f t="shared" si="4"/>
        <v>302</v>
      </c>
      <c r="B303" s="1" t="s">
        <v>29</v>
      </c>
      <c r="C303" s="1" t="s">
        <v>869</v>
      </c>
      <c r="D303" s="1" t="s">
        <v>838</v>
      </c>
      <c r="E303" s="1"/>
      <c r="F303" s="2">
        <v>8</v>
      </c>
      <c r="G303" s="2">
        <v>18</v>
      </c>
      <c r="H303" s="236">
        <v>2019</v>
      </c>
      <c r="I303" s="2">
        <v>71</v>
      </c>
      <c r="J303" s="2" t="s">
        <v>1449</v>
      </c>
      <c r="K303" s="4" t="s">
        <v>2117</v>
      </c>
      <c r="L303" s="2" t="s">
        <v>1393</v>
      </c>
      <c r="M303" s="2" t="s">
        <v>1448</v>
      </c>
      <c r="N303" s="2" t="s">
        <v>1448</v>
      </c>
      <c r="P303" s="9" t="s">
        <v>7062</v>
      </c>
    </row>
    <row r="304" spans="1:19" x14ac:dyDescent="0.2">
      <c r="A304" s="2">
        <f t="shared" si="4"/>
        <v>303</v>
      </c>
      <c r="B304" s="1" t="s">
        <v>4266</v>
      </c>
      <c r="C304" s="1" t="s">
        <v>4265</v>
      </c>
      <c r="D304" s="1" t="s">
        <v>837</v>
      </c>
      <c r="E304" s="1"/>
      <c r="F304" s="2">
        <v>8</v>
      </c>
      <c r="G304" s="2">
        <v>19</v>
      </c>
      <c r="H304" s="236">
        <v>2019</v>
      </c>
      <c r="I304" s="2">
        <v>93</v>
      </c>
      <c r="J304" s="2" t="s">
        <v>1449</v>
      </c>
      <c r="K304" s="4" t="s">
        <v>1437</v>
      </c>
      <c r="L304" s="2" t="s">
        <v>1391</v>
      </c>
      <c r="M304" s="2" t="s">
        <v>1448</v>
      </c>
      <c r="N304" s="2" t="s">
        <v>1448</v>
      </c>
      <c r="P304" s="9" t="s">
        <v>4267</v>
      </c>
    </row>
    <row r="305" spans="1:23" x14ac:dyDescent="0.2">
      <c r="A305" s="2">
        <f t="shared" si="4"/>
        <v>304</v>
      </c>
      <c r="B305" s="1" t="s">
        <v>784</v>
      </c>
      <c r="C305" s="1" t="s">
        <v>1261</v>
      </c>
      <c r="D305" s="1" t="s">
        <v>851</v>
      </c>
      <c r="E305" s="1"/>
      <c r="F305" s="2">
        <v>8</v>
      </c>
      <c r="G305" s="2">
        <v>19</v>
      </c>
      <c r="H305" s="236">
        <v>2019</v>
      </c>
      <c r="I305" s="2">
        <v>95</v>
      </c>
      <c r="J305" s="2" t="s">
        <v>1449</v>
      </c>
      <c r="K305" s="4" t="s">
        <v>1402</v>
      </c>
      <c r="L305" s="2" t="s">
        <v>1393</v>
      </c>
      <c r="M305" s="242" t="s">
        <v>1447</v>
      </c>
      <c r="N305" s="2" t="s">
        <v>1448</v>
      </c>
      <c r="P305" s="9" t="s">
        <v>10610</v>
      </c>
      <c r="R305" s="9" t="s">
        <v>4058</v>
      </c>
    </row>
    <row r="306" spans="1:23" x14ac:dyDescent="0.2">
      <c r="A306" s="2">
        <f t="shared" si="4"/>
        <v>305</v>
      </c>
      <c r="B306" s="1" t="s">
        <v>783</v>
      </c>
      <c r="C306" s="1" t="s">
        <v>1008</v>
      </c>
      <c r="D306" s="1" t="s">
        <v>872</v>
      </c>
      <c r="E306" s="1"/>
      <c r="F306" s="2">
        <v>8</v>
      </c>
      <c r="G306" s="2">
        <v>20</v>
      </c>
      <c r="H306" s="236">
        <v>2019</v>
      </c>
      <c r="I306" s="2">
        <v>87</v>
      </c>
      <c r="J306" s="2" t="s">
        <v>1449</v>
      </c>
      <c r="K306" s="4" t="s">
        <v>3457</v>
      </c>
      <c r="L306" s="2" t="s">
        <v>3066</v>
      </c>
      <c r="M306" s="242" t="s">
        <v>1447</v>
      </c>
      <c r="N306" s="2" t="s">
        <v>1448</v>
      </c>
    </row>
    <row r="307" spans="1:23" x14ac:dyDescent="0.2">
      <c r="A307" s="2">
        <f t="shared" si="4"/>
        <v>306</v>
      </c>
      <c r="B307" s="1" t="s">
        <v>771</v>
      </c>
      <c r="C307" s="1" t="s">
        <v>172</v>
      </c>
      <c r="D307" s="1" t="s">
        <v>876</v>
      </c>
      <c r="E307" s="1" t="s">
        <v>1345</v>
      </c>
      <c r="F307" s="2">
        <v>8</v>
      </c>
      <c r="G307" s="2">
        <v>21</v>
      </c>
      <c r="H307" s="236">
        <v>2019</v>
      </c>
      <c r="I307" s="2">
        <v>96</v>
      </c>
      <c r="J307" s="2" t="s">
        <v>1449</v>
      </c>
      <c r="K307" s="4" t="s">
        <v>1789</v>
      </c>
      <c r="L307" s="2" t="s">
        <v>1396</v>
      </c>
      <c r="M307" s="242" t="s">
        <v>1447</v>
      </c>
      <c r="N307" s="2" t="s">
        <v>1448</v>
      </c>
      <c r="P307" s="9" t="s">
        <v>10358</v>
      </c>
    </row>
    <row r="308" spans="1:23" x14ac:dyDescent="0.2">
      <c r="A308" s="2">
        <f t="shared" si="4"/>
        <v>307</v>
      </c>
      <c r="B308" s="1" t="s">
        <v>8255</v>
      </c>
      <c r="C308" s="1" t="s">
        <v>4016</v>
      </c>
      <c r="D308" s="1" t="s">
        <v>834</v>
      </c>
      <c r="E308" s="1"/>
      <c r="F308" s="2">
        <v>8</v>
      </c>
      <c r="G308" s="2">
        <v>23</v>
      </c>
      <c r="H308" s="236">
        <v>2019</v>
      </c>
      <c r="I308" s="2">
        <v>68</v>
      </c>
      <c r="J308" s="2" t="s">
        <v>1450</v>
      </c>
      <c r="K308" s="4" t="s">
        <v>549</v>
      </c>
      <c r="L308" s="2" t="s">
        <v>1393</v>
      </c>
      <c r="M308" s="2" t="s">
        <v>1448</v>
      </c>
      <c r="N308" s="2" t="s">
        <v>1448</v>
      </c>
      <c r="P308" s="9" t="s">
        <v>10598</v>
      </c>
      <c r="Q308" s="9" t="s">
        <v>10599</v>
      </c>
      <c r="S308" t="s">
        <v>9124</v>
      </c>
    </row>
    <row r="309" spans="1:23" x14ac:dyDescent="0.2">
      <c r="A309" s="2">
        <f t="shared" si="4"/>
        <v>308</v>
      </c>
      <c r="B309" s="1" t="s">
        <v>782</v>
      </c>
      <c r="C309" s="1" t="s">
        <v>1260</v>
      </c>
      <c r="D309" s="1" t="s">
        <v>886</v>
      </c>
      <c r="E309" s="1"/>
      <c r="F309" s="2">
        <v>8</v>
      </c>
      <c r="G309" s="2">
        <v>23</v>
      </c>
      <c r="H309" s="236">
        <v>2019</v>
      </c>
      <c r="I309" s="2">
        <v>83</v>
      </c>
      <c r="J309" s="2" t="s">
        <v>1449</v>
      </c>
      <c r="K309" s="4" t="s">
        <v>2236</v>
      </c>
      <c r="L309" s="2" t="s">
        <v>1407</v>
      </c>
      <c r="M309" s="242" t="s">
        <v>1447</v>
      </c>
      <c r="N309" s="2" t="s">
        <v>1447</v>
      </c>
      <c r="P309" s="9" t="s">
        <v>8942</v>
      </c>
    </row>
    <row r="310" spans="1:23" x14ac:dyDescent="0.2">
      <c r="A310" s="2">
        <f t="shared" si="4"/>
        <v>309</v>
      </c>
      <c r="B310" s="1" t="s">
        <v>9876</v>
      </c>
      <c r="C310" s="1" t="s">
        <v>3245</v>
      </c>
      <c r="E310" s="1"/>
      <c r="F310" s="2">
        <v>8</v>
      </c>
      <c r="G310" s="2">
        <v>23</v>
      </c>
      <c r="H310" s="236">
        <v>2019</v>
      </c>
      <c r="I310" s="2">
        <v>90</v>
      </c>
      <c r="J310" s="2" t="s">
        <v>1449</v>
      </c>
      <c r="K310" s="4" t="s">
        <v>9857</v>
      </c>
      <c r="L310" s="2" t="s">
        <v>6515</v>
      </c>
      <c r="M310" s="2" t="s">
        <v>1448</v>
      </c>
      <c r="N310" s="2" t="s">
        <v>1448</v>
      </c>
      <c r="P310" s="9" t="s">
        <v>9878</v>
      </c>
      <c r="Q310" s="9" t="s">
        <v>9877</v>
      </c>
    </row>
    <row r="311" spans="1:23" x14ac:dyDescent="0.2">
      <c r="A311" s="2">
        <f t="shared" si="4"/>
        <v>310</v>
      </c>
      <c r="B311" s="1" t="s">
        <v>413</v>
      </c>
      <c r="C311" s="1" t="s">
        <v>860</v>
      </c>
      <c r="D311" s="1" t="s">
        <v>843</v>
      </c>
      <c r="E311" s="1" t="s">
        <v>1301</v>
      </c>
      <c r="F311" s="2">
        <v>8</v>
      </c>
      <c r="G311" s="2">
        <v>24</v>
      </c>
      <c r="H311" s="236">
        <v>2019</v>
      </c>
      <c r="I311" s="2">
        <v>86</v>
      </c>
      <c r="J311" s="2" t="s">
        <v>1449</v>
      </c>
      <c r="K311" s="4" t="s">
        <v>1440</v>
      </c>
      <c r="L311" s="2" t="s">
        <v>1407</v>
      </c>
      <c r="M311" s="242" t="s">
        <v>1447</v>
      </c>
      <c r="N311" s="2" t="s">
        <v>1448</v>
      </c>
      <c r="P311" s="9" t="s">
        <v>8411</v>
      </c>
    </row>
    <row r="312" spans="1:23" x14ac:dyDescent="0.2">
      <c r="A312" s="2">
        <f t="shared" si="4"/>
        <v>311</v>
      </c>
      <c r="B312" s="1" t="s">
        <v>781</v>
      </c>
      <c r="C312" s="1" t="s">
        <v>901</v>
      </c>
      <c r="D312" s="1" t="s">
        <v>876</v>
      </c>
      <c r="E312" s="1"/>
      <c r="F312" s="2">
        <v>8</v>
      </c>
      <c r="G312" s="2">
        <v>24</v>
      </c>
      <c r="H312" s="236">
        <v>2019</v>
      </c>
      <c r="I312" s="46">
        <v>55</v>
      </c>
      <c r="J312" s="2" t="s">
        <v>1449</v>
      </c>
      <c r="K312" s="4" t="s">
        <v>1403</v>
      </c>
      <c r="L312" s="2" t="s">
        <v>1394</v>
      </c>
      <c r="M312" s="242" t="s">
        <v>1447</v>
      </c>
      <c r="N312" s="2" t="s">
        <v>1448</v>
      </c>
      <c r="O312" s="1" t="s">
        <v>3691</v>
      </c>
      <c r="P312" s="9" t="s">
        <v>2237</v>
      </c>
    </row>
    <row r="313" spans="1:23" x14ac:dyDescent="0.2">
      <c r="A313" s="2">
        <f t="shared" si="4"/>
        <v>312</v>
      </c>
      <c r="B313" s="1" t="s">
        <v>780</v>
      </c>
      <c r="C313" s="1" t="s">
        <v>975</v>
      </c>
      <c r="D313" s="1" t="s">
        <v>843</v>
      </c>
      <c r="E313" s="1" t="s">
        <v>1282</v>
      </c>
      <c r="F313" s="2">
        <v>8</v>
      </c>
      <c r="G313" s="2">
        <v>24</v>
      </c>
      <c r="H313" s="236">
        <v>2019</v>
      </c>
      <c r="I313" s="2">
        <v>90</v>
      </c>
      <c r="J313" s="2" t="s">
        <v>1449</v>
      </c>
      <c r="K313" s="4" t="s">
        <v>2238</v>
      </c>
      <c r="L313" s="2" t="s">
        <v>1393</v>
      </c>
      <c r="M313" s="242" t="s">
        <v>1447</v>
      </c>
      <c r="N313" s="2" t="s">
        <v>1448</v>
      </c>
      <c r="P313" s="9" t="s">
        <v>4268</v>
      </c>
    </row>
    <row r="314" spans="1:23" x14ac:dyDescent="0.2">
      <c r="A314" s="2">
        <f t="shared" si="4"/>
        <v>313</v>
      </c>
      <c r="B314" s="1" t="s">
        <v>779</v>
      </c>
      <c r="C314" s="1" t="s">
        <v>978</v>
      </c>
      <c r="D314" s="1" t="s">
        <v>851</v>
      </c>
      <c r="E314" s="1"/>
      <c r="F314" s="2">
        <v>8</v>
      </c>
      <c r="G314" s="2">
        <v>25</v>
      </c>
      <c r="H314" s="236">
        <v>2019</v>
      </c>
      <c r="I314" s="2">
        <v>89</v>
      </c>
      <c r="J314" s="2" t="s">
        <v>1449</v>
      </c>
      <c r="K314" s="4" t="s">
        <v>1440</v>
      </c>
      <c r="L314" s="2" t="s">
        <v>1407</v>
      </c>
      <c r="M314" s="242" t="s">
        <v>1447</v>
      </c>
      <c r="N314" s="2" t="s">
        <v>1448</v>
      </c>
    </row>
    <row r="315" spans="1:23" x14ac:dyDescent="0.2">
      <c r="A315" s="2">
        <f t="shared" si="4"/>
        <v>314</v>
      </c>
      <c r="B315" s="1" t="s">
        <v>778</v>
      </c>
      <c r="C315" s="1" t="s">
        <v>860</v>
      </c>
      <c r="D315" s="1" t="s">
        <v>845</v>
      </c>
      <c r="E315" s="1"/>
      <c r="F315" s="2">
        <v>8</v>
      </c>
      <c r="G315" s="2">
        <v>26</v>
      </c>
      <c r="H315" s="236">
        <v>2019</v>
      </c>
      <c r="I315" s="2">
        <v>74</v>
      </c>
      <c r="J315" s="2" t="s">
        <v>1449</v>
      </c>
      <c r="K315" s="4" t="s">
        <v>1825</v>
      </c>
      <c r="L315" s="2" t="s">
        <v>6515</v>
      </c>
      <c r="M315" s="242" t="s">
        <v>1447</v>
      </c>
      <c r="N315" s="2" t="s">
        <v>1448</v>
      </c>
      <c r="O315" s="1" t="s">
        <v>3691</v>
      </c>
      <c r="P315" s="9" t="s">
        <v>10079</v>
      </c>
      <c r="R315" s="9" t="s">
        <v>10080</v>
      </c>
      <c r="S315" s="1" t="s">
        <v>9088</v>
      </c>
      <c r="V315" s="9" t="s">
        <v>10081</v>
      </c>
      <c r="W315" s="9" t="s">
        <v>10082</v>
      </c>
    </row>
    <row r="316" spans="1:23" x14ac:dyDescent="0.2">
      <c r="A316" s="2">
        <f t="shared" si="4"/>
        <v>315</v>
      </c>
      <c r="B316" s="1" t="s">
        <v>579</v>
      </c>
      <c r="C316" s="1" t="s">
        <v>3311</v>
      </c>
      <c r="D316" s="1" t="s">
        <v>851</v>
      </c>
      <c r="F316" s="2">
        <v>8</v>
      </c>
      <c r="G316" s="2">
        <v>27</v>
      </c>
      <c r="H316" s="236">
        <v>2019</v>
      </c>
      <c r="I316" s="2">
        <v>81</v>
      </c>
      <c r="J316" s="2" t="s">
        <v>1449</v>
      </c>
      <c r="K316" s="1" t="s">
        <v>1402</v>
      </c>
      <c r="L316" s="2" t="s">
        <v>1393</v>
      </c>
      <c r="M316" s="2" t="s">
        <v>1448</v>
      </c>
      <c r="N316" s="2" t="s">
        <v>1447</v>
      </c>
      <c r="P316" s="9" t="s">
        <v>3310</v>
      </c>
    </row>
    <row r="317" spans="1:23" x14ac:dyDescent="0.2">
      <c r="A317" s="2">
        <f t="shared" si="4"/>
        <v>316</v>
      </c>
      <c r="B317" s="1" t="s">
        <v>2604</v>
      </c>
      <c r="C317" s="1" t="s">
        <v>2497</v>
      </c>
      <c r="D317" s="1" t="s">
        <v>911</v>
      </c>
      <c r="E317" s="1"/>
      <c r="F317" s="2">
        <v>8</v>
      </c>
      <c r="G317" s="2">
        <v>27</v>
      </c>
      <c r="H317" s="236">
        <v>2019</v>
      </c>
      <c r="I317" s="2">
        <v>79</v>
      </c>
      <c r="J317" s="2" t="s">
        <v>1449</v>
      </c>
      <c r="K317" s="4" t="s">
        <v>1789</v>
      </c>
      <c r="L317" s="2" t="s">
        <v>1396</v>
      </c>
      <c r="M317" s="2" t="s">
        <v>1448</v>
      </c>
      <c r="N317" s="2" t="s">
        <v>1447</v>
      </c>
      <c r="P317" s="9" t="s">
        <v>2605</v>
      </c>
    </row>
    <row r="318" spans="1:23" ht="17" x14ac:dyDescent="0.2">
      <c r="A318" s="2">
        <f t="shared" si="4"/>
        <v>317</v>
      </c>
      <c r="B318" s="1" t="s">
        <v>7307</v>
      </c>
      <c r="C318" s="1" t="s">
        <v>7313</v>
      </c>
      <c r="E318" s="1"/>
      <c r="F318" s="2">
        <v>8</v>
      </c>
      <c r="G318" s="2">
        <v>29</v>
      </c>
      <c r="H318" s="236">
        <v>2019</v>
      </c>
      <c r="I318" s="2">
        <v>78</v>
      </c>
      <c r="J318" s="2" t="s">
        <v>1449</v>
      </c>
      <c r="K318" s="212" t="s">
        <v>1412</v>
      </c>
      <c r="L318" s="2" t="s">
        <v>1407</v>
      </c>
      <c r="M318" s="2" t="s">
        <v>1448</v>
      </c>
      <c r="N318" s="2" t="s">
        <v>1448</v>
      </c>
      <c r="P318" s="9" t="s">
        <v>7386</v>
      </c>
      <c r="Q318" s="9"/>
    </row>
    <row r="319" spans="1:23" x14ac:dyDescent="0.2">
      <c r="A319" s="2">
        <f t="shared" si="4"/>
        <v>318</v>
      </c>
      <c r="B319" s="1" t="s">
        <v>777</v>
      </c>
      <c r="C319" s="1" t="s">
        <v>923</v>
      </c>
      <c r="D319" s="1" t="s">
        <v>886</v>
      </c>
      <c r="E319" s="1"/>
      <c r="F319" s="2">
        <v>8</v>
      </c>
      <c r="G319" s="2">
        <v>30</v>
      </c>
      <c r="H319" s="236">
        <v>2019</v>
      </c>
      <c r="I319" s="2">
        <v>87</v>
      </c>
      <c r="J319" s="2" t="s">
        <v>1449</v>
      </c>
      <c r="K319" s="4" t="s">
        <v>1440</v>
      </c>
      <c r="L319" s="2" t="s">
        <v>1407</v>
      </c>
      <c r="M319" s="242" t="s">
        <v>1447</v>
      </c>
      <c r="N319" s="2" t="s">
        <v>1448</v>
      </c>
    </row>
    <row r="320" spans="1:23" x14ac:dyDescent="0.2">
      <c r="A320" s="2">
        <f t="shared" si="4"/>
        <v>319</v>
      </c>
      <c r="B320" s="1" t="s">
        <v>776</v>
      </c>
      <c r="C320" s="1" t="s">
        <v>590</v>
      </c>
      <c r="D320" s="1" t="s">
        <v>996</v>
      </c>
      <c r="E320" s="1"/>
      <c r="F320" s="2">
        <v>8</v>
      </c>
      <c r="G320" s="2">
        <v>31</v>
      </c>
      <c r="H320" s="236">
        <v>2019</v>
      </c>
      <c r="I320" s="2">
        <v>76</v>
      </c>
      <c r="J320" s="2" t="s">
        <v>1449</v>
      </c>
      <c r="K320" s="4" t="s">
        <v>1410</v>
      </c>
      <c r="L320" s="2" t="s">
        <v>1394</v>
      </c>
      <c r="M320" s="242" t="s">
        <v>1447</v>
      </c>
      <c r="N320" s="2" t="s">
        <v>1448</v>
      </c>
    </row>
    <row r="321" spans="1:19" x14ac:dyDescent="0.2">
      <c r="A321" s="2">
        <f t="shared" si="4"/>
        <v>320</v>
      </c>
      <c r="B321" s="1" t="s">
        <v>2297</v>
      </c>
      <c r="C321" s="1" t="s">
        <v>2298</v>
      </c>
      <c r="D321" s="1" t="s">
        <v>871</v>
      </c>
      <c r="E321" s="1"/>
      <c r="F321" s="2">
        <v>9</v>
      </c>
      <c r="G321" s="2">
        <v>3</v>
      </c>
      <c r="H321" s="236">
        <v>2019</v>
      </c>
      <c r="I321" s="2">
        <v>76</v>
      </c>
      <c r="J321" s="2" t="s">
        <v>1449</v>
      </c>
      <c r="K321" s="4" t="s">
        <v>1402</v>
      </c>
      <c r="L321" s="2" t="s">
        <v>1393</v>
      </c>
      <c r="M321" s="2" t="s">
        <v>1448</v>
      </c>
      <c r="N321" s="2" t="s">
        <v>1447</v>
      </c>
      <c r="O321" s="1" t="s">
        <v>3655</v>
      </c>
      <c r="P321" s="9" t="s">
        <v>2296</v>
      </c>
    </row>
    <row r="322" spans="1:19" x14ac:dyDescent="0.2">
      <c r="A322" s="2">
        <f t="shared" si="4"/>
        <v>321</v>
      </c>
      <c r="B322" s="1" t="s">
        <v>30</v>
      </c>
      <c r="C322" s="1" t="s">
        <v>870</v>
      </c>
      <c r="D322" s="1" t="s">
        <v>871</v>
      </c>
      <c r="E322" s="1" t="s">
        <v>1284</v>
      </c>
      <c r="F322" s="2">
        <v>9</v>
      </c>
      <c r="G322" s="2">
        <v>4</v>
      </c>
      <c r="H322" s="236">
        <v>2019</v>
      </c>
      <c r="I322" s="2">
        <v>98</v>
      </c>
      <c r="J322" s="2" t="s">
        <v>1449</v>
      </c>
      <c r="K322" s="4" t="s">
        <v>1430</v>
      </c>
      <c r="L322" s="2" t="s">
        <v>1393</v>
      </c>
      <c r="M322" s="242" t="s">
        <v>1447</v>
      </c>
      <c r="N322" s="2" t="s">
        <v>1448</v>
      </c>
    </row>
    <row r="323" spans="1:19" x14ac:dyDescent="0.2">
      <c r="A323" s="2">
        <f t="shared" si="4"/>
        <v>322</v>
      </c>
      <c r="B323" s="1" t="s">
        <v>2419</v>
      </c>
      <c r="C323" s="1" t="s">
        <v>2171</v>
      </c>
      <c r="D323" s="1" t="s">
        <v>886</v>
      </c>
      <c r="E323" s="1"/>
      <c r="F323" s="2">
        <v>9</v>
      </c>
      <c r="G323" s="2">
        <v>7</v>
      </c>
      <c r="H323" s="236">
        <v>2019</v>
      </c>
      <c r="I323" s="46">
        <v>42</v>
      </c>
      <c r="J323" s="2" t="s">
        <v>1449</v>
      </c>
      <c r="K323" s="4" t="s">
        <v>1440</v>
      </c>
      <c r="L323" s="2" t="s">
        <v>1407</v>
      </c>
      <c r="M323" s="2" t="s">
        <v>1448</v>
      </c>
      <c r="N323" s="2" t="s">
        <v>1447</v>
      </c>
      <c r="O323" s="1" t="s">
        <v>11377</v>
      </c>
      <c r="P323" s="9" t="s">
        <v>3217</v>
      </c>
      <c r="Q323" s="9" t="s">
        <v>9040</v>
      </c>
      <c r="S323" s="1" t="s">
        <v>8663</v>
      </c>
    </row>
    <row r="324" spans="1:19" x14ac:dyDescent="0.2">
      <c r="A324" s="2">
        <f t="shared" ref="A324:A388" si="5">A323+1</f>
        <v>323</v>
      </c>
      <c r="B324" s="1" t="s">
        <v>31</v>
      </c>
      <c r="C324" s="1" t="s">
        <v>263</v>
      </c>
      <c r="D324" s="1" t="s">
        <v>872</v>
      </c>
      <c r="E324" s="1"/>
      <c r="F324" s="2">
        <v>9</v>
      </c>
      <c r="G324" s="2">
        <v>7</v>
      </c>
      <c r="H324" s="236">
        <v>2019</v>
      </c>
      <c r="I324" s="2">
        <v>86</v>
      </c>
      <c r="J324" s="2" t="s">
        <v>1449</v>
      </c>
      <c r="K324" s="4" t="s">
        <v>2116</v>
      </c>
      <c r="L324" s="2" t="s">
        <v>1393</v>
      </c>
      <c r="M324" s="242" t="s">
        <v>1447</v>
      </c>
      <c r="N324" s="2" t="s">
        <v>1448</v>
      </c>
    </row>
    <row r="325" spans="1:19" x14ac:dyDescent="0.2">
      <c r="A325" s="2">
        <f t="shared" si="5"/>
        <v>324</v>
      </c>
      <c r="B325" s="1" t="s">
        <v>10349</v>
      </c>
      <c r="C325" s="1" t="s">
        <v>9833</v>
      </c>
      <c r="D325" s="1" t="s">
        <v>843</v>
      </c>
      <c r="E325" s="1"/>
      <c r="F325" s="2">
        <v>9</v>
      </c>
      <c r="G325" s="2">
        <v>9</v>
      </c>
      <c r="H325" s="236">
        <v>2019</v>
      </c>
      <c r="I325" s="2">
        <v>95</v>
      </c>
      <c r="J325" s="2" t="s">
        <v>1449</v>
      </c>
      <c r="K325" s="4" t="s">
        <v>10350</v>
      </c>
      <c r="L325" s="2" t="s">
        <v>1394</v>
      </c>
      <c r="M325" s="2" t="s">
        <v>1448</v>
      </c>
      <c r="N325" s="2" t="s">
        <v>1448</v>
      </c>
      <c r="P325" s="9" t="s">
        <v>10351</v>
      </c>
      <c r="S325" s="1" t="s">
        <v>8785</v>
      </c>
    </row>
    <row r="326" spans="1:19" x14ac:dyDescent="0.2">
      <c r="A326" s="2">
        <f t="shared" si="5"/>
        <v>325</v>
      </c>
      <c r="B326" s="1" t="s">
        <v>775</v>
      </c>
      <c r="C326" s="1" t="s">
        <v>1157</v>
      </c>
      <c r="D326" s="1" t="s">
        <v>845</v>
      </c>
      <c r="E326" s="1"/>
      <c r="F326" s="2">
        <v>9</v>
      </c>
      <c r="G326" s="2">
        <v>9</v>
      </c>
      <c r="H326" s="236">
        <v>2019</v>
      </c>
      <c r="I326" s="2">
        <v>85</v>
      </c>
      <c r="J326" s="2" t="s">
        <v>1449</v>
      </c>
      <c r="K326" s="4" t="s">
        <v>1424</v>
      </c>
      <c r="L326" s="2" t="s">
        <v>1394</v>
      </c>
      <c r="M326" s="242" t="s">
        <v>1447</v>
      </c>
      <c r="N326" s="2" t="s">
        <v>1448</v>
      </c>
    </row>
    <row r="327" spans="1:19" x14ac:dyDescent="0.2">
      <c r="A327" s="2">
        <f t="shared" si="5"/>
        <v>326</v>
      </c>
      <c r="B327" s="1" t="s">
        <v>2239</v>
      </c>
      <c r="C327" s="1" t="s">
        <v>901</v>
      </c>
      <c r="D327" s="1" t="s">
        <v>851</v>
      </c>
      <c r="E327" s="1"/>
      <c r="F327" s="2">
        <v>9</v>
      </c>
      <c r="G327" s="2">
        <v>9</v>
      </c>
      <c r="H327" s="236">
        <v>2019</v>
      </c>
      <c r="I327" s="46">
        <v>56</v>
      </c>
      <c r="J327" s="2" t="s">
        <v>1449</v>
      </c>
      <c r="K327" s="4" t="s">
        <v>698</v>
      </c>
      <c r="L327" s="2" t="s">
        <v>1393</v>
      </c>
      <c r="M327" s="2" t="s">
        <v>1448</v>
      </c>
      <c r="N327" s="2" t="s">
        <v>1447</v>
      </c>
      <c r="O327" s="4" t="s">
        <v>7087</v>
      </c>
      <c r="P327" s="9" t="s">
        <v>2240</v>
      </c>
    </row>
    <row r="328" spans="1:19" x14ac:dyDescent="0.2">
      <c r="A328" s="2">
        <f t="shared" si="5"/>
        <v>327</v>
      </c>
      <c r="B328" s="1" t="s">
        <v>7084</v>
      </c>
      <c r="C328" s="1" t="s">
        <v>263</v>
      </c>
      <c r="D328" s="1" t="s">
        <v>845</v>
      </c>
      <c r="E328" s="1" t="s">
        <v>7085</v>
      </c>
      <c r="F328" s="2">
        <v>9</v>
      </c>
      <c r="G328" s="2">
        <v>9</v>
      </c>
      <c r="H328" s="236">
        <v>2019</v>
      </c>
      <c r="I328" s="2">
        <v>79</v>
      </c>
      <c r="J328" s="2" t="s">
        <v>1449</v>
      </c>
      <c r="K328" s="4" t="s">
        <v>1412</v>
      </c>
      <c r="L328" s="2" t="s">
        <v>1407</v>
      </c>
      <c r="M328" s="2" t="s">
        <v>1448</v>
      </c>
      <c r="N328" s="2" t="s">
        <v>1448</v>
      </c>
      <c r="P328" s="9" t="s">
        <v>7083</v>
      </c>
    </row>
    <row r="329" spans="1:19" x14ac:dyDescent="0.2">
      <c r="A329" s="2">
        <f t="shared" si="5"/>
        <v>328</v>
      </c>
      <c r="B329" s="1" t="s">
        <v>7079</v>
      </c>
      <c r="C329" s="1" t="s">
        <v>869</v>
      </c>
      <c r="D329" s="1" t="s">
        <v>845</v>
      </c>
      <c r="E329" s="1" t="s">
        <v>1289</v>
      </c>
      <c r="F329" s="2">
        <v>9</v>
      </c>
      <c r="G329" s="2">
        <v>10</v>
      </c>
      <c r="H329" s="236">
        <v>2019</v>
      </c>
      <c r="I329" s="2">
        <v>75</v>
      </c>
      <c r="J329" s="2" t="s">
        <v>1449</v>
      </c>
      <c r="K329" s="4" t="s">
        <v>7082</v>
      </c>
      <c r="L329" s="2" t="s">
        <v>1393</v>
      </c>
      <c r="M329" s="2" t="s">
        <v>1448</v>
      </c>
      <c r="N329" s="2" t="s">
        <v>1448</v>
      </c>
      <c r="O329" s="1" t="s">
        <v>7080</v>
      </c>
      <c r="P329" s="9" t="s">
        <v>7081</v>
      </c>
      <c r="Q329" s="9" t="s">
        <v>10261</v>
      </c>
    </row>
    <row r="330" spans="1:19" x14ac:dyDescent="0.2">
      <c r="A330" s="2">
        <f t="shared" si="5"/>
        <v>329</v>
      </c>
      <c r="B330" s="1" t="s">
        <v>774</v>
      </c>
      <c r="C330" s="1" t="s">
        <v>860</v>
      </c>
      <c r="D330" s="1" t="s">
        <v>876</v>
      </c>
      <c r="E330" s="1"/>
      <c r="F330" s="2">
        <v>9</v>
      </c>
      <c r="G330" s="2">
        <v>10</v>
      </c>
      <c r="H330" s="236">
        <v>2019</v>
      </c>
      <c r="I330" s="2">
        <v>87</v>
      </c>
      <c r="J330" s="2" t="s">
        <v>1449</v>
      </c>
      <c r="K330" s="4" t="s">
        <v>1412</v>
      </c>
      <c r="L330" s="2" t="s">
        <v>1407</v>
      </c>
      <c r="M330" s="242" t="s">
        <v>1447</v>
      </c>
      <c r="N330" s="2" t="s">
        <v>1448</v>
      </c>
      <c r="P330" s="9" t="s">
        <v>7089</v>
      </c>
    </row>
    <row r="331" spans="1:19" x14ac:dyDescent="0.2">
      <c r="A331" s="2">
        <f t="shared" si="5"/>
        <v>330</v>
      </c>
      <c r="B331" s="1" t="s">
        <v>773</v>
      </c>
      <c r="C331" s="1" t="s">
        <v>767</v>
      </c>
      <c r="D331" s="1" t="s">
        <v>837</v>
      </c>
      <c r="E331" s="1" t="s">
        <v>1117</v>
      </c>
      <c r="F331" s="2">
        <v>9</v>
      </c>
      <c r="G331" s="2">
        <v>11</v>
      </c>
      <c r="H331" s="236">
        <v>2019</v>
      </c>
      <c r="I331" s="2">
        <v>87</v>
      </c>
      <c r="J331" s="2" t="s">
        <v>1449</v>
      </c>
      <c r="K331" s="4" t="s">
        <v>1463</v>
      </c>
      <c r="L331" s="2" t="s">
        <v>1393</v>
      </c>
      <c r="M331" s="242" t="s">
        <v>1447</v>
      </c>
      <c r="N331" s="2" t="s">
        <v>1448</v>
      </c>
    </row>
    <row r="332" spans="1:19" x14ac:dyDescent="0.2">
      <c r="A332" s="2">
        <f t="shared" si="5"/>
        <v>331</v>
      </c>
      <c r="B332" s="1" t="s">
        <v>6885</v>
      </c>
      <c r="C332" s="1" t="s">
        <v>2285</v>
      </c>
      <c r="D332" s="1" t="s">
        <v>848</v>
      </c>
      <c r="E332" s="1"/>
      <c r="F332" s="2">
        <v>9</v>
      </c>
      <c r="G332" s="2">
        <v>11</v>
      </c>
      <c r="H332" s="236">
        <v>2019</v>
      </c>
      <c r="I332" s="2">
        <v>92</v>
      </c>
      <c r="J332" s="2" t="s">
        <v>1449</v>
      </c>
      <c r="K332" s="4" t="s">
        <v>1392</v>
      </c>
      <c r="L332" s="2" t="s">
        <v>1393</v>
      </c>
      <c r="M332" s="242" t="s">
        <v>1447</v>
      </c>
      <c r="N332" s="2" t="s">
        <v>1448</v>
      </c>
      <c r="P332" s="9" t="s">
        <v>6886</v>
      </c>
      <c r="Q332" s="9" t="s">
        <v>6887</v>
      </c>
    </row>
    <row r="333" spans="1:19" x14ac:dyDescent="0.2">
      <c r="A333" s="2">
        <f t="shared" si="5"/>
        <v>332</v>
      </c>
      <c r="B333" s="1" t="s">
        <v>772</v>
      </c>
      <c r="C333" s="1" t="s">
        <v>860</v>
      </c>
      <c r="D333" s="1" t="s">
        <v>876</v>
      </c>
      <c r="E333" s="1" t="s">
        <v>1301</v>
      </c>
      <c r="F333" s="2">
        <v>9</v>
      </c>
      <c r="G333" s="2">
        <v>11</v>
      </c>
      <c r="H333" s="236">
        <v>2019</v>
      </c>
      <c r="I333" s="2">
        <v>85</v>
      </c>
      <c r="J333" s="2" t="s">
        <v>1449</v>
      </c>
      <c r="K333" s="4" t="s">
        <v>1410</v>
      </c>
      <c r="L333" s="2" t="s">
        <v>1394</v>
      </c>
      <c r="M333" s="242" t="s">
        <v>1447</v>
      </c>
      <c r="N333" s="2" t="s">
        <v>1448</v>
      </c>
    </row>
    <row r="334" spans="1:19" x14ac:dyDescent="0.2">
      <c r="A334" s="2">
        <f t="shared" si="5"/>
        <v>333</v>
      </c>
      <c r="B334" s="1" t="s">
        <v>1505</v>
      </c>
      <c r="C334" s="1" t="s">
        <v>2102</v>
      </c>
      <c r="D334" s="1" t="s">
        <v>843</v>
      </c>
      <c r="E334" s="1"/>
      <c r="F334" s="2">
        <v>9</v>
      </c>
      <c r="G334" s="2">
        <v>11</v>
      </c>
      <c r="H334" s="236">
        <v>2019</v>
      </c>
      <c r="I334" s="2">
        <v>82</v>
      </c>
      <c r="J334" s="2" t="s">
        <v>1449</v>
      </c>
      <c r="K334" s="4" t="s">
        <v>1418</v>
      </c>
      <c r="L334" s="2" t="s">
        <v>1393</v>
      </c>
      <c r="M334" s="2" t="s">
        <v>1448</v>
      </c>
      <c r="N334" s="2" t="s">
        <v>1448</v>
      </c>
      <c r="P334" s="9" t="s">
        <v>4057</v>
      </c>
    </row>
    <row r="335" spans="1:19" x14ac:dyDescent="0.2">
      <c r="A335" s="2">
        <f t="shared" si="5"/>
        <v>334</v>
      </c>
      <c r="B335" s="1" t="s">
        <v>771</v>
      </c>
      <c r="C335" s="1" t="s">
        <v>902</v>
      </c>
      <c r="D335" s="1" t="s">
        <v>845</v>
      </c>
      <c r="E335" s="1"/>
      <c r="F335" s="2">
        <v>9</v>
      </c>
      <c r="G335" s="2">
        <v>12</v>
      </c>
      <c r="H335" s="236">
        <v>2019</v>
      </c>
      <c r="I335" s="2">
        <v>77</v>
      </c>
      <c r="J335" s="2" t="s">
        <v>1449</v>
      </c>
      <c r="K335" s="4" t="s">
        <v>1627</v>
      </c>
      <c r="L335" s="2" t="s">
        <v>1394</v>
      </c>
      <c r="M335" s="242" t="s">
        <v>1447</v>
      </c>
      <c r="N335" s="2" t="s">
        <v>1448</v>
      </c>
      <c r="O335" s="1" t="s">
        <v>10946</v>
      </c>
      <c r="P335" s="9" t="s">
        <v>7086</v>
      </c>
    </row>
    <row r="336" spans="1:19" x14ac:dyDescent="0.2">
      <c r="A336" s="2">
        <f t="shared" si="5"/>
        <v>335</v>
      </c>
      <c r="B336" s="1" t="s">
        <v>491</v>
      </c>
      <c r="C336" s="1" t="s">
        <v>1041</v>
      </c>
      <c r="E336" s="1"/>
      <c r="F336" s="2">
        <v>9</v>
      </c>
      <c r="G336" s="2">
        <v>13</v>
      </c>
      <c r="H336" s="236">
        <v>2019</v>
      </c>
      <c r="I336" s="2">
        <v>80</v>
      </c>
      <c r="J336" s="2" t="s">
        <v>1449</v>
      </c>
      <c r="K336" s="4" t="s">
        <v>2241</v>
      </c>
      <c r="L336" s="2" t="s">
        <v>6515</v>
      </c>
      <c r="M336" s="242" t="s">
        <v>1447</v>
      </c>
      <c r="N336" s="2" t="s">
        <v>1448</v>
      </c>
    </row>
    <row r="337" spans="1:19" x14ac:dyDescent="0.2">
      <c r="A337" s="2">
        <f t="shared" si="5"/>
        <v>336</v>
      </c>
      <c r="B337" s="1" t="s">
        <v>2517</v>
      </c>
      <c r="C337" s="1" t="s">
        <v>2518</v>
      </c>
      <c r="E337" s="1"/>
      <c r="F337" s="2">
        <v>9</v>
      </c>
      <c r="G337" s="2">
        <v>13</v>
      </c>
      <c r="H337" s="236">
        <v>2019</v>
      </c>
      <c r="I337" s="2">
        <v>64</v>
      </c>
      <c r="J337" s="2" t="s">
        <v>1449</v>
      </c>
      <c r="K337" s="4" t="s">
        <v>1438</v>
      </c>
      <c r="L337" s="2" t="s">
        <v>6515</v>
      </c>
      <c r="M337" s="2" t="s">
        <v>1448</v>
      </c>
      <c r="N337" s="2" t="s">
        <v>1448</v>
      </c>
      <c r="P337" s="9" t="s">
        <v>2519</v>
      </c>
    </row>
    <row r="338" spans="1:19" x14ac:dyDescent="0.2">
      <c r="A338" s="2">
        <f t="shared" si="5"/>
        <v>337</v>
      </c>
      <c r="B338" s="1" t="s">
        <v>7088</v>
      </c>
      <c r="C338" s="1" t="s">
        <v>4034</v>
      </c>
      <c r="D338" s="1" t="s">
        <v>890</v>
      </c>
      <c r="E338" s="1"/>
      <c r="F338" s="2">
        <v>9</v>
      </c>
      <c r="G338" s="2">
        <v>14</v>
      </c>
      <c r="H338" s="236">
        <v>2019</v>
      </c>
      <c r="I338" s="2">
        <v>69</v>
      </c>
      <c r="J338" s="2" t="s">
        <v>1449</v>
      </c>
      <c r="K338" s="4" t="s">
        <v>1412</v>
      </c>
      <c r="L338" s="2" t="s">
        <v>1407</v>
      </c>
      <c r="M338" s="2" t="s">
        <v>1448</v>
      </c>
      <c r="N338" s="2" t="s">
        <v>1448</v>
      </c>
      <c r="O338" s="1" t="s">
        <v>11181</v>
      </c>
      <c r="P338" s="9" t="s">
        <v>7089</v>
      </c>
      <c r="R338" s="9" t="s">
        <v>8403</v>
      </c>
    </row>
    <row r="339" spans="1:19" x14ac:dyDescent="0.2">
      <c r="A339" s="2">
        <f t="shared" si="5"/>
        <v>338</v>
      </c>
      <c r="B339" s="1" t="s">
        <v>9275</v>
      </c>
      <c r="C339" s="1" t="s">
        <v>2059</v>
      </c>
      <c r="E339" s="301"/>
      <c r="F339" s="2">
        <v>9</v>
      </c>
      <c r="G339" s="2">
        <v>15</v>
      </c>
      <c r="H339" s="236">
        <v>2019</v>
      </c>
      <c r="I339" s="86" t="s">
        <v>1871</v>
      </c>
      <c r="J339" s="2" t="s">
        <v>1449</v>
      </c>
      <c r="K339" s="4" t="s">
        <v>1402</v>
      </c>
      <c r="L339" s="2" t="s">
        <v>1393</v>
      </c>
      <c r="M339" s="2" t="s">
        <v>1448</v>
      </c>
      <c r="N339" s="2" t="s">
        <v>1448</v>
      </c>
      <c r="P339" s="9" t="s">
        <v>9274</v>
      </c>
    </row>
    <row r="340" spans="1:19" x14ac:dyDescent="0.2">
      <c r="A340" s="2">
        <f t="shared" si="5"/>
        <v>339</v>
      </c>
      <c r="B340" s="1" t="s">
        <v>2510</v>
      </c>
      <c r="C340" s="1" t="s">
        <v>2511</v>
      </c>
      <c r="D340" s="1" t="s">
        <v>876</v>
      </c>
      <c r="E340" s="1"/>
      <c r="F340" s="2">
        <v>9</v>
      </c>
      <c r="G340" s="2">
        <v>15</v>
      </c>
      <c r="H340" s="236">
        <v>2019</v>
      </c>
      <c r="I340" s="2">
        <v>65</v>
      </c>
      <c r="J340" s="2" t="s">
        <v>1449</v>
      </c>
      <c r="K340" s="4" t="s">
        <v>1932</v>
      </c>
      <c r="L340" s="2" t="s">
        <v>1396</v>
      </c>
      <c r="M340" s="2" t="s">
        <v>1448</v>
      </c>
      <c r="N340" s="2" t="s">
        <v>1447</v>
      </c>
      <c r="O340" s="1" t="s">
        <v>9941</v>
      </c>
      <c r="P340" s="9" t="s">
        <v>2512</v>
      </c>
    </row>
    <row r="341" spans="1:19" x14ac:dyDescent="0.2">
      <c r="A341" s="2">
        <f t="shared" si="5"/>
        <v>340</v>
      </c>
      <c r="B341" s="1" t="s">
        <v>11918</v>
      </c>
      <c r="C341" s="1" t="s">
        <v>1712</v>
      </c>
      <c r="D341" s="1" t="s">
        <v>838</v>
      </c>
      <c r="E341" s="1"/>
      <c r="F341" s="2">
        <v>9</v>
      </c>
      <c r="G341" s="2">
        <v>16</v>
      </c>
      <c r="H341" s="236">
        <v>2019</v>
      </c>
      <c r="I341" s="2">
        <v>90</v>
      </c>
      <c r="J341" s="2" t="s">
        <v>1449</v>
      </c>
      <c r="K341" s="4" t="s">
        <v>1402</v>
      </c>
      <c r="L341" s="2" t="s">
        <v>1393</v>
      </c>
      <c r="M341" s="2" t="s">
        <v>1448</v>
      </c>
      <c r="N341" s="2" t="s">
        <v>1448</v>
      </c>
      <c r="P341" s="9" t="s">
        <v>11919</v>
      </c>
      <c r="Q341" s="9" t="s">
        <v>11920</v>
      </c>
      <c r="S341" s="1" t="s">
        <v>8736</v>
      </c>
    </row>
    <row r="342" spans="1:19" x14ac:dyDescent="0.2">
      <c r="A342" s="2">
        <f t="shared" si="5"/>
        <v>341</v>
      </c>
      <c r="B342" s="1" t="s">
        <v>3963</v>
      </c>
      <c r="C342" s="1" t="s">
        <v>1309</v>
      </c>
      <c r="D342" s="1" t="s">
        <v>845</v>
      </c>
      <c r="E342" s="1"/>
      <c r="F342" s="2">
        <v>9</v>
      </c>
      <c r="G342" s="2">
        <v>17</v>
      </c>
      <c r="H342" s="236">
        <v>2019</v>
      </c>
      <c r="I342" s="46">
        <v>58</v>
      </c>
      <c r="J342" s="2" t="s">
        <v>1449</v>
      </c>
      <c r="K342" s="4" t="s">
        <v>1414</v>
      </c>
      <c r="L342" s="2" t="s">
        <v>1393</v>
      </c>
      <c r="M342" s="2" t="s">
        <v>1448</v>
      </c>
      <c r="N342" s="2" t="s">
        <v>1448</v>
      </c>
      <c r="P342" s="9" t="s">
        <v>3962</v>
      </c>
    </row>
    <row r="343" spans="1:19" x14ac:dyDescent="0.2">
      <c r="A343" s="2">
        <f t="shared" si="5"/>
        <v>342</v>
      </c>
      <c r="B343" s="1" t="s">
        <v>7090</v>
      </c>
      <c r="C343" s="1" t="s">
        <v>1510</v>
      </c>
      <c r="D343" s="1" t="s">
        <v>864</v>
      </c>
      <c r="E343" s="1" t="s">
        <v>1301</v>
      </c>
      <c r="F343" s="2">
        <v>9</v>
      </c>
      <c r="G343" s="2">
        <v>18</v>
      </c>
      <c r="H343" s="236">
        <v>2019</v>
      </c>
      <c r="I343" s="2">
        <v>69</v>
      </c>
      <c r="J343" s="2" t="s">
        <v>1449</v>
      </c>
      <c r="K343" s="4" t="s">
        <v>1423</v>
      </c>
      <c r="L343" s="2" t="s">
        <v>1393</v>
      </c>
      <c r="M343" s="2" t="s">
        <v>1448</v>
      </c>
      <c r="N343" s="2" t="s">
        <v>1448</v>
      </c>
      <c r="O343" s="1" t="s">
        <v>3673</v>
      </c>
      <c r="P343" s="9" t="s">
        <v>7091</v>
      </c>
    </row>
    <row r="344" spans="1:19" x14ac:dyDescent="0.2">
      <c r="A344" s="2">
        <f t="shared" si="5"/>
        <v>343</v>
      </c>
      <c r="B344" s="1" t="s">
        <v>135</v>
      </c>
      <c r="C344" s="1" t="s">
        <v>1259</v>
      </c>
      <c r="E344" s="1"/>
      <c r="F344" s="2">
        <v>9</v>
      </c>
      <c r="G344" s="2">
        <v>19</v>
      </c>
      <c r="H344" s="236">
        <v>2019</v>
      </c>
      <c r="I344" s="2">
        <v>86</v>
      </c>
      <c r="J344" s="2" t="s">
        <v>1449</v>
      </c>
      <c r="K344" s="4" t="s">
        <v>1630</v>
      </c>
      <c r="L344" s="2" t="s">
        <v>1394</v>
      </c>
      <c r="M344" s="242" t="s">
        <v>1447</v>
      </c>
      <c r="N344" s="2" t="s">
        <v>1448</v>
      </c>
      <c r="O344" s="284" t="s">
        <v>11629</v>
      </c>
      <c r="P344" s="9" t="s">
        <v>9273</v>
      </c>
      <c r="Q344" s="9" t="s">
        <v>11630</v>
      </c>
      <c r="R344" s="9" t="s">
        <v>9272</v>
      </c>
      <c r="S344" s="1" t="s">
        <v>8736</v>
      </c>
    </row>
    <row r="345" spans="1:19" x14ac:dyDescent="0.2">
      <c r="A345" s="2">
        <f t="shared" si="5"/>
        <v>344</v>
      </c>
      <c r="B345" s="1" t="s">
        <v>770</v>
      </c>
      <c r="C345" s="1" t="s">
        <v>981</v>
      </c>
      <c r="E345" s="1"/>
      <c r="F345" s="2">
        <v>9</v>
      </c>
      <c r="G345" s="2">
        <v>19</v>
      </c>
      <c r="H345" s="236">
        <v>2019</v>
      </c>
      <c r="I345" s="2">
        <v>65</v>
      </c>
      <c r="J345" s="2" t="s">
        <v>1449</v>
      </c>
      <c r="K345" s="4" t="s">
        <v>1421</v>
      </c>
      <c r="L345" s="2" t="s">
        <v>6515</v>
      </c>
      <c r="M345" s="242" t="s">
        <v>1447</v>
      </c>
      <c r="N345" s="2" t="s">
        <v>1447</v>
      </c>
      <c r="P345" s="9" t="s">
        <v>2503</v>
      </c>
    </row>
    <row r="346" spans="1:19" x14ac:dyDescent="0.2">
      <c r="A346" s="2">
        <f t="shared" si="5"/>
        <v>345</v>
      </c>
      <c r="B346" s="1" t="s">
        <v>769</v>
      </c>
      <c r="C346" s="1" t="s">
        <v>3438</v>
      </c>
      <c r="D346" s="1" t="s">
        <v>837</v>
      </c>
      <c r="F346" s="2">
        <v>9</v>
      </c>
      <c r="G346" s="2">
        <v>20</v>
      </c>
      <c r="H346" s="236">
        <v>2019</v>
      </c>
      <c r="I346" s="2">
        <v>85</v>
      </c>
      <c r="J346" s="2" t="s">
        <v>1449</v>
      </c>
      <c r="K346" s="1" t="s">
        <v>1430</v>
      </c>
      <c r="L346" s="2" t="s">
        <v>1393</v>
      </c>
      <c r="M346" s="242" t="s">
        <v>1447</v>
      </c>
      <c r="N346" s="2" t="s">
        <v>1447</v>
      </c>
      <c r="P346" s="9" t="s">
        <v>3437</v>
      </c>
    </row>
    <row r="347" spans="1:19" x14ac:dyDescent="0.2">
      <c r="A347" s="2">
        <f t="shared" si="5"/>
        <v>346</v>
      </c>
      <c r="B347" s="1" t="s">
        <v>32</v>
      </c>
      <c r="C347" s="1" t="s">
        <v>846</v>
      </c>
      <c r="D347" s="1" t="s">
        <v>851</v>
      </c>
      <c r="E347" s="1"/>
      <c r="F347" s="2">
        <v>9</v>
      </c>
      <c r="G347" s="2">
        <v>21</v>
      </c>
      <c r="H347" s="236">
        <v>2019</v>
      </c>
      <c r="I347" s="2">
        <v>92</v>
      </c>
      <c r="J347" s="2" t="s">
        <v>1449</v>
      </c>
      <c r="K347" s="4" t="s">
        <v>1418</v>
      </c>
      <c r="L347" s="2" t="s">
        <v>1393</v>
      </c>
      <c r="M347" s="242" t="s">
        <v>1447</v>
      </c>
      <c r="N347" s="2" t="s">
        <v>1448</v>
      </c>
    </row>
    <row r="348" spans="1:19" x14ac:dyDescent="0.2">
      <c r="A348" s="2">
        <f t="shared" si="5"/>
        <v>347</v>
      </c>
      <c r="B348" s="1" t="s">
        <v>8255</v>
      </c>
      <c r="C348" s="1" t="s">
        <v>2109</v>
      </c>
      <c r="D348" s="1" t="s">
        <v>837</v>
      </c>
      <c r="E348" s="1"/>
      <c r="F348" s="2">
        <v>9</v>
      </c>
      <c r="G348" s="2">
        <v>21</v>
      </c>
      <c r="H348" s="236">
        <v>2019</v>
      </c>
      <c r="I348" s="2">
        <v>84</v>
      </c>
      <c r="J348" s="2" t="s">
        <v>1449</v>
      </c>
      <c r="K348" s="4" t="s">
        <v>1397</v>
      </c>
      <c r="L348" s="2" t="s">
        <v>1396</v>
      </c>
      <c r="M348" s="2" t="s">
        <v>1448</v>
      </c>
      <c r="N348" s="2" t="s">
        <v>1448</v>
      </c>
      <c r="P348" s="9" t="s">
        <v>9165</v>
      </c>
      <c r="R348" s="9" t="s">
        <v>8254</v>
      </c>
    </row>
    <row r="349" spans="1:19" x14ac:dyDescent="0.2">
      <c r="A349" s="2">
        <f t="shared" si="5"/>
        <v>348</v>
      </c>
      <c r="B349" s="1" t="s">
        <v>35</v>
      </c>
      <c r="C349" s="1" t="s">
        <v>3436</v>
      </c>
      <c r="D349" s="1" t="s">
        <v>871</v>
      </c>
      <c r="F349" s="2">
        <v>9</v>
      </c>
      <c r="G349" s="2">
        <v>24</v>
      </c>
      <c r="H349" s="236">
        <v>2019</v>
      </c>
      <c r="I349" s="2">
        <v>89</v>
      </c>
      <c r="J349" s="2" t="s">
        <v>1449</v>
      </c>
      <c r="K349" s="4" t="s">
        <v>1833</v>
      </c>
      <c r="L349" s="2" t="s">
        <v>1394</v>
      </c>
      <c r="M349" s="2" t="s">
        <v>1448</v>
      </c>
      <c r="N349" s="2" t="s">
        <v>1447</v>
      </c>
      <c r="P349" s="9" t="s">
        <v>3435</v>
      </c>
    </row>
    <row r="350" spans="1:19" x14ac:dyDescent="0.2">
      <c r="A350" s="2">
        <f t="shared" si="5"/>
        <v>349</v>
      </c>
      <c r="B350" s="1" t="s">
        <v>10561</v>
      </c>
      <c r="C350" s="1" t="s">
        <v>10560</v>
      </c>
      <c r="D350" s="1" t="s">
        <v>834</v>
      </c>
      <c r="F350" s="2">
        <v>9</v>
      </c>
      <c r="G350" s="2">
        <v>25</v>
      </c>
      <c r="H350" s="236">
        <v>2019</v>
      </c>
      <c r="I350" s="2">
        <v>72</v>
      </c>
      <c r="J350" s="2" t="s">
        <v>1449</v>
      </c>
      <c r="K350" s="4" t="s">
        <v>4723</v>
      </c>
      <c r="L350" s="2" t="s">
        <v>1394</v>
      </c>
      <c r="M350" s="2" t="s">
        <v>1448</v>
      </c>
      <c r="N350" s="2" t="s">
        <v>1448</v>
      </c>
      <c r="P350" s="9"/>
      <c r="Q350" s="9" t="s">
        <v>10563</v>
      </c>
      <c r="R350" s="9" t="s">
        <v>10562</v>
      </c>
      <c r="S350" s="1" t="s">
        <v>8787</v>
      </c>
    </row>
    <row r="351" spans="1:19" x14ac:dyDescent="0.2">
      <c r="A351" s="2">
        <f t="shared" si="5"/>
        <v>350</v>
      </c>
      <c r="B351" s="1" t="s">
        <v>33</v>
      </c>
      <c r="C351" s="1" t="s">
        <v>873</v>
      </c>
      <c r="E351" s="1"/>
      <c r="F351" s="2">
        <v>9</v>
      </c>
      <c r="G351" s="2">
        <v>25</v>
      </c>
      <c r="H351" s="236">
        <v>2019</v>
      </c>
      <c r="I351" s="2">
        <v>102</v>
      </c>
      <c r="J351" s="2" t="s">
        <v>1449</v>
      </c>
      <c r="K351" s="4" t="s">
        <v>1411</v>
      </c>
      <c r="L351" s="2" t="s">
        <v>1393</v>
      </c>
      <c r="M351" s="242" t="s">
        <v>1447</v>
      </c>
      <c r="N351" s="2" t="s">
        <v>1448</v>
      </c>
    </row>
    <row r="352" spans="1:19" x14ac:dyDescent="0.2">
      <c r="A352" s="2">
        <f t="shared" si="5"/>
        <v>351</v>
      </c>
      <c r="B352" s="1" t="s">
        <v>768</v>
      </c>
      <c r="C352" s="1" t="s">
        <v>1258</v>
      </c>
      <c r="E352" s="1"/>
      <c r="F352" s="2">
        <v>9</v>
      </c>
      <c r="G352" s="2">
        <v>26</v>
      </c>
      <c r="H352" s="236">
        <v>2019</v>
      </c>
      <c r="I352" s="2">
        <v>90</v>
      </c>
      <c r="J352" s="2" t="s">
        <v>1449</v>
      </c>
      <c r="K352" s="4" t="s">
        <v>1438</v>
      </c>
      <c r="L352" s="2" t="s">
        <v>6515</v>
      </c>
      <c r="M352" s="243" t="s">
        <v>1447</v>
      </c>
      <c r="N352" s="2" t="s">
        <v>1448</v>
      </c>
    </row>
    <row r="353" spans="1:20" x14ac:dyDescent="0.2">
      <c r="A353" s="2">
        <f t="shared" si="5"/>
        <v>352</v>
      </c>
      <c r="B353" s="1" t="s">
        <v>555</v>
      </c>
      <c r="C353" s="1" t="s">
        <v>3617</v>
      </c>
      <c r="E353" s="1"/>
      <c r="F353" s="2">
        <v>9</v>
      </c>
      <c r="G353" s="2">
        <v>26</v>
      </c>
      <c r="H353" s="236">
        <v>2019</v>
      </c>
      <c r="I353" s="2">
        <v>97</v>
      </c>
      <c r="J353" s="2" t="s">
        <v>1450</v>
      </c>
      <c r="K353" s="4" t="s">
        <v>1390</v>
      </c>
      <c r="L353" s="2" t="s">
        <v>1389</v>
      </c>
      <c r="M353" s="2" t="s">
        <v>1448</v>
      </c>
      <c r="N353" s="2" t="s">
        <v>1448</v>
      </c>
      <c r="P353" s="9" t="s">
        <v>3616</v>
      </c>
    </row>
    <row r="354" spans="1:20" x14ac:dyDescent="0.2">
      <c r="A354" s="2">
        <f t="shared" si="5"/>
        <v>353</v>
      </c>
      <c r="B354" s="1" t="s">
        <v>767</v>
      </c>
      <c r="C354" s="1" t="s">
        <v>1257</v>
      </c>
      <c r="E354" s="1"/>
      <c r="F354" s="2">
        <v>9</v>
      </c>
      <c r="G354" s="2">
        <v>26</v>
      </c>
      <c r="H354" s="236">
        <v>2019</v>
      </c>
      <c r="I354" s="2">
        <v>84</v>
      </c>
      <c r="J354" s="2" t="s">
        <v>1449</v>
      </c>
      <c r="K354" s="4" t="s">
        <v>2242</v>
      </c>
      <c r="L354" s="2" t="s">
        <v>6515</v>
      </c>
      <c r="M354" s="243" t="s">
        <v>1447</v>
      </c>
      <c r="N354" s="2" t="s">
        <v>1447</v>
      </c>
    </row>
    <row r="355" spans="1:20" x14ac:dyDescent="0.2">
      <c r="A355" s="2">
        <f t="shared" si="5"/>
        <v>354</v>
      </c>
      <c r="B355" s="1" t="s">
        <v>766</v>
      </c>
      <c r="C355" s="1" t="s">
        <v>983</v>
      </c>
      <c r="D355" s="1" t="s">
        <v>890</v>
      </c>
      <c r="E355" s="1"/>
      <c r="F355" s="2">
        <v>9</v>
      </c>
      <c r="G355" s="2">
        <v>27</v>
      </c>
      <c r="H355" s="236">
        <v>2019</v>
      </c>
      <c r="I355" s="2">
        <v>101</v>
      </c>
      <c r="J355" s="2" t="s">
        <v>1449</v>
      </c>
      <c r="K355" s="4" t="s">
        <v>1602</v>
      </c>
      <c r="L355" s="2" t="s">
        <v>1407</v>
      </c>
      <c r="M355" s="243" t="s">
        <v>1447</v>
      </c>
      <c r="N355" s="2" t="s">
        <v>1448</v>
      </c>
      <c r="P355" s="9" t="s">
        <v>7344</v>
      </c>
      <c r="R355" s="9" t="s">
        <v>6197</v>
      </c>
    </row>
    <row r="356" spans="1:20" x14ac:dyDescent="0.2">
      <c r="A356" s="2">
        <f t="shared" si="5"/>
        <v>355</v>
      </c>
      <c r="B356" s="1" t="s">
        <v>34</v>
      </c>
      <c r="C356" s="1" t="s">
        <v>874</v>
      </c>
      <c r="D356" s="1" t="s">
        <v>875</v>
      </c>
      <c r="E356" s="1" t="s">
        <v>1285</v>
      </c>
      <c r="F356" s="2">
        <v>9</v>
      </c>
      <c r="G356" s="2">
        <v>27</v>
      </c>
      <c r="H356" s="236">
        <v>2019</v>
      </c>
      <c r="I356" s="2">
        <v>95</v>
      </c>
      <c r="J356" s="2" t="s">
        <v>1449</v>
      </c>
      <c r="K356" s="4" t="s">
        <v>2115</v>
      </c>
      <c r="L356" s="2" t="s">
        <v>1393</v>
      </c>
      <c r="M356" s="242" t="s">
        <v>1447</v>
      </c>
      <c r="N356" s="2" t="s">
        <v>1448</v>
      </c>
      <c r="P356" s="9" t="s">
        <v>9210</v>
      </c>
    </row>
    <row r="357" spans="1:20" x14ac:dyDescent="0.2">
      <c r="A357" s="2">
        <f t="shared" si="5"/>
        <v>356</v>
      </c>
      <c r="B357" s="1" t="s">
        <v>7310</v>
      </c>
      <c r="C357" s="1" t="s">
        <v>7316</v>
      </c>
      <c r="E357" s="1"/>
      <c r="F357" s="2">
        <v>9</v>
      </c>
      <c r="G357" s="2">
        <v>28</v>
      </c>
      <c r="H357" s="236">
        <v>2019</v>
      </c>
      <c r="I357" s="2">
        <v>69</v>
      </c>
      <c r="J357" s="2" t="s">
        <v>1449</v>
      </c>
      <c r="K357" s="4" t="s">
        <v>7317</v>
      </c>
      <c r="L357" s="2" t="s">
        <v>1407</v>
      </c>
      <c r="M357" s="2" t="s">
        <v>1448</v>
      </c>
      <c r="N357" s="2" t="s">
        <v>1448</v>
      </c>
      <c r="O357" s="1" t="s">
        <v>9954</v>
      </c>
      <c r="P357" s="9" t="s">
        <v>7397</v>
      </c>
      <c r="Q357" s="9"/>
    </row>
    <row r="358" spans="1:20" x14ac:dyDescent="0.2">
      <c r="A358" s="2">
        <f t="shared" si="5"/>
        <v>357</v>
      </c>
      <c r="B358" s="1" t="s">
        <v>353</v>
      </c>
      <c r="C358" s="1" t="s">
        <v>901</v>
      </c>
      <c r="D358" s="1" t="s">
        <v>838</v>
      </c>
      <c r="E358" s="1"/>
      <c r="F358" s="2">
        <v>9</v>
      </c>
      <c r="G358" s="2">
        <v>29</v>
      </c>
      <c r="H358" s="236">
        <v>2019</v>
      </c>
      <c r="I358" s="46">
        <v>56</v>
      </c>
      <c r="J358" s="2" t="s">
        <v>1449</v>
      </c>
      <c r="K358" s="4" t="s">
        <v>1440</v>
      </c>
      <c r="L358" s="2" t="s">
        <v>1407</v>
      </c>
      <c r="M358" s="242" t="s">
        <v>1447</v>
      </c>
      <c r="N358" s="2" t="s">
        <v>1447</v>
      </c>
      <c r="O358" s="1" t="s">
        <v>3685</v>
      </c>
      <c r="P358" s="9" t="s">
        <v>2258</v>
      </c>
    </row>
    <row r="359" spans="1:20" x14ac:dyDescent="0.2">
      <c r="A359" s="2">
        <f t="shared" si="5"/>
        <v>358</v>
      </c>
      <c r="B359" s="1" t="s">
        <v>765</v>
      </c>
      <c r="C359" s="1" t="s">
        <v>1256</v>
      </c>
      <c r="D359" s="1" t="s">
        <v>889</v>
      </c>
      <c r="E359" s="1" t="s">
        <v>1341</v>
      </c>
      <c r="F359" s="2">
        <v>9</v>
      </c>
      <c r="G359" s="2">
        <v>29</v>
      </c>
      <c r="H359" s="236">
        <v>2019</v>
      </c>
      <c r="I359" s="2">
        <v>81</v>
      </c>
      <c r="J359" s="2" t="s">
        <v>1449</v>
      </c>
      <c r="K359" s="4" t="s">
        <v>1402</v>
      </c>
      <c r="L359" s="2" t="s">
        <v>1393</v>
      </c>
      <c r="M359" s="242" t="s">
        <v>1447</v>
      </c>
      <c r="N359" s="2" t="s">
        <v>1447</v>
      </c>
    </row>
    <row r="360" spans="1:20" x14ac:dyDescent="0.2">
      <c r="A360" s="2">
        <f t="shared" si="5"/>
        <v>359</v>
      </c>
      <c r="B360" s="1" t="s">
        <v>2558</v>
      </c>
      <c r="C360" s="1" t="s">
        <v>2109</v>
      </c>
      <c r="E360" s="1"/>
      <c r="F360" s="2">
        <v>9</v>
      </c>
      <c r="G360" s="2">
        <v>30</v>
      </c>
      <c r="H360" s="236">
        <v>2019</v>
      </c>
      <c r="I360" s="2">
        <v>79</v>
      </c>
      <c r="J360" s="2" t="s">
        <v>1449</v>
      </c>
      <c r="K360" s="4" t="s">
        <v>1402</v>
      </c>
      <c r="L360" s="2" t="s">
        <v>1393</v>
      </c>
      <c r="M360" s="2" t="s">
        <v>1448</v>
      </c>
      <c r="N360" s="2" t="s">
        <v>1447</v>
      </c>
      <c r="P360" s="9" t="s">
        <v>2557</v>
      </c>
    </row>
    <row r="361" spans="1:20" x14ac:dyDescent="0.2">
      <c r="A361" s="2">
        <f t="shared" si="5"/>
        <v>360</v>
      </c>
      <c r="B361" s="1" t="s">
        <v>764</v>
      </c>
      <c r="C361" s="1" t="s">
        <v>1255</v>
      </c>
      <c r="D361" s="1" t="s">
        <v>837</v>
      </c>
      <c r="E361" s="1"/>
      <c r="F361" s="2">
        <v>9</v>
      </c>
      <c r="G361" s="2">
        <v>30</v>
      </c>
      <c r="H361" s="236">
        <v>2019</v>
      </c>
      <c r="I361" s="2">
        <v>84</v>
      </c>
      <c r="J361" s="2" t="s">
        <v>1449</v>
      </c>
      <c r="K361" s="4" t="s">
        <v>1895</v>
      </c>
      <c r="L361" s="2" t="s">
        <v>1391</v>
      </c>
      <c r="M361" s="242" t="s">
        <v>1447</v>
      </c>
      <c r="N361" s="2" t="s">
        <v>1448</v>
      </c>
    </row>
    <row r="362" spans="1:20" x14ac:dyDescent="0.2">
      <c r="A362" s="2">
        <f t="shared" si="5"/>
        <v>361</v>
      </c>
      <c r="B362" s="1" t="s">
        <v>3524</v>
      </c>
      <c r="C362" s="1" t="s">
        <v>2518</v>
      </c>
      <c r="D362" s="1" t="s">
        <v>843</v>
      </c>
      <c r="E362" s="1"/>
      <c r="F362" s="2">
        <v>10</v>
      </c>
      <c r="G362" s="2">
        <v>1</v>
      </c>
      <c r="H362" s="236">
        <v>2019</v>
      </c>
      <c r="I362" s="2">
        <v>64</v>
      </c>
      <c r="J362" s="2" t="s">
        <v>1449</v>
      </c>
      <c r="K362" s="4" t="s">
        <v>1392</v>
      </c>
      <c r="L362" s="2" t="s">
        <v>1393</v>
      </c>
      <c r="M362" s="2" t="s">
        <v>1448</v>
      </c>
      <c r="N362" s="2" t="s">
        <v>1448</v>
      </c>
      <c r="O362" s="1" t="s">
        <v>6706</v>
      </c>
      <c r="P362" s="9" t="s">
        <v>10108</v>
      </c>
      <c r="Q362" s="9" t="s">
        <v>10109</v>
      </c>
      <c r="S362" s="1" t="s">
        <v>8719</v>
      </c>
      <c r="T362" s="1" t="s">
        <v>8671</v>
      </c>
    </row>
    <row r="363" spans="1:20" x14ac:dyDescent="0.2">
      <c r="A363" s="2">
        <f t="shared" si="5"/>
        <v>362</v>
      </c>
      <c r="B363" s="1" t="s">
        <v>763</v>
      </c>
      <c r="C363" s="1" t="s">
        <v>1023</v>
      </c>
      <c r="D363" s="1" t="s">
        <v>886</v>
      </c>
      <c r="E363" s="1" t="s">
        <v>1347</v>
      </c>
      <c r="F363" s="2">
        <v>10</v>
      </c>
      <c r="G363" s="2">
        <v>1</v>
      </c>
      <c r="H363" s="236">
        <v>2019</v>
      </c>
      <c r="I363" s="2">
        <v>88</v>
      </c>
      <c r="J363" s="2" t="s">
        <v>1449</v>
      </c>
      <c r="K363" s="4" t="s">
        <v>1440</v>
      </c>
      <c r="L363" s="2" t="s">
        <v>1407</v>
      </c>
      <c r="M363" s="242" t="s">
        <v>1447</v>
      </c>
      <c r="N363" s="2" t="s">
        <v>1448</v>
      </c>
    </row>
    <row r="364" spans="1:20" x14ac:dyDescent="0.2">
      <c r="A364" s="2">
        <f t="shared" si="5"/>
        <v>363</v>
      </c>
      <c r="B364" s="1" t="s">
        <v>2301</v>
      </c>
      <c r="C364" s="1" t="s">
        <v>2302</v>
      </c>
      <c r="E364" s="1"/>
      <c r="F364" s="2">
        <v>10</v>
      </c>
      <c r="G364" s="2">
        <v>2</v>
      </c>
      <c r="H364" s="236">
        <v>2019</v>
      </c>
      <c r="I364" s="2">
        <v>88</v>
      </c>
      <c r="J364" s="2" t="s">
        <v>1449</v>
      </c>
      <c r="K364" s="4" t="s">
        <v>1421</v>
      </c>
      <c r="L364" s="2" t="s">
        <v>6515</v>
      </c>
      <c r="M364" s="2" t="s">
        <v>1448</v>
      </c>
      <c r="N364" s="2" t="s">
        <v>1447</v>
      </c>
      <c r="P364" s="9" t="s">
        <v>2303</v>
      </c>
    </row>
    <row r="365" spans="1:20" x14ac:dyDescent="0.2">
      <c r="A365" s="2">
        <f t="shared" si="5"/>
        <v>364</v>
      </c>
      <c r="B365" s="1" t="s">
        <v>8401</v>
      </c>
      <c r="C365" s="1" t="s">
        <v>7855</v>
      </c>
      <c r="E365" s="1"/>
      <c r="F365" s="2">
        <v>10</v>
      </c>
      <c r="G365" s="2">
        <v>3</v>
      </c>
      <c r="H365" s="236">
        <v>2019</v>
      </c>
      <c r="I365" s="2">
        <v>91</v>
      </c>
      <c r="J365" s="2" t="s">
        <v>1449</v>
      </c>
      <c r="K365" s="4" t="s">
        <v>1412</v>
      </c>
      <c r="L365" s="2" t="s">
        <v>1407</v>
      </c>
      <c r="M365" s="2" t="s">
        <v>1448</v>
      </c>
      <c r="N365" s="2" t="s">
        <v>1448</v>
      </c>
      <c r="P365" s="9" t="s">
        <v>8402</v>
      </c>
    </row>
    <row r="366" spans="1:20" x14ac:dyDescent="0.2">
      <c r="A366" s="2">
        <f t="shared" si="5"/>
        <v>365</v>
      </c>
      <c r="B366" s="1" t="s">
        <v>7093</v>
      </c>
      <c r="C366" s="1" t="s">
        <v>7092</v>
      </c>
      <c r="D366" s="1" t="s">
        <v>890</v>
      </c>
      <c r="E366" s="1"/>
      <c r="F366" s="2">
        <v>10</v>
      </c>
      <c r="G366" s="2">
        <v>4</v>
      </c>
      <c r="H366" s="236">
        <v>2019</v>
      </c>
      <c r="I366" s="2">
        <v>82</v>
      </c>
      <c r="J366" s="2" t="s">
        <v>1449</v>
      </c>
      <c r="K366" s="4" t="s">
        <v>1463</v>
      </c>
      <c r="L366" s="2" t="s">
        <v>1393</v>
      </c>
      <c r="M366" s="2" t="s">
        <v>1448</v>
      </c>
      <c r="N366" s="2" t="s">
        <v>1448</v>
      </c>
      <c r="P366" s="9" t="s">
        <v>9507</v>
      </c>
      <c r="Q366" s="9" t="s">
        <v>9508</v>
      </c>
    </row>
    <row r="367" spans="1:20" x14ac:dyDescent="0.2">
      <c r="A367" s="2">
        <f t="shared" si="5"/>
        <v>366</v>
      </c>
      <c r="B367" s="1" t="s">
        <v>4270</v>
      </c>
      <c r="C367" s="1" t="s">
        <v>2171</v>
      </c>
      <c r="D367" s="1" t="s">
        <v>845</v>
      </c>
      <c r="E367" s="1"/>
      <c r="F367" s="2">
        <v>10</v>
      </c>
      <c r="G367" s="2">
        <v>4</v>
      </c>
      <c r="H367" s="236">
        <v>2019</v>
      </c>
      <c r="I367" s="2">
        <v>89</v>
      </c>
      <c r="J367" s="2" t="s">
        <v>1449</v>
      </c>
      <c r="K367" s="4" t="s">
        <v>1392</v>
      </c>
      <c r="L367" s="2" t="s">
        <v>1393</v>
      </c>
      <c r="M367" s="2" t="s">
        <v>1448</v>
      </c>
      <c r="N367" s="2" t="s">
        <v>1448</v>
      </c>
      <c r="P367" s="9" t="s">
        <v>4269</v>
      </c>
    </row>
    <row r="368" spans="1:20" x14ac:dyDescent="0.2">
      <c r="A368" s="2">
        <f t="shared" si="5"/>
        <v>367</v>
      </c>
      <c r="B368" s="1" t="s">
        <v>9383</v>
      </c>
      <c r="C368" s="1" t="s">
        <v>9384</v>
      </c>
      <c r="D368" s="1" t="s">
        <v>911</v>
      </c>
      <c r="E368" s="1" t="s">
        <v>9382</v>
      </c>
      <c r="F368" s="2">
        <v>10</v>
      </c>
      <c r="G368" s="2">
        <v>5</v>
      </c>
      <c r="H368" s="236">
        <v>2019</v>
      </c>
      <c r="I368" s="2">
        <v>71</v>
      </c>
      <c r="J368" s="2" t="s">
        <v>1450</v>
      </c>
      <c r="K368" s="4" t="s">
        <v>1524</v>
      </c>
      <c r="L368" s="2" t="s">
        <v>1393</v>
      </c>
      <c r="M368" s="2" t="s">
        <v>1448</v>
      </c>
      <c r="N368" s="2" t="s">
        <v>1448</v>
      </c>
      <c r="P368" s="9" t="s">
        <v>9385</v>
      </c>
      <c r="Q368" s="9" t="s">
        <v>9386</v>
      </c>
    </row>
    <row r="369" spans="1:19" x14ac:dyDescent="0.2">
      <c r="A369" s="2">
        <f t="shared" si="5"/>
        <v>368</v>
      </c>
      <c r="B369" s="1" t="s">
        <v>2306</v>
      </c>
      <c r="C369" s="1" t="s">
        <v>2307</v>
      </c>
      <c r="E369" s="1" t="s">
        <v>2305</v>
      </c>
      <c r="F369" s="2">
        <v>10</v>
      </c>
      <c r="G369" s="2">
        <v>5</v>
      </c>
      <c r="H369" s="236">
        <v>2019</v>
      </c>
      <c r="I369" s="2">
        <v>81</v>
      </c>
      <c r="J369" s="2" t="s">
        <v>1449</v>
      </c>
      <c r="K369" s="4" t="s">
        <v>1523</v>
      </c>
      <c r="L369" s="2" t="s">
        <v>1393</v>
      </c>
      <c r="M369" s="2" t="s">
        <v>1448</v>
      </c>
      <c r="N369" s="2" t="s">
        <v>1447</v>
      </c>
      <c r="P369" s="9" t="s">
        <v>2304</v>
      </c>
    </row>
    <row r="370" spans="1:19" x14ac:dyDescent="0.2">
      <c r="A370" s="2">
        <f t="shared" si="5"/>
        <v>369</v>
      </c>
      <c r="B370" s="1" t="s">
        <v>36</v>
      </c>
      <c r="C370" s="1" t="s">
        <v>1</v>
      </c>
      <c r="E370" s="1"/>
      <c r="F370" s="2">
        <v>10</v>
      </c>
      <c r="G370" s="2">
        <v>6</v>
      </c>
      <c r="H370" s="236">
        <v>2019</v>
      </c>
      <c r="I370" s="2">
        <v>95</v>
      </c>
      <c r="J370" s="2" t="s">
        <v>1449</v>
      </c>
      <c r="K370" s="4" t="s">
        <v>1842</v>
      </c>
      <c r="L370" s="2" t="s">
        <v>1393</v>
      </c>
      <c r="M370" s="242" t="s">
        <v>1447</v>
      </c>
      <c r="N370" s="2" t="s">
        <v>1448</v>
      </c>
      <c r="P370" s="9" t="s">
        <v>11830</v>
      </c>
    </row>
    <row r="371" spans="1:19" x14ac:dyDescent="0.2">
      <c r="A371" s="2">
        <f t="shared" si="5"/>
        <v>370</v>
      </c>
      <c r="B371" s="1" t="s">
        <v>762</v>
      </c>
      <c r="C371" s="1" t="s">
        <v>50</v>
      </c>
      <c r="D371" s="1" t="s">
        <v>851</v>
      </c>
      <c r="E371" s="1"/>
      <c r="F371" s="2">
        <v>10</v>
      </c>
      <c r="G371" s="2">
        <v>6</v>
      </c>
      <c r="H371" s="236">
        <v>2019</v>
      </c>
      <c r="I371" s="2">
        <v>68</v>
      </c>
      <c r="J371" s="2" t="s">
        <v>1449</v>
      </c>
      <c r="K371" s="4" t="s">
        <v>1395</v>
      </c>
      <c r="L371" s="2" t="s">
        <v>1394</v>
      </c>
      <c r="M371" s="242" t="s">
        <v>1447</v>
      </c>
      <c r="N371" s="2" t="s">
        <v>1448</v>
      </c>
      <c r="P371" s="9" t="s">
        <v>8093</v>
      </c>
    </row>
    <row r="372" spans="1:19" x14ac:dyDescent="0.2">
      <c r="A372" s="2">
        <f t="shared" si="5"/>
        <v>371</v>
      </c>
      <c r="B372" s="1" t="s">
        <v>35</v>
      </c>
      <c r="C372" s="1" t="s">
        <v>50</v>
      </c>
      <c r="D372" s="1" t="s">
        <v>834</v>
      </c>
      <c r="E372" s="1"/>
      <c r="F372" s="2">
        <v>10</v>
      </c>
      <c r="G372" s="2">
        <v>6</v>
      </c>
      <c r="H372" s="236">
        <v>2019</v>
      </c>
      <c r="I372" s="2">
        <v>93</v>
      </c>
      <c r="J372" s="2" t="s">
        <v>1449</v>
      </c>
      <c r="K372" s="4" t="s">
        <v>1536</v>
      </c>
      <c r="L372" s="2" t="s">
        <v>1394</v>
      </c>
      <c r="M372" s="242" t="s">
        <v>1447</v>
      </c>
      <c r="N372" s="2" t="s">
        <v>1447</v>
      </c>
    </row>
    <row r="373" spans="1:19" x14ac:dyDescent="0.2">
      <c r="A373" s="2">
        <f t="shared" si="5"/>
        <v>372</v>
      </c>
      <c r="B373" s="1" t="s">
        <v>7095</v>
      </c>
      <c r="C373" s="1" t="s">
        <v>7096</v>
      </c>
      <c r="E373" s="1" t="s">
        <v>7097</v>
      </c>
      <c r="F373" s="2">
        <v>10</v>
      </c>
      <c r="G373" s="2">
        <v>6</v>
      </c>
      <c r="H373" s="236">
        <v>2019</v>
      </c>
      <c r="I373" s="2">
        <v>92</v>
      </c>
      <c r="J373" s="2" t="s">
        <v>1449</v>
      </c>
      <c r="K373" s="4" t="s">
        <v>1430</v>
      </c>
      <c r="L373" s="2" t="s">
        <v>1393</v>
      </c>
      <c r="M373" s="2" t="s">
        <v>1448</v>
      </c>
      <c r="N373" s="2" t="s">
        <v>1448</v>
      </c>
      <c r="P373" s="9" t="s">
        <v>7094</v>
      </c>
      <c r="R373" s="9" t="s">
        <v>7098</v>
      </c>
    </row>
    <row r="374" spans="1:19" x14ac:dyDescent="0.2">
      <c r="A374" s="2">
        <f t="shared" si="5"/>
        <v>373</v>
      </c>
      <c r="B374" s="1" t="s">
        <v>2284</v>
      </c>
      <c r="C374" s="1" t="s">
        <v>2285</v>
      </c>
      <c r="D374" s="1" t="s">
        <v>890</v>
      </c>
      <c r="E374" s="1"/>
      <c r="F374" s="2">
        <v>10</v>
      </c>
      <c r="G374" s="2">
        <v>7</v>
      </c>
      <c r="H374" s="236">
        <v>2019</v>
      </c>
      <c r="I374" s="2">
        <v>89</v>
      </c>
      <c r="J374" s="2" t="s">
        <v>1449</v>
      </c>
      <c r="K374" s="4" t="s">
        <v>1443</v>
      </c>
      <c r="L374" s="2" t="s">
        <v>1393</v>
      </c>
      <c r="M374" s="2" t="s">
        <v>1448</v>
      </c>
      <c r="N374" s="2" t="s">
        <v>1447</v>
      </c>
      <c r="P374" s="9" t="s">
        <v>2283</v>
      </c>
    </row>
    <row r="375" spans="1:19" x14ac:dyDescent="0.2">
      <c r="A375" s="2">
        <f t="shared" si="5"/>
        <v>374</v>
      </c>
      <c r="B375" s="1" t="s">
        <v>761</v>
      </c>
      <c r="C375" s="1" t="s">
        <v>880</v>
      </c>
      <c r="D375" s="1" t="s">
        <v>843</v>
      </c>
      <c r="E375" s="1"/>
      <c r="F375" s="2">
        <v>10</v>
      </c>
      <c r="G375" s="2">
        <v>8</v>
      </c>
      <c r="H375" s="236">
        <v>2019</v>
      </c>
      <c r="I375" s="2">
        <v>84</v>
      </c>
      <c r="J375" s="2" t="s">
        <v>1449</v>
      </c>
      <c r="K375" s="4" t="s">
        <v>1425</v>
      </c>
      <c r="L375" s="2" t="s">
        <v>1393</v>
      </c>
      <c r="M375" s="242" t="s">
        <v>1447</v>
      </c>
      <c r="N375" s="2" t="s">
        <v>1448</v>
      </c>
      <c r="O375" s="1" t="s">
        <v>9314</v>
      </c>
      <c r="R375" s="9" t="s">
        <v>9315</v>
      </c>
    </row>
    <row r="376" spans="1:19" x14ac:dyDescent="0.2">
      <c r="A376" s="2">
        <f t="shared" si="5"/>
        <v>375</v>
      </c>
      <c r="B376" s="1" t="s">
        <v>37</v>
      </c>
      <c r="C376" s="1" t="s">
        <v>172</v>
      </c>
      <c r="D376" s="1" t="s">
        <v>834</v>
      </c>
      <c r="E376" s="1"/>
      <c r="F376" s="2">
        <v>10</v>
      </c>
      <c r="G376" s="2">
        <v>8</v>
      </c>
      <c r="H376" s="236">
        <v>2019</v>
      </c>
      <c r="I376" s="2">
        <v>94</v>
      </c>
      <c r="J376" s="2" t="s">
        <v>1449</v>
      </c>
      <c r="K376" s="4" t="s">
        <v>1030</v>
      </c>
      <c r="L376" s="2" t="s">
        <v>1393</v>
      </c>
      <c r="M376" s="242" t="s">
        <v>1447</v>
      </c>
      <c r="N376" s="2" t="s">
        <v>1448</v>
      </c>
    </row>
    <row r="377" spans="1:19" x14ac:dyDescent="0.2">
      <c r="A377" s="2">
        <f t="shared" si="5"/>
        <v>376</v>
      </c>
      <c r="B377" s="1" t="s">
        <v>68</v>
      </c>
      <c r="C377" s="1" t="s">
        <v>2373</v>
      </c>
      <c r="D377" s="1" t="s">
        <v>886</v>
      </c>
      <c r="E377" s="1"/>
      <c r="F377" s="2">
        <v>10</v>
      </c>
      <c r="G377" s="2">
        <v>8</v>
      </c>
      <c r="H377" s="236">
        <v>2019</v>
      </c>
      <c r="I377" s="2">
        <v>92</v>
      </c>
      <c r="J377" s="2" t="s">
        <v>1449</v>
      </c>
      <c r="K377" s="4" t="s">
        <v>8334</v>
      </c>
      <c r="L377" s="2" t="s">
        <v>1393</v>
      </c>
      <c r="M377" s="2" t="s">
        <v>1448</v>
      </c>
      <c r="N377" s="2" t="s">
        <v>1448</v>
      </c>
      <c r="P377" s="9" t="s">
        <v>9352</v>
      </c>
      <c r="Q377" s="9" t="s">
        <v>9351</v>
      </c>
    </row>
    <row r="378" spans="1:19" x14ac:dyDescent="0.2">
      <c r="A378" s="2">
        <f t="shared" si="5"/>
        <v>377</v>
      </c>
      <c r="B378" s="1" t="s">
        <v>4271</v>
      </c>
      <c r="C378" s="1" t="s">
        <v>3158</v>
      </c>
      <c r="E378" s="1"/>
      <c r="F378" s="2">
        <v>10</v>
      </c>
      <c r="G378" s="2">
        <v>9</v>
      </c>
      <c r="H378" s="236">
        <v>2019</v>
      </c>
      <c r="I378" s="2">
        <v>73</v>
      </c>
      <c r="J378" s="2" t="s">
        <v>1449</v>
      </c>
      <c r="K378" s="4" t="s">
        <v>1404</v>
      </c>
      <c r="L378" s="2" t="s">
        <v>1393</v>
      </c>
      <c r="M378" s="2" t="s">
        <v>1448</v>
      </c>
      <c r="N378" s="2" t="s">
        <v>1448</v>
      </c>
      <c r="O378" s="1" t="s">
        <v>2538</v>
      </c>
      <c r="P378" s="9" t="s">
        <v>4272</v>
      </c>
    </row>
    <row r="379" spans="1:19" x14ac:dyDescent="0.2">
      <c r="A379" s="2">
        <f t="shared" si="5"/>
        <v>378</v>
      </c>
      <c r="B379" s="1" t="s">
        <v>760</v>
      </c>
      <c r="C379" s="1" t="s">
        <v>894</v>
      </c>
      <c r="D379" s="1" t="s">
        <v>886</v>
      </c>
      <c r="E379" s="1"/>
      <c r="F379" s="2">
        <v>10</v>
      </c>
      <c r="G379" s="2">
        <v>10</v>
      </c>
      <c r="H379" s="236">
        <v>2019</v>
      </c>
      <c r="I379" s="2">
        <v>75</v>
      </c>
      <c r="J379" s="2" t="s">
        <v>1449</v>
      </c>
      <c r="K379" s="4" t="s">
        <v>2243</v>
      </c>
      <c r="L379" s="2" t="s">
        <v>1394</v>
      </c>
      <c r="M379" s="242" t="s">
        <v>1447</v>
      </c>
      <c r="N379" s="2" t="s">
        <v>1448</v>
      </c>
    </row>
    <row r="380" spans="1:19" x14ac:dyDescent="0.2">
      <c r="A380" s="2">
        <f t="shared" si="5"/>
        <v>379</v>
      </c>
      <c r="B380" s="241" t="s">
        <v>12911</v>
      </c>
      <c r="C380" s="241" t="s">
        <v>9722</v>
      </c>
      <c r="D380" s="1" t="s">
        <v>881</v>
      </c>
      <c r="E380" s="301"/>
      <c r="F380" s="2">
        <v>11</v>
      </c>
      <c r="G380" s="2">
        <v>11</v>
      </c>
      <c r="H380" s="236">
        <v>2019</v>
      </c>
      <c r="I380" s="86" t="s">
        <v>1871</v>
      </c>
      <c r="J380" s="2" t="s">
        <v>1450</v>
      </c>
      <c r="K380" s="4" t="s">
        <v>1402</v>
      </c>
      <c r="L380" s="2" t="s">
        <v>1393</v>
      </c>
      <c r="M380" s="2" t="s">
        <v>1448</v>
      </c>
      <c r="N380" s="2" t="s">
        <v>1448</v>
      </c>
      <c r="P380" s="9" t="s">
        <v>12901</v>
      </c>
      <c r="Q380" s="9" t="s">
        <v>12910</v>
      </c>
    </row>
    <row r="381" spans="1:19" x14ac:dyDescent="0.2">
      <c r="A381" s="2">
        <f t="shared" si="5"/>
        <v>380</v>
      </c>
      <c r="B381" s="1" t="s">
        <v>322</v>
      </c>
      <c r="C381" s="1" t="s">
        <v>2171</v>
      </c>
      <c r="D381" s="1" t="s">
        <v>886</v>
      </c>
      <c r="E381" s="1"/>
      <c r="F381" s="2">
        <v>10</v>
      </c>
      <c r="G381" s="2">
        <v>12</v>
      </c>
      <c r="H381" s="236">
        <v>2019</v>
      </c>
      <c r="I381" s="2">
        <v>83</v>
      </c>
      <c r="J381" s="2" t="s">
        <v>1449</v>
      </c>
      <c r="K381" s="4" t="s">
        <v>1957</v>
      </c>
      <c r="L381" s="2" t="s">
        <v>1394</v>
      </c>
      <c r="M381" s="2" t="s">
        <v>1448</v>
      </c>
      <c r="N381" s="2" t="s">
        <v>1448</v>
      </c>
      <c r="P381" s="9" t="s">
        <v>6026</v>
      </c>
    </row>
    <row r="382" spans="1:19" x14ac:dyDescent="0.2">
      <c r="A382" s="2">
        <f t="shared" si="5"/>
        <v>381</v>
      </c>
      <c r="B382" s="1" t="s">
        <v>2514</v>
      </c>
      <c r="C382" s="1" t="s">
        <v>2515</v>
      </c>
      <c r="E382" s="1"/>
      <c r="F382" s="2">
        <v>10</v>
      </c>
      <c r="G382" s="2">
        <v>12</v>
      </c>
      <c r="H382" s="236">
        <v>2019</v>
      </c>
      <c r="I382" s="2">
        <v>79</v>
      </c>
      <c r="J382" s="2" t="s">
        <v>1449</v>
      </c>
      <c r="K382" s="4" t="s">
        <v>1889</v>
      </c>
      <c r="L382" s="2" t="s">
        <v>1396</v>
      </c>
      <c r="M382" s="2" t="s">
        <v>1448</v>
      </c>
      <c r="N382" s="2" t="s">
        <v>1447</v>
      </c>
      <c r="O382" s="1" t="s">
        <v>11181</v>
      </c>
      <c r="P382" s="9" t="s">
        <v>2513</v>
      </c>
      <c r="R382" s="9" t="s">
        <v>6918</v>
      </c>
      <c r="S382" s="1" t="s">
        <v>8787</v>
      </c>
    </row>
    <row r="383" spans="1:19" x14ac:dyDescent="0.2">
      <c r="A383" s="2">
        <f t="shared" si="5"/>
        <v>382</v>
      </c>
      <c r="B383" s="1" t="s">
        <v>11767</v>
      </c>
      <c r="C383" s="1" t="s">
        <v>11766</v>
      </c>
      <c r="E383" s="1"/>
      <c r="F383" s="2">
        <v>10</v>
      </c>
      <c r="G383" s="2">
        <v>13</v>
      </c>
      <c r="H383" s="236">
        <v>2019</v>
      </c>
      <c r="I383" s="238">
        <v>54</v>
      </c>
      <c r="J383" s="2" t="s">
        <v>1450</v>
      </c>
      <c r="K383" s="4" t="s">
        <v>1785</v>
      </c>
      <c r="L383" s="2" t="s">
        <v>6515</v>
      </c>
      <c r="M383" s="2" t="s">
        <v>1448</v>
      </c>
      <c r="N383" s="2" t="s">
        <v>1448</v>
      </c>
      <c r="P383" s="9" t="s">
        <v>11765</v>
      </c>
      <c r="Q383" s="9" t="s">
        <v>11768</v>
      </c>
      <c r="R383" s="9" t="s">
        <v>11769</v>
      </c>
      <c r="S383" t="s">
        <v>8719</v>
      </c>
    </row>
    <row r="384" spans="1:19" x14ac:dyDescent="0.2">
      <c r="A384" s="2">
        <f t="shared" si="5"/>
        <v>383</v>
      </c>
      <c r="B384" s="1" t="s">
        <v>368</v>
      </c>
      <c r="C384" s="1" t="s">
        <v>7078</v>
      </c>
      <c r="E384" s="1"/>
      <c r="F384" s="2">
        <v>10</v>
      </c>
      <c r="G384" s="2">
        <v>14</v>
      </c>
      <c r="H384" s="236">
        <v>2019</v>
      </c>
      <c r="I384" s="2">
        <v>90</v>
      </c>
      <c r="J384" s="2" t="s">
        <v>1449</v>
      </c>
      <c r="K384" s="4" t="s">
        <v>1395</v>
      </c>
      <c r="L384" s="2" t="s">
        <v>1394</v>
      </c>
      <c r="M384" s="2" t="s">
        <v>1448</v>
      </c>
      <c r="N384" s="2" t="s">
        <v>1448</v>
      </c>
      <c r="O384" s="1" t="s">
        <v>4420</v>
      </c>
      <c r="P384" s="9" t="s">
        <v>7077</v>
      </c>
    </row>
    <row r="385" spans="1:20" x14ac:dyDescent="0.2">
      <c r="A385" s="2">
        <f t="shared" si="5"/>
        <v>384</v>
      </c>
      <c r="B385" s="1" t="s">
        <v>38</v>
      </c>
      <c r="C385" s="1" t="s">
        <v>263</v>
      </c>
      <c r="D385" s="1" t="s">
        <v>876</v>
      </c>
      <c r="E385" s="1"/>
      <c r="F385" s="2">
        <v>10</v>
      </c>
      <c r="G385" s="2">
        <v>16</v>
      </c>
      <c r="H385" s="236">
        <v>2019</v>
      </c>
      <c r="I385" s="2">
        <v>92</v>
      </c>
      <c r="J385" s="2" t="s">
        <v>1449</v>
      </c>
      <c r="K385" s="4" t="s">
        <v>1402</v>
      </c>
      <c r="L385" s="2" t="s">
        <v>1393</v>
      </c>
      <c r="M385" s="242" t="s">
        <v>1447</v>
      </c>
      <c r="N385" s="2" t="s">
        <v>1448</v>
      </c>
      <c r="P385" s="9" t="s">
        <v>8620</v>
      </c>
    </row>
    <row r="386" spans="1:20" x14ac:dyDescent="0.2">
      <c r="A386" s="2">
        <f t="shared" si="5"/>
        <v>385</v>
      </c>
      <c r="B386" s="1" t="s">
        <v>3431</v>
      </c>
      <c r="C386" s="1" t="s">
        <v>3432</v>
      </c>
      <c r="D386" s="1" t="s">
        <v>3433</v>
      </c>
      <c r="F386" s="2">
        <v>10</v>
      </c>
      <c r="G386" s="2">
        <v>16</v>
      </c>
      <c r="H386" s="236">
        <v>2019</v>
      </c>
      <c r="I386" s="2">
        <v>85</v>
      </c>
      <c r="J386" s="2" t="s">
        <v>1450</v>
      </c>
      <c r="K386" s="1" t="s">
        <v>1786</v>
      </c>
      <c r="L386" s="2" t="s">
        <v>1394</v>
      </c>
      <c r="M386" s="2" t="s">
        <v>1448</v>
      </c>
      <c r="N386" s="2" t="s">
        <v>1447</v>
      </c>
      <c r="O386" s="1" t="s">
        <v>3674</v>
      </c>
      <c r="P386" s="9" t="s">
        <v>3434</v>
      </c>
    </row>
    <row r="387" spans="1:20" x14ac:dyDescent="0.2">
      <c r="A387" s="2">
        <f t="shared" si="5"/>
        <v>386</v>
      </c>
      <c r="B387" s="1" t="s">
        <v>758</v>
      </c>
      <c r="C387" s="1" t="s">
        <v>1044</v>
      </c>
      <c r="D387" s="1" t="s">
        <v>837</v>
      </c>
      <c r="E387" s="1" t="s">
        <v>1301</v>
      </c>
      <c r="F387" s="2">
        <v>10</v>
      </c>
      <c r="G387" s="2">
        <v>17</v>
      </c>
      <c r="H387" s="236">
        <v>2019</v>
      </c>
      <c r="I387" s="2">
        <v>81</v>
      </c>
      <c r="J387" s="2" t="s">
        <v>1449</v>
      </c>
      <c r="K387" s="4" t="s">
        <v>1404</v>
      </c>
      <c r="L387" s="2" t="s">
        <v>1393</v>
      </c>
      <c r="M387" s="242" t="s">
        <v>1447</v>
      </c>
      <c r="N387" s="2" t="s">
        <v>1448</v>
      </c>
      <c r="P387" s="9" t="s">
        <v>9279</v>
      </c>
      <c r="Q387" s="9" t="s">
        <v>9280</v>
      </c>
    </row>
    <row r="388" spans="1:20" x14ac:dyDescent="0.2">
      <c r="A388" s="2">
        <f t="shared" si="5"/>
        <v>387</v>
      </c>
      <c r="B388" s="1" t="s">
        <v>759</v>
      </c>
      <c r="C388" s="1" t="s">
        <v>923</v>
      </c>
      <c r="E388" s="1"/>
      <c r="F388" s="2">
        <v>10</v>
      </c>
      <c r="G388" s="2">
        <v>17</v>
      </c>
      <c r="H388" s="236">
        <v>2019</v>
      </c>
      <c r="I388" s="2">
        <v>64</v>
      </c>
      <c r="J388" s="2" t="s">
        <v>1449</v>
      </c>
      <c r="K388" s="4" t="s">
        <v>1425</v>
      </c>
      <c r="L388" s="2" t="s">
        <v>1393</v>
      </c>
      <c r="M388" s="242" t="s">
        <v>1447</v>
      </c>
      <c r="N388" s="2" t="s">
        <v>1448</v>
      </c>
      <c r="O388" s="1" t="s">
        <v>3691</v>
      </c>
      <c r="P388" s="9" t="s">
        <v>8094</v>
      </c>
    </row>
    <row r="389" spans="1:20" x14ac:dyDescent="0.2">
      <c r="A389" s="2">
        <f t="shared" ref="A389:A452" si="6">A388+1</f>
        <v>388</v>
      </c>
      <c r="B389" s="1" t="s">
        <v>757</v>
      </c>
      <c r="C389" s="1" t="s">
        <v>3429</v>
      </c>
      <c r="D389" s="1" t="s">
        <v>3428</v>
      </c>
      <c r="F389" s="2">
        <v>10</v>
      </c>
      <c r="G389" s="2">
        <v>18</v>
      </c>
      <c r="H389" s="236">
        <v>2019</v>
      </c>
      <c r="I389" s="2">
        <v>96</v>
      </c>
      <c r="J389" s="2" t="s">
        <v>1450</v>
      </c>
      <c r="K389" s="1" t="s">
        <v>2010</v>
      </c>
      <c r="L389" s="2" t="s">
        <v>1393</v>
      </c>
      <c r="M389" s="242" t="s">
        <v>1447</v>
      </c>
      <c r="N389" s="2" t="s">
        <v>1447</v>
      </c>
      <c r="P389" s="9" t="s">
        <v>3430</v>
      </c>
    </row>
    <row r="390" spans="1:20" x14ac:dyDescent="0.2">
      <c r="A390" s="2">
        <f t="shared" si="6"/>
        <v>389</v>
      </c>
      <c r="B390" s="1" t="s">
        <v>7871</v>
      </c>
      <c r="C390" s="1" t="s">
        <v>7872</v>
      </c>
      <c r="D390" s="1" t="s">
        <v>834</v>
      </c>
      <c r="E390" s="1"/>
      <c r="F390" s="2">
        <v>10</v>
      </c>
      <c r="G390" s="2">
        <v>20</v>
      </c>
      <c r="H390" s="236">
        <v>2019</v>
      </c>
      <c r="I390" s="2">
        <v>101</v>
      </c>
      <c r="J390" s="2" t="s">
        <v>1449</v>
      </c>
      <c r="K390" s="4" t="s">
        <v>1421</v>
      </c>
      <c r="L390" s="2" t="s">
        <v>6515</v>
      </c>
      <c r="M390" s="2" t="s">
        <v>1448</v>
      </c>
      <c r="N390" s="2" t="s">
        <v>1448</v>
      </c>
      <c r="O390" s="1" t="s">
        <v>7001</v>
      </c>
      <c r="P390" s="9" t="s">
        <v>7873</v>
      </c>
      <c r="R390" s="9"/>
    </row>
    <row r="391" spans="1:20" x14ac:dyDescent="0.2">
      <c r="A391" s="2">
        <f t="shared" si="6"/>
        <v>390</v>
      </c>
      <c r="B391" s="1" t="s">
        <v>6890</v>
      </c>
      <c r="C391" s="1" t="s">
        <v>6889</v>
      </c>
      <c r="E391" s="1"/>
      <c r="F391" s="2">
        <v>10</v>
      </c>
      <c r="G391" s="2">
        <v>20</v>
      </c>
      <c r="H391" s="236">
        <v>2019</v>
      </c>
      <c r="I391" s="238">
        <v>43</v>
      </c>
      <c r="J391" s="2" t="s">
        <v>1450</v>
      </c>
      <c r="K391" s="4" t="s">
        <v>1392</v>
      </c>
      <c r="L391" s="2" t="s">
        <v>1393</v>
      </c>
      <c r="M391" s="2" t="s">
        <v>1448</v>
      </c>
      <c r="N391" s="2" t="s">
        <v>1448</v>
      </c>
      <c r="O391" s="1" t="s">
        <v>3691</v>
      </c>
      <c r="P391" s="9" t="s">
        <v>6891</v>
      </c>
      <c r="Q391" s="9" t="s">
        <v>9032</v>
      </c>
      <c r="R391" s="9" t="s">
        <v>6888</v>
      </c>
      <c r="S391" s="1" t="s">
        <v>8736</v>
      </c>
      <c r="T391" s="1" t="s">
        <v>8730</v>
      </c>
    </row>
    <row r="392" spans="1:20" x14ac:dyDescent="0.2">
      <c r="A392" s="2">
        <f t="shared" si="6"/>
        <v>391</v>
      </c>
      <c r="B392" s="1" t="s">
        <v>482</v>
      </c>
      <c r="C392" s="1" t="s">
        <v>4250</v>
      </c>
      <c r="D392" s="1" t="s">
        <v>872</v>
      </c>
      <c r="E392" s="1"/>
      <c r="F392" s="2">
        <v>10</v>
      </c>
      <c r="G392" s="2">
        <v>22</v>
      </c>
      <c r="H392" s="236">
        <v>2019</v>
      </c>
      <c r="I392" s="2">
        <v>90</v>
      </c>
      <c r="J392" s="2" t="s">
        <v>1449</v>
      </c>
      <c r="K392" s="4" t="s">
        <v>8907</v>
      </c>
      <c r="L392" s="2" t="s">
        <v>1393</v>
      </c>
      <c r="M392" s="2" t="s">
        <v>1448</v>
      </c>
      <c r="N392" s="2" t="s">
        <v>1448</v>
      </c>
      <c r="P392" s="9" t="s">
        <v>8909</v>
      </c>
      <c r="Q392" s="9" t="s">
        <v>8910</v>
      </c>
    </row>
    <row r="393" spans="1:20" x14ac:dyDescent="0.2">
      <c r="A393" s="2">
        <f t="shared" si="6"/>
        <v>392</v>
      </c>
      <c r="B393" s="1" t="s">
        <v>68</v>
      </c>
      <c r="C393" s="1" t="s">
        <v>894</v>
      </c>
      <c r="D393" s="1" t="s">
        <v>851</v>
      </c>
      <c r="E393" s="1" t="s">
        <v>1346</v>
      </c>
      <c r="F393" s="2">
        <v>10</v>
      </c>
      <c r="G393" s="2">
        <v>22</v>
      </c>
      <c r="H393" s="236">
        <v>2019</v>
      </c>
      <c r="I393" s="2">
        <v>70</v>
      </c>
      <c r="J393" s="2" t="s">
        <v>1449</v>
      </c>
      <c r="K393" s="4" t="s">
        <v>1786</v>
      </c>
      <c r="L393" s="2" t="s">
        <v>1394</v>
      </c>
      <c r="M393" s="242" t="s">
        <v>1447</v>
      </c>
      <c r="N393" s="2" t="s">
        <v>1448</v>
      </c>
      <c r="O393" s="1" t="s">
        <v>10908</v>
      </c>
      <c r="P393" s="9" t="s">
        <v>7099</v>
      </c>
    </row>
    <row r="394" spans="1:20" x14ac:dyDescent="0.2">
      <c r="A394" s="2">
        <f t="shared" si="6"/>
        <v>393</v>
      </c>
      <c r="B394" s="1" t="s">
        <v>7308</v>
      </c>
      <c r="C394" s="1" t="s">
        <v>50</v>
      </c>
      <c r="E394" s="1" t="s">
        <v>1288</v>
      </c>
      <c r="F394" s="2">
        <v>10</v>
      </c>
      <c r="G394" s="2">
        <v>23</v>
      </c>
      <c r="H394" s="236">
        <v>2019</v>
      </c>
      <c r="I394" s="2">
        <v>77</v>
      </c>
      <c r="J394" s="2" t="s">
        <v>1449</v>
      </c>
      <c r="K394" s="4" t="s">
        <v>7318</v>
      </c>
      <c r="L394" s="2" t="s">
        <v>1407</v>
      </c>
      <c r="M394" s="2" t="s">
        <v>1448</v>
      </c>
      <c r="N394" s="2" t="s">
        <v>1448</v>
      </c>
      <c r="P394" s="9" t="s">
        <v>7389</v>
      </c>
      <c r="Q394" s="9"/>
    </row>
    <row r="395" spans="1:20" x14ac:dyDescent="0.2">
      <c r="A395" s="2">
        <f t="shared" si="6"/>
        <v>394</v>
      </c>
      <c r="B395" s="1" t="s">
        <v>3425</v>
      </c>
      <c r="C395" s="1" t="s">
        <v>3426</v>
      </c>
      <c r="D395" s="1" t="s">
        <v>845</v>
      </c>
      <c r="F395" s="2">
        <v>10</v>
      </c>
      <c r="G395" s="2">
        <v>23</v>
      </c>
      <c r="H395" s="236">
        <v>2019</v>
      </c>
      <c r="I395" s="2">
        <v>91</v>
      </c>
      <c r="J395" s="2" t="s">
        <v>1449</v>
      </c>
      <c r="K395" s="1" t="s">
        <v>1600</v>
      </c>
      <c r="L395" s="2" t="s">
        <v>1407</v>
      </c>
      <c r="M395" s="2" t="s">
        <v>1448</v>
      </c>
      <c r="N395" s="2" t="s">
        <v>1447</v>
      </c>
      <c r="P395" s="9" t="s">
        <v>3424</v>
      </c>
    </row>
    <row r="396" spans="1:20" x14ac:dyDescent="0.2">
      <c r="A396" s="2">
        <f t="shared" si="6"/>
        <v>395</v>
      </c>
      <c r="B396" s="1" t="s">
        <v>11664</v>
      </c>
      <c r="C396" s="1" t="s">
        <v>894</v>
      </c>
      <c r="D396" s="1" t="s">
        <v>834</v>
      </c>
      <c r="E396" s="4" t="s">
        <v>1163</v>
      </c>
      <c r="F396" s="2">
        <v>10</v>
      </c>
      <c r="G396" s="2">
        <v>24</v>
      </c>
      <c r="H396" s="236">
        <v>2019</v>
      </c>
      <c r="I396" s="2">
        <v>89</v>
      </c>
      <c r="J396" s="2" t="s">
        <v>1449</v>
      </c>
      <c r="K396" s="1" t="s">
        <v>11665</v>
      </c>
      <c r="L396" s="2" t="s">
        <v>3066</v>
      </c>
      <c r="M396" s="2" t="s">
        <v>1448</v>
      </c>
      <c r="N396" s="2" t="s">
        <v>1448</v>
      </c>
      <c r="P396" s="9" t="s">
        <v>11666</v>
      </c>
      <c r="R396" s="9"/>
    </row>
    <row r="397" spans="1:20" x14ac:dyDescent="0.2">
      <c r="A397" s="2">
        <f t="shared" si="6"/>
        <v>396</v>
      </c>
      <c r="B397" s="1" t="s">
        <v>8257</v>
      </c>
      <c r="C397" s="1" t="s">
        <v>8256</v>
      </c>
      <c r="D397" s="1" t="s">
        <v>837</v>
      </c>
      <c r="E397" s="4" t="s">
        <v>951</v>
      </c>
      <c r="F397" s="2">
        <v>10</v>
      </c>
      <c r="G397" s="2">
        <v>24</v>
      </c>
      <c r="H397" s="236">
        <v>2019</v>
      </c>
      <c r="I397" s="2">
        <v>76</v>
      </c>
      <c r="J397" s="2" t="s">
        <v>1449</v>
      </c>
      <c r="K397" s="1" t="s">
        <v>3109</v>
      </c>
      <c r="L397" s="2" t="s">
        <v>1396</v>
      </c>
      <c r="M397" s="2" t="s">
        <v>1448</v>
      </c>
      <c r="N397" s="2" t="s">
        <v>1448</v>
      </c>
      <c r="P397" s="9" t="s">
        <v>10357</v>
      </c>
      <c r="R397" s="9" t="s">
        <v>8258</v>
      </c>
    </row>
    <row r="398" spans="1:20" x14ac:dyDescent="0.2">
      <c r="A398" s="2">
        <f t="shared" si="6"/>
        <v>397</v>
      </c>
      <c r="B398" s="1" t="s">
        <v>756</v>
      </c>
      <c r="C398" s="1" t="s">
        <v>952</v>
      </c>
      <c r="D398" s="1" t="s">
        <v>843</v>
      </c>
      <c r="E398" s="1"/>
      <c r="F398" s="2">
        <v>10</v>
      </c>
      <c r="G398" s="2">
        <v>26</v>
      </c>
      <c r="H398" s="236">
        <v>2019</v>
      </c>
      <c r="I398" s="2">
        <v>87</v>
      </c>
      <c r="J398" s="2" t="s">
        <v>1449</v>
      </c>
      <c r="K398" s="4" t="s">
        <v>2244</v>
      </c>
      <c r="L398" s="2" t="s">
        <v>6515</v>
      </c>
      <c r="M398" s="242" t="s">
        <v>1447</v>
      </c>
      <c r="N398" s="2" t="s">
        <v>1448</v>
      </c>
    </row>
    <row r="399" spans="1:20" x14ac:dyDescent="0.2">
      <c r="A399" s="2">
        <f t="shared" si="6"/>
        <v>398</v>
      </c>
      <c r="B399" s="1" t="s">
        <v>3367</v>
      </c>
      <c r="C399" s="1" t="s">
        <v>2171</v>
      </c>
      <c r="D399" s="1" t="s">
        <v>843</v>
      </c>
      <c r="E399" s="1"/>
      <c r="F399" s="2">
        <v>10</v>
      </c>
      <c r="G399" s="2">
        <v>26</v>
      </c>
      <c r="H399" s="236">
        <v>2019</v>
      </c>
      <c r="I399" s="47">
        <v>38</v>
      </c>
      <c r="J399" s="2" t="s">
        <v>1449</v>
      </c>
      <c r="K399" s="4" t="s">
        <v>1402</v>
      </c>
      <c r="L399" s="2" t="s">
        <v>1393</v>
      </c>
      <c r="M399" s="2" t="s">
        <v>1448</v>
      </c>
      <c r="N399" s="2" t="s">
        <v>1448</v>
      </c>
      <c r="O399" s="1" t="s">
        <v>3657</v>
      </c>
      <c r="P399" s="9" t="s">
        <v>3372</v>
      </c>
      <c r="Q399" s="9" t="s">
        <v>9018</v>
      </c>
      <c r="S399" s="1" t="s">
        <v>8702</v>
      </c>
    </row>
    <row r="400" spans="1:20" x14ac:dyDescent="0.2">
      <c r="A400" s="2">
        <f t="shared" si="6"/>
        <v>399</v>
      </c>
      <c r="B400" s="1" t="s">
        <v>39</v>
      </c>
      <c r="C400" s="1" t="s">
        <v>877</v>
      </c>
      <c r="D400" s="1" t="s">
        <v>838</v>
      </c>
      <c r="E400" s="1"/>
      <c r="F400" s="2">
        <v>10</v>
      </c>
      <c r="G400" s="2">
        <v>27</v>
      </c>
      <c r="H400" s="236">
        <v>2019</v>
      </c>
      <c r="I400" s="2">
        <v>91</v>
      </c>
      <c r="J400" s="2" t="s">
        <v>1449</v>
      </c>
      <c r="K400" s="4" t="s">
        <v>1514</v>
      </c>
      <c r="L400" s="2" t="s">
        <v>1393</v>
      </c>
      <c r="M400" s="242" t="s">
        <v>1447</v>
      </c>
      <c r="N400" s="2" t="s">
        <v>1448</v>
      </c>
      <c r="P400" s="9" t="s">
        <v>11901</v>
      </c>
      <c r="Q400" s="9" t="s">
        <v>11902</v>
      </c>
      <c r="S400" s="1" t="s">
        <v>8719</v>
      </c>
    </row>
    <row r="401" spans="1:19" x14ac:dyDescent="0.2">
      <c r="A401" s="2">
        <f t="shared" si="6"/>
        <v>400</v>
      </c>
      <c r="B401" s="1" t="s">
        <v>2249</v>
      </c>
      <c r="C401" s="1" t="s">
        <v>388</v>
      </c>
      <c r="D401" s="1" t="s">
        <v>843</v>
      </c>
      <c r="E401" s="1"/>
      <c r="F401" s="2">
        <v>10</v>
      </c>
      <c r="G401" s="2">
        <v>27</v>
      </c>
      <c r="H401" s="236">
        <v>2019</v>
      </c>
      <c r="I401" s="2">
        <v>91</v>
      </c>
      <c r="J401" s="2" t="s">
        <v>1449</v>
      </c>
      <c r="K401" s="4" t="s">
        <v>1392</v>
      </c>
      <c r="L401" s="2" t="s">
        <v>1393</v>
      </c>
      <c r="M401" s="2" t="s">
        <v>1448</v>
      </c>
      <c r="N401" s="2" t="s">
        <v>1447</v>
      </c>
      <c r="P401" s="9" t="s">
        <v>2248</v>
      </c>
    </row>
    <row r="402" spans="1:19" x14ac:dyDescent="0.2">
      <c r="A402" s="2">
        <f t="shared" si="6"/>
        <v>401</v>
      </c>
      <c r="B402" s="1" t="s">
        <v>755</v>
      </c>
      <c r="C402" s="1" t="s">
        <v>254</v>
      </c>
      <c r="D402" s="1" t="s">
        <v>843</v>
      </c>
      <c r="E402" s="1"/>
      <c r="F402" s="2">
        <v>10</v>
      </c>
      <c r="G402" s="2">
        <v>27</v>
      </c>
      <c r="H402" s="236">
        <v>2019</v>
      </c>
      <c r="I402" s="2">
        <v>81</v>
      </c>
      <c r="J402" s="2" t="s">
        <v>1449</v>
      </c>
      <c r="K402" s="4" t="s">
        <v>1466</v>
      </c>
      <c r="L402" s="2" t="s">
        <v>1434</v>
      </c>
      <c r="M402" s="242" t="s">
        <v>1447</v>
      </c>
      <c r="N402" s="2" t="s">
        <v>1448</v>
      </c>
      <c r="P402" s="9" t="s">
        <v>1659</v>
      </c>
    </row>
    <row r="403" spans="1:19" x14ac:dyDescent="0.2">
      <c r="A403" s="2">
        <f t="shared" si="6"/>
        <v>402</v>
      </c>
      <c r="B403" s="1" t="s">
        <v>2250</v>
      </c>
      <c r="C403" s="1" t="s">
        <v>2251</v>
      </c>
      <c r="D403" s="1" t="s">
        <v>890</v>
      </c>
      <c r="E403" s="1"/>
      <c r="F403" s="2">
        <v>10</v>
      </c>
      <c r="G403" s="2">
        <v>28</v>
      </c>
      <c r="H403" s="236">
        <v>2019</v>
      </c>
      <c r="I403" s="2">
        <v>93</v>
      </c>
      <c r="J403" s="2" t="s">
        <v>1449</v>
      </c>
      <c r="K403" s="4" t="s">
        <v>1484</v>
      </c>
      <c r="L403" s="2" t="s">
        <v>1394</v>
      </c>
      <c r="M403" s="2" t="s">
        <v>1448</v>
      </c>
      <c r="N403" s="2" t="s">
        <v>1447</v>
      </c>
      <c r="P403" s="9" t="s">
        <v>2252</v>
      </c>
    </row>
    <row r="404" spans="1:19" x14ac:dyDescent="0.2">
      <c r="A404" s="2">
        <f t="shared" si="6"/>
        <v>403</v>
      </c>
      <c r="B404" s="1" t="s">
        <v>238</v>
      </c>
      <c r="C404" s="1" t="s">
        <v>3158</v>
      </c>
      <c r="D404" s="1" t="s">
        <v>890</v>
      </c>
      <c r="E404" s="1"/>
      <c r="F404" s="2">
        <v>10</v>
      </c>
      <c r="G404" s="2">
        <v>31</v>
      </c>
      <c r="H404" s="236">
        <v>2019</v>
      </c>
      <c r="I404" s="2">
        <v>60</v>
      </c>
      <c r="J404" s="2" t="s">
        <v>1449</v>
      </c>
      <c r="K404" s="4" t="s">
        <v>1392</v>
      </c>
      <c r="L404" s="2" t="s">
        <v>1393</v>
      </c>
      <c r="M404" s="2" t="s">
        <v>1448</v>
      </c>
      <c r="N404" s="2" t="s">
        <v>1448</v>
      </c>
      <c r="O404" s="1" t="s">
        <v>3686</v>
      </c>
      <c r="P404" s="9" t="s">
        <v>3641</v>
      </c>
      <c r="Q404" s="9" t="s">
        <v>3639</v>
      </c>
      <c r="R404" s="9" t="s">
        <v>3640</v>
      </c>
    </row>
    <row r="405" spans="1:19" x14ac:dyDescent="0.2">
      <c r="A405" s="2">
        <f t="shared" si="6"/>
        <v>404</v>
      </c>
      <c r="B405" s="1" t="s">
        <v>40</v>
      </c>
      <c r="C405" s="1" t="s">
        <v>878</v>
      </c>
      <c r="D405" s="1" t="s">
        <v>845</v>
      </c>
      <c r="E405" s="1"/>
      <c r="F405" s="2">
        <v>10</v>
      </c>
      <c r="G405" s="2">
        <v>31</v>
      </c>
      <c r="H405" s="236">
        <v>2019</v>
      </c>
      <c r="I405" s="2">
        <v>82</v>
      </c>
      <c r="J405" s="2" t="s">
        <v>1449</v>
      </c>
      <c r="K405" s="4" t="s">
        <v>2011</v>
      </c>
      <c r="L405" s="2" t="s">
        <v>1393</v>
      </c>
      <c r="M405" s="242" t="s">
        <v>1447</v>
      </c>
      <c r="N405" s="2" t="s">
        <v>1448</v>
      </c>
      <c r="P405" s="9" t="s">
        <v>9296</v>
      </c>
      <c r="Q405" s="9" t="s">
        <v>9297</v>
      </c>
    </row>
    <row r="406" spans="1:19" x14ac:dyDescent="0.2">
      <c r="A406" s="2">
        <f t="shared" si="6"/>
        <v>405</v>
      </c>
      <c r="B406" s="1" t="s">
        <v>11706</v>
      </c>
      <c r="C406" s="1" t="s">
        <v>11705</v>
      </c>
      <c r="E406" s="1"/>
      <c r="F406" s="2">
        <v>10</v>
      </c>
      <c r="G406" s="2">
        <v>31</v>
      </c>
      <c r="H406" s="236">
        <v>2019</v>
      </c>
      <c r="I406" s="2">
        <v>88</v>
      </c>
      <c r="J406" s="2" t="s">
        <v>1450</v>
      </c>
      <c r="K406" s="4" t="s">
        <v>1785</v>
      </c>
      <c r="L406" s="2" t="s">
        <v>6515</v>
      </c>
      <c r="M406" s="2" t="s">
        <v>1448</v>
      </c>
      <c r="N406" s="2" t="s">
        <v>1448</v>
      </c>
      <c r="P406" s="9" t="s">
        <v>11704</v>
      </c>
      <c r="Q406" s="9"/>
    </row>
    <row r="407" spans="1:19" x14ac:dyDescent="0.2">
      <c r="A407" s="2">
        <f t="shared" si="6"/>
        <v>406</v>
      </c>
      <c r="B407" s="1" t="s">
        <v>2260</v>
      </c>
      <c r="C407" s="1" t="s">
        <v>2259</v>
      </c>
      <c r="E407" s="1"/>
      <c r="F407" s="2">
        <v>11</v>
      </c>
      <c r="G407" s="2">
        <v>2</v>
      </c>
      <c r="H407" s="236">
        <v>2019</v>
      </c>
      <c r="I407" s="2">
        <v>65</v>
      </c>
      <c r="J407" s="2" t="s">
        <v>1449</v>
      </c>
      <c r="K407" s="4" t="s">
        <v>2120</v>
      </c>
      <c r="L407" s="2" t="s">
        <v>6515</v>
      </c>
      <c r="M407" s="2" t="s">
        <v>1448</v>
      </c>
      <c r="N407" s="2" t="s">
        <v>1447</v>
      </c>
      <c r="P407" s="9" t="s">
        <v>2261</v>
      </c>
    </row>
    <row r="408" spans="1:19" x14ac:dyDescent="0.2">
      <c r="A408" s="2">
        <f t="shared" si="6"/>
        <v>407</v>
      </c>
      <c r="B408" s="1" t="s">
        <v>42</v>
      </c>
      <c r="C408" s="1" t="s">
        <v>880</v>
      </c>
      <c r="D408" s="1" t="s">
        <v>881</v>
      </c>
      <c r="E408" s="1"/>
      <c r="F408" s="2">
        <v>11</v>
      </c>
      <c r="G408" s="2">
        <v>3</v>
      </c>
      <c r="H408" s="236">
        <v>2019</v>
      </c>
      <c r="I408" s="2">
        <v>84</v>
      </c>
      <c r="J408" s="2" t="s">
        <v>1449</v>
      </c>
      <c r="K408" s="4" t="s">
        <v>1842</v>
      </c>
      <c r="L408" s="2" t="s">
        <v>1393</v>
      </c>
      <c r="M408" s="242" t="s">
        <v>1447</v>
      </c>
      <c r="N408" s="2" t="s">
        <v>1448</v>
      </c>
    </row>
    <row r="409" spans="1:19" x14ac:dyDescent="0.2">
      <c r="A409" s="2">
        <f t="shared" si="6"/>
        <v>408</v>
      </c>
      <c r="B409" s="1" t="s">
        <v>41</v>
      </c>
      <c r="C409" s="1" t="s">
        <v>879</v>
      </c>
      <c r="D409" s="1" t="s">
        <v>853</v>
      </c>
      <c r="E409" s="1" t="s">
        <v>1286</v>
      </c>
      <c r="F409" s="2">
        <v>11</v>
      </c>
      <c r="G409" s="2">
        <v>3</v>
      </c>
      <c r="H409" s="236">
        <v>2019</v>
      </c>
      <c r="I409" s="2">
        <v>87</v>
      </c>
      <c r="J409" s="2" t="s">
        <v>1449</v>
      </c>
      <c r="K409" s="4" t="s">
        <v>1404</v>
      </c>
      <c r="L409" s="2" t="s">
        <v>1393</v>
      </c>
      <c r="M409" s="242" t="s">
        <v>1447</v>
      </c>
      <c r="N409" s="2" t="s">
        <v>1448</v>
      </c>
      <c r="O409" s="1" t="s">
        <v>9321</v>
      </c>
      <c r="P409" s="9" t="s">
        <v>9320</v>
      </c>
    </row>
    <row r="410" spans="1:19" x14ac:dyDescent="0.2">
      <c r="A410" s="2">
        <f t="shared" si="6"/>
        <v>409</v>
      </c>
      <c r="B410" s="1" t="s">
        <v>754</v>
      </c>
      <c r="C410" s="1" t="s">
        <v>869</v>
      </c>
      <c r="D410" s="1" t="s">
        <v>834</v>
      </c>
      <c r="E410" s="1" t="s">
        <v>1345</v>
      </c>
      <c r="F410" s="2">
        <v>11</v>
      </c>
      <c r="G410" s="2">
        <v>4</v>
      </c>
      <c r="H410" s="236">
        <v>2019</v>
      </c>
      <c r="I410" s="2">
        <v>79</v>
      </c>
      <c r="J410" s="2" t="s">
        <v>1449</v>
      </c>
      <c r="K410" s="4" t="s">
        <v>1639</v>
      </c>
      <c r="L410" s="2" t="s">
        <v>1394</v>
      </c>
      <c r="M410" s="242" t="s">
        <v>1447</v>
      </c>
      <c r="N410" s="2" t="s">
        <v>1447</v>
      </c>
      <c r="O410" s="1" t="s">
        <v>9054</v>
      </c>
      <c r="P410" s="9" t="s">
        <v>2245</v>
      </c>
      <c r="Q410" s="9" t="s">
        <v>10550</v>
      </c>
      <c r="R410" s="9" t="s">
        <v>10549</v>
      </c>
      <c r="S410" s="1" t="s">
        <v>8781</v>
      </c>
    </row>
    <row r="411" spans="1:19" x14ac:dyDescent="0.2">
      <c r="A411" s="2">
        <f t="shared" si="6"/>
        <v>410</v>
      </c>
      <c r="B411" s="1" t="s">
        <v>6730</v>
      </c>
      <c r="C411" s="1" t="s">
        <v>6729</v>
      </c>
      <c r="E411" s="1" t="s">
        <v>6728</v>
      </c>
      <c r="F411" s="2">
        <v>11</v>
      </c>
      <c r="G411" s="2">
        <v>4</v>
      </c>
      <c r="H411" s="236">
        <v>2019</v>
      </c>
      <c r="I411" s="2">
        <v>84</v>
      </c>
      <c r="J411" s="2" t="s">
        <v>1449</v>
      </c>
      <c r="K411" s="4" t="s">
        <v>1463</v>
      </c>
      <c r="L411" s="2" t="s">
        <v>1393</v>
      </c>
      <c r="M411" s="2" t="s">
        <v>1448</v>
      </c>
      <c r="N411" s="2" t="s">
        <v>1448</v>
      </c>
      <c r="O411" s="1" t="s">
        <v>9054</v>
      </c>
      <c r="P411" s="9" t="s">
        <v>6731</v>
      </c>
    </row>
    <row r="412" spans="1:19" x14ac:dyDescent="0.2">
      <c r="A412" s="2">
        <f t="shared" si="6"/>
        <v>411</v>
      </c>
      <c r="B412" s="1" t="s">
        <v>43</v>
      </c>
      <c r="C412" s="1" t="s">
        <v>882</v>
      </c>
      <c r="D412" s="1" t="s">
        <v>881</v>
      </c>
      <c r="E412" s="1"/>
      <c r="F412" s="2">
        <v>11</v>
      </c>
      <c r="G412" s="2">
        <v>4</v>
      </c>
      <c r="H412" s="236">
        <v>2019</v>
      </c>
      <c r="I412" s="2">
        <v>97</v>
      </c>
      <c r="J412" s="2" t="s">
        <v>1449</v>
      </c>
      <c r="K412" s="4" t="s">
        <v>2114</v>
      </c>
      <c r="L412" s="2" t="s">
        <v>1393</v>
      </c>
      <c r="M412" s="242" t="s">
        <v>1447</v>
      </c>
      <c r="N412" s="2" t="s">
        <v>1448</v>
      </c>
      <c r="P412" s="9" t="s">
        <v>9154</v>
      </c>
    </row>
    <row r="413" spans="1:19" x14ac:dyDescent="0.2">
      <c r="A413" s="2">
        <f t="shared" si="6"/>
        <v>412</v>
      </c>
      <c r="B413" s="1" t="s">
        <v>9232</v>
      </c>
      <c r="C413" s="1" t="s">
        <v>4014</v>
      </c>
      <c r="D413" s="1" t="s">
        <v>9233</v>
      </c>
      <c r="E413" s="1"/>
      <c r="F413" s="2">
        <v>11</v>
      </c>
      <c r="G413" s="2">
        <v>4</v>
      </c>
      <c r="H413" s="236">
        <v>2019</v>
      </c>
      <c r="I413" s="2">
        <v>67</v>
      </c>
      <c r="J413" s="2" t="s">
        <v>1449</v>
      </c>
      <c r="K413" s="4" t="s">
        <v>1402</v>
      </c>
      <c r="L413" s="2" t="s">
        <v>1393</v>
      </c>
      <c r="M413" s="2" t="s">
        <v>1448</v>
      </c>
      <c r="N413" s="2" t="s">
        <v>1448</v>
      </c>
      <c r="P413" s="9" t="s">
        <v>9235</v>
      </c>
      <c r="Q413" s="9" t="s">
        <v>9234</v>
      </c>
    </row>
    <row r="414" spans="1:19" x14ac:dyDescent="0.2">
      <c r="A414" s="2">
        <f t="shared" si="6"/>
        <v>413</v>
      </c>
      <c r="B414" s="1" t="s">
        <v>753</v>
      </c>
      <c r="C414" s="1" t="s">
        <v>1136</v>
      </c>
      <c r="D414" s="1" t="s">
        <v>881</v>
      </c>
      <c r="E414" s="1"/>
      <c r="F414" s="2">
        <v>11</v>
      </c>
      <c r="G414" s="2">
        <v>5</v>
      </c>
      <c r="H414" s="236">
        <v>2019</v>
      </c>
      <c r="I414" s="2">
        <v>95</v>
      </c>
      <c r="J414" s="2" t="s">
        <v>1449</v>
      </c>
      <c r="K414" s="4" t="s">
        <v>1982</v>
      </c>
      <c r="L414" s="2" t="s">
        <v>6515</v>
      </c>
      <c r="M414" s="242" t="s">
        <v>1447</v>
      </c>
      <c r="N414" s="2" t="s">
        <v>1448</v>
      </c>
    </row>
    <row r="415" spans="1:19" x14ac:dyDescent="0.2">
      <c r="A415" s="2">
        <f t="shared" si="6"/>
        <v>414</v>
      </c>
      <c r="B415" s="1" t="s">
        <v>44</v>
      </c>
      <c r="C415" s="1" t="s">
        <v>469</v>
      </c>
      <c r="E415" s="1"/>
      <c r="F415" s="2">
        <v>11</v>
      </c>
      <c r="G415" s="2">
        <v>6</v>
      </c>
      <c r="H415" s="236">
        <v>2019</v>
      </c>
      <c r="I415" s="2">
        <v>90</v>
      </c>
      <c r="J415" s="2" t="s">
        <v>1449</v>
      </c>
      <c r="K415" s="4" t="s">
        <v>1438</v>
      </c>
      <c r="L415" s="2" t="s">
        <v>6515</v>
      </c>
      <c r="M415" s="242" t="s">
        <v>1447</v>
      </c>
      <c r="N415" s="2" t="s">
        <v>1448</v>
      </c>
      <c r="P415" s="9" t="s">
        <v>9875</v>
      </c>
      <c r="S415" s="1" t="s">
        <v>8762</v>
      </c>
    </row>
    <row r="416" spans="1:19" x14ac:dyDescent="0.2">
      <c r="A416" s="2">
        <f t="shared" si="6"/>
        <v>415</v>
      </c>
      <c r="B416" s="1" t="s">
        <v>750</v>
      </c>
      <c r="C416" s="1" t="s">
        <v>1253</v>
      </c>
      <c r="D416" s="1" t="s">
        <v>886</v>
      </c>
      <c r="E416" s="1" t="s">
        <v>1241</v>
      </c>
      <c r="F416" s="2">
        <v>11</v>
      </c>
      <c r="G416" s="2">
        <v>7</v>
      </c>
      <c r="H416" s="236">
        <v>2019</v>
      </c>
      <c r="I416" s="2">
        <v>85</v>
      </c>
      <c r="J416" s="2" t="s">
        <v>1450</v>
      </c>
      <c r="K416" s="4" t="s">
        <v>1440</v>
      </c>
      <c r="L416" s="2" t="s">
        <v>1407</v>
      </c>
      <c r="M416" s="242" t="s">
        <v>1447</v>
      </c>
      <c r="N416" s="2" t="s">
        <v>1448</v>
      </c>
      <c r="P416" s="9" t="s">
        <v>2212</v>
      </c>
    </row>
    <row r="417" spans="1:20" x14ac:dyDescent="0.2">
      <c r="A417" s="2">
        <f t="shared" si="6"/>
        <v>416</v>
      </c>
      <c r="B417" s="1" t="s">
        <v>2253</v>
      </c>
      <c r="C417" s="1" t="s">
        <v>2254</v>
      </c>
      <c r="D417" s="1" t="s">
        <v>892</v>
      </c>
      <c r="E417" s="1"/>
      <c r="F417" s="2">
        <v>11</v>
      </c>
      <c r="G417" s="2">
        <v>8</v>
      </c>
      <c r="H417" s="236">
        <v>2019</v>
      </c>
      <c r="I417" s="2">
        <v>95</v>
      </c>
      <c r="J417" s="2" t="s">
        <v>1450</v>
      </c>
      <c r="K417" s="4" t="s">
        <v>1524</v>
      </c>
      <c r="L417" s="2" t="s">
        <v>1393</v>
      </c>
      <c r="M417" s="2" t="s">
        <v>1448</v>
      </c>
      <c r="N417" s="2" t="s">
        <v>1447</v>
      </c>
      <c r="P417" s="9" t="s">
        <v>2255</v>
      </c>
    </row>
    <row r="418" spans="1:20" x14ac:dyDescent="0.2">
      <c r="A418" s="2">
        <f t="shared" si="6"/>
        <v>417</v>
      </c>
      <c r="B418" s="1" t="s">
        <v>45</v>
      </c>
      <c r="C418" s="1" t="s">
        <v>883</v>
      </c>
      <c r="E418" s="1" t="s">
        <v>1385</v>
      </c>
      <c r="F418" s="2">
        <v>11</v>
      </c>
      <c r="G418" s="2">
        <v>9</v>
      </c>
      <c r="H418" s="236">
        <v>2019</v>
      </c>
      <c r="I418" s="2">
        <v>88</v>
      </c>
      <c r="J418" s="2" t="s">
        <v>1449</v>
      </c>
      <c r="K418" s="4" t="s">
        <v>1440</v>
      </c>
      <c r="L418" s="2" t="s">
        <v>1407</v>
      </c>
      <c r="M418" s="242" t="s">
        <v>1447</v>
      </c>
      <c r="N418" s="2" t="s">
        <v>1448</v>
      </c>
    </row>
    <row r="419" spans="1:20" x14ac:dyDescent="0.2">
      <c r="A419" s="2">
        <f t="shared" si="6"/>
        <v>418</v>
      </c>
      <c r="B419" s="1" t="s">
        <v>4274</v>
      </c>
      <c r="C419" s="1" t="s">
        <v>3245</v>
      </c>
      <c r="D419" s="1" t="s">
        <v>4273</v>
      </c>
      <c r="E419" s="1"/>
      <c r="F419" s="2">
        <v>11</v>
      </c>
      <c r="G419" s="2">
        <v>13</v>
      </c>
      <c r="H419" s="236">
        <v>2019</v>
      </c>
      <c r="I419" s="2">
        <v>99</v>
      </c>
      <c r="J419" s="2" t="s">
        <v>1449</v>
      </c>
      <c r="K419" s="4" t="s">
        <v>1437</v>
      </c>
      <c r="L419" s="2" t="s">
        <v>1391</v>
      </c>
      <c r="M419" s="2" t="s">
        <v>1448</v>
      </c>
      <c r="N419" s="2" t="s">
        <v>1448</v>
      </c>
      <c r="P419" s="9" t="s">
        <v>4275</v>
      </c>
    </row>
    <row r="420" spans="1:20" x14ac:dyDescent="0.2">
      <c r="A420" s="2">
        <f t="shared" si="6"/>
        <v>419</v>
      </c>
      <c r="B420" s="1" t="s">
        <v>773</v>
      </c>
      <c r="C420" s="1" t="s">
        <v>767</v>
      </c>
      <c r="E420" s="1" t="s">
        <v>8906</v>
      </c>
      <c r="F420" s="2">
        <v>11</v>
      </c>
      <c r="G420" s="2">
        <v>13</v>
      </c>
      <c r="H420" s="236">
        <v>2019</v>
      </c>
      <c r="I420" s="2">
        <v>76</v>
      </c>
      <c r="J420" s="2" t="s">
        <v>1449</v>
      </c>
      <c r="K420" s="4" t="s">
        <v>8907</v>
      </c>
      <c r="L420" s="2" t="s">
        <v>1393</v>
      </c>
      <c r="M420" s="2" t="s">
        <v>1448</v>
      </c>
      <c r="N420" s="2" t="s">
        <v>1448</v>
      </c>
      <c r="P420" s="9" t="s">
        <v>8905</v>
      </c>
      <c r="R420" s="9" t="s">
        <v>8908</v>
      </c>
    </row>
    <row r="421" spans="1:20" x14ac:dyDescent="0.2">
      <c r="A421" s="2">
        <f t="shared" si="6"/>
        <v>420</v>
      </c>
      <c r="B421" s="1" t="s">
        <v>752</v>
      </c>
      <c r="C421" s="1" t="s">
        <v>894</v>
      </c>
      <c r="D421" s="1" t="s">
        <v>834</v>
      </c>
      <c r="E421" s="1" t="s">
        <v>1163</v>
      </c>
      <c r="F421" s="2">
        <v>11</v>
      </c>
      <c r="G421" s="2">
        <v>13</v>
      </c>
      <c r="H421" s="236">
        <v>2019</v>
      </c>
      <c r="I421" s="2">
        <v>93</v>
      </c>
      <c r="J421" s="2" t="s">
        <v>1449</v>
      </c>
      <c r="K421" s="4" t="s">
        <v>1392</v>
      </c>
      <c r="L421" s="2" t="s">
        <v>1393</v>
      </c>
      <c r="M421" s="242" t="s">
        <v>1447</v>
      </c>
      <c r="N421" s="2" t="s">
        <v>1448</v>
      </c>
      <c r="P421" s="9" t="s">
        <v>2215</v>
      </c>
    </row>
    <row r="422" spans="1:20" x14ac:dyDescent="0.2">
      <c r="A422" s="2">
        <f t="shared" si="6"/>
        <v>421</v>
      </c>
      <c r="B422" s="1" t="s">
        <v>3421</v>
      </c>
      <c r="C422" s="1" t="s">
        <v>3422</v>
      </c>
      <c r="F422" s="2">
        <v>11</v>
      </c>
      <c r="G422" s="2">
        <v>13</v>
      </c>
      <c r="H422" s="236">
        <v>2019</v>
      </c>
      <c r="I422" s="2">
        <v>89</v>
      </c>
      <c r="J422" s="2" t="s">
        <v>1449</v>
      </c>
      <c r="K422" s="1" t="s">
        <v>2484</v>
      </c>
      <c r="L422" s="2" t="s">
        <v>6515</v>
      </c>
      <c r="M422" s="2" t="s">
        <v>1448</v>
      </c>
      <c r="N422" s="2" t="s">
        <v>1447</v>
      </c>
      <c r="P422" s="9" t="s">
        <v>3420</v>
      </c>
    </row>
    <row r="423" spans="1:20" x14ac:dyDescent="0.2">
      <c r="A423" s="2">
        <f t="shared" si="6"/>
        <v>422</v>
      </c>
      <c r="B423" s="1" t="s">
        <v>751</v>
      </c>
      <c r="C423" s="1" t="s">
        <v>1254</v>
      </c>
      <c r="D423" s="1" t="s">
        <v>851</v>
      </c>
      <c r="E423" s="1"/>
      <c r="F423" s="2">
        <v>11</v>
      </c>
      <c r="G423" s="2">
        <v>13</v>
      </c>
      <c r="H423" s="236">
        <v>2019</v>
      </c>
      <c r="I423" s="2">
        <v>70</v>
      </c>
      <c r="J423" s="2" t="s">
        <v>1449</v>
      </c>
      <c r="K423" s="4" t="s">
        <v>2213</v>
      </c>
      <c r="L423" s="2" t="s">
        <v>1407</v>
      </c>
      <c r="M423" s="242" t="s">
        <v>1447</v>
      </c>
      <c r="N423" s="2" t="s">
        <v>1448</v>
      </c>
      <c r="P423" s="9" t="s">
        <v>2214</v>
      </c>
    </row>
    <row r="424" spans="1:20" x14ac:dyDescent="0.2">
      <c r="A424" s="2">
        <f t="shared" si="6"/>
        <v>423</v>
      </c>
      <c r="B424" s="1" t="s">
        <v>9247</v>
      </c>
      <c r="C424" s="1" t="s">
        <v>947</v>
      </c>
      <c r="D424" s="1" t="s">
        <v>886</v>
      </c>
      <c r="E424" s="1"/>
      <c r="F424" s="2">
        <v>11</v>
      </c>
      <c r="G424" s="2">
        <v>15</v>
      </c>
      <c r="H424" s="236">
        <v>2019</v>
      </c>
      <c r="I424" s="2">
        <v>71</v>
      </c>
      <c r="J424" s="2" t="s">
        <v>1449</v>
      </c>
      <c r="K424" s="4" t="s">
        <v>3071</v>
      </c>
      <c r="L424" s="2" t="s">
        <v>1393</v>
      </c>
      <c r="M424" s="2" t="s">
        <v>1448</v>
      </c>
      <c r="N424" s="2" t="s">
        <v>1448</v>
      </c>
      <c r="O424" s="1" t="s">
        <v>2538</v>
      </c>
      <c r="P424" s="9" t="s">
        <v>9249</v>
      </c>
      <c r="Q424" s="9" t="s">
        <v>9246</v>
      </c>
      <c r="R424" s="9" t="s">
        <v>9248</v>
      </c>
      <c r="S424" s="1" t="s">
        <v>9124</v>
      </c>
      <c r="T424" s="1" t="s">
        <v>8702</v>
      </c>
    </row>
    <row r="425" spans="1:20" x14ac:dyDescent="0.2">
      <c r="A425" s="2">
        <f t="shared" si="6"/>
        <v>424</v>
      </c>
      <c r="B425" s="1" t="s">
        <v>11810</v>
      </c>
      <c r="C425" s="1" t="s">
        <v>3136</v>
      </c>
      <c r="E425" s="1"/>
      <c r="F425" s="2">
        <v>11</v>
      </c>
      <c r="G425" s="2">
        <v>16</v>
      </c>
      <c r="H425" s="236">
        <v>2019</v>
      </c>
      <c r="I425" s="2">
        <v>96</v>
      </c>
      <c r="J425" s="2" t="s">
        <v>1449</v>
      </c>
      <c r="K425" s="4" t="s">
        <v>11811</v>
      </c>
      <c r="L425" s="2" t="s">
        <v>6515</v>
      </c>
      <c r="M425" s="2" t="s">
        <v>1448</v>
      </c>
      <c r="N425" s="2" t="s">
        <v>1448</v>
      </c>
      <c r="P425" s="9" t="s">
        <v>11809</v>
      </c>
      <c r="Q425" s="9" t="s">
        <v>11812</v>
      </c>
      <c r="T425" s="1" t="s">
        <v>8785</v>
      </c>
    </row>
    <row r="426" spans="1:20" x14ac:dyDescent="0.2">
      <c r="A426" s="2">
        <f t="shared" si="6"/>
        <v>425</v>
      </c>
      <c r="B426" s="1" t="s">
        <v>47</v>
      </c>
      <c r="C426" s="1" t="s">
        <v>885</v>
      </c>
      <c r="D426" s="1" t="s">
        <v>886</v>
      </c>
      <c r="E426" s="1"/>
      <c r="F426" s="2">
        <v>11</v>
      </c>
      <c r="G426" s="2">
        <v>16</v>
      </c>
      <c r="H426" s="236">
        <v>2019</v>
      </c>
      <c r="I426" s="2">
        <v>84</v>
      </c>
      <c r="J426" s="2" t="s">
        <v>1449</v>
      </c>
      <c r="K426" s="4" t="s">
        <v>1438</v>
      </c>
      <c r="L426" s="2" t="s">
        <v>6515</v>
      </c>
      <c r="M426" s="242" t="s">
        <v>1447</v>
      </c>
      <c r="N426" s="2" t="s">
        <v>1448</v>
      </c>
    </row>
    <row r="427" spans="1:20" x14ac:dyDescent="0.2">
      <c r="A427" s="2">
        <f t="shared" si="6"/>
        <v>426</v>
      </c>
      <c r="B427" s="1" t="s">
        <v>46</v>
      </c>
      <c r="C427" s="1" t="s">
        <v>884</v>
      </c>
      <c r="D427" s="1" t="s">
        <v>876</v>
      </c>
      <c r="E427" s="1"/>
      <c r="F427" s="2">
        <v>11</v>
      </c>
      <c r="G427" s="2">
        <v>16</v>
      </c>
      <c r="H427" s="236">
        <v>2019</v>
      </c>
      <c r="I427" s="2">
        <v>80</v>
      </c>
      <c r="J427" s="2" t="s">
        <v>1449</v>
      </c>
      <c r="K427" s="4" t="s">
        <v>1410</v>
      </c>
      <c r="L427" s="2" t="s">
        <v>1394</v>
      </c>
      <c r="M427" s="242" t="s">
        <v>1447</v>
      </c>
      <c r="N427" s="2" t="s">
        <v>1448</v>
      </c>
    </row>
    <row r="428" spans="1:20" x14ac:dyDescent="0.2">
      <c r="A428" s="2">
        <f t="shared" si="6"/>
        <v>427</v>
      </c>
      <c r="B428" s="1" t="s">
        <v>2247</v>
      </c>
      <c r="C428" s="1" t="s">
        <v>967</v>
      </c>
      <c r="D428" s="1" t="s">
        <v>890</v>
      </c>
      <c r="E428" s="1"/>
      <c r="F428" s="2">
        <v>11</v>
      </c>
      <c r="G428" s="2">
        <v>16</v>
      </c>
      <c r="H428" s="236">
        <v>2019</v>
      </c>
      <c r="I428" s="2">
        <v>81</v>
      </c>
      <c r="J428" s="2" t="s">
        <v>1449</v>
      </c>
      <c r="K428" s="4" t="s">
        <v>1392</v>
      </c>
      <c r="L428" s="2" t="s">
        <v>1393</v>
      </c>
      <c r="M428" s="242" t="s">
        <v>1447</v>
      </c>
      <c r="N428" s="2" t="s">
        <v>1447</v>
      </c>
      <c r="P428" s="9" t="s">
        <v>2246</v>
      </c>
    </row>
    <row r="429" spans="1:20" x14ac:dyDescent="0.2">
      <c r="A429" s="2">
        <f t="shared" si="6"/>
        <v>428</v>
      </c>
      <c r="B429" s="1" t="s">
        <v>2520</v>
      </c>
      <c r="C429" s="1" t="s">
        <v>2278</v>
      </c>
      <c r="D429" s="1" t="s">
        <v>845</v>
      </c>
      <c r="E429" s="1"/>
      <c r="F429" s="2">
        <v>11</v>
      </c>
      <c r="G429" s="2">
        <v>16</v>
      </c>
      <c r="H429" s="236">
        <v>2019</v>
      </c>
      <c r="I429" s="2">
        <v>68</v>
      </c>
      <c r="J429" s="2" t="s">
        <v>1449</v>
      </c>
      <c r="K429" s="4" t="s">
        <v>1402</v>
      </c>
      <c r="L429" s="2" t="s">
        <v>1393</v>
      </c>
      <c r="M429" s="2" t="s">
        <v>1448</v>
      </c>
      <c r="N429" s="2" t="s">
        <v>1448</v>
      </c>
      <c r="O429" s="1" t="s">
        <v>9054</v>
      </c>
      <c r="P429" s="9" t="s">
        <v>2521</v>
      </c>
      <c r="Q429" s="9" t="s">
        <v>6356</v>
      </c>
    </row>
    <row r="430" spans="1:20" x14ac:dyDescent="0.2">
      <c r="A430" s="2">
        <f t="shared" si="6"/>
        <v>429</v>
      </c>
      <c r="B430" s="1" t="s">
        <v>6962</v>
      </c>
      <c r="C430" s="1" t="s">
        <v>6961</v>
      </c>
      <c r="E430" s="1" t="s">
        <v>6960</v>
      </c>
      <c r="F430" s="2">
        <v>11</v>
      </c>
      <c r="G430" s="2">
        <v>17</v>
      </c>
      <c r="H430" s="236">
        <v>2019</v>
      </c>
      <c r="I430" s="2">
        <v>84</v>
      </c>
      <c r="J430" s="2" t="s">
        <v>1450</v>
      </c>
      <c r="K430" s="4" t="s">
        <v>1430</v>
      </c>
      <c r="L430" s="2" t="s">
        <v>1393</v>
      </c>
      <c r="M430" s="2" t="s">
        <v>1448</v>
      </c>
      <c r="N430" s="2" t="s">
        <v>1448</v>
      </c>
      <c r="P430" s="9" t="s">
        <v>6959</v>
      </c>
      <c r="Q430" s="9"/>
    </row>
    <row r="431" spans="1:20" x14ac:dyDescent="0.2">
      <c r="A431" s="2">
        <f t="shared" si="6"/>
        <v>430</v>
      </c>
      <c r="B431" s="1" t="s">
        <v>32</v>
      </c>
      <c r="C431" s="1" t="s">
        <v>860</v>
      </c>
      <c r="D431" s="1" t="s">
        <v>892</v>
      </c>
      <c r="E431" s="1" t="s">
        <v>1301</v>
      </c>
      <c r="F431" s="2">
        <v>11</v>
      </c>
      <c r="G431" s="2">
        <v>18</v>
      </c>
      <c r="H431" s="236">
        <v>2019</v>
      </c>
      <c r="I431" s="2">
        <v>92</v>
      </c>
      <c r="J431" s="2" t="s">
        <v>1449</v>
      </c>
      <c r="K431" s="4" t="s">
        <v>1437</v>
      </c>
      <c r="L431" s="2" t="s">
        <v>1391</v>
      </c>
      <c r="M431" s="2" t="s">
        <v>1448</v>
      </c>
      <c r="N431" s="2" t="s">
        <v>1448</v>
      </c>
      <c r="P431" s="9" t="s">
        <v>10197</v>
      </c>
      <c r="S431" s="1" t="s">
        <v>8762</v>
      </c>
    </row>
    <row r="432" spans="1:20" x14ac:dyDescent="0.2">
      <c r="A432" s="2">
        <f t="shared" si="6"/>
        <v>431</v>
      </c>
      <c r="B432" s="1" t="s">
        <v>48</v>
      </c>
      <c r="C432" s="1" t="s">
        <v>841</v>
      </c>
      <c r="E432" s="1" t="s">
        <v>887</v>
      </c>
      <c r="F432" s="2">
        <v>11</v>
      </c>
      <c r="G432" s="2">
        <v>18</v>
      </c>
      <c r="H432" s="236">
        <v>2019</v>
      </c>
      <c r="I432" s="2">
        <v>83</v>
      </c>
      <c r="J432" s="2" t="s">
        <v>1449</v>
      </c>
      <c r="K432" s="4" t="s">
        <v>1425</v>
      </c>
      <c r="L432" s="2" t="s">
        <v>1393</v>
      </c>
      <c r="M432" s="242" t="s">
        <v>1447</v>
      </c>
      <c r="N432" s="2" t="s">
        <v>1448</v>
      </c>
      <c r="P432" s="9"/>
    </row>
    <row r="433" spans="1:20" x14ac:dyDescent="0.2">
      <c r="A433" s="2">
        <f t="shared" si="6"/>
        <v>432</v>
      </c>
      <c r="B433" s="1" t="s">
        <v>2256</v>
      </c>
      <c r="C433" s="1" t="s">
        <v>2257</v>
      </c>
      <c r="D433" s="1" t="s">
        <v>892</v>
      </c>
      <c r="E433" s="1"/>
      <c r="F433" s="2">
        <v>11</v>
      </c>
      <c r="G433" s="2">
        <v>19</v>
      </c>
      <c r="H433" s="236">
        <v>2019</v>
      </c>
      <c r="I433" s="2">
        <v>90</v>
      </c>
      <c r="J433" s="2" t="s">
        <v>1449</v>
      </c>
      <c r="K433" s="4" t="s">
        <v>1421</v>
      </c>
      <c r="L433" s="2" t="s">
        <v>6515</v>
      </c>
      <c r="M433" s="2" t="s">
        <v>1448</v>
      </c>
      <c r="N433" s="2" t="s">
        <v>1447</v>
      </c>
      <c r="P433" s="9" t="s">
        <v>6958</v>
      </c>
    </row>
    <row r="434" spans="1:20" x14ac:dyDescent="0.2">
      <c r="A434" s="2">
        <f t="shared" si="6"/>
        <v>433</v>
      </c>
      <c r="B434" s="1" t="s">
        <v>8318</v>
      </c>
      <c r="C434" s="1" t="s">
        <v>8320</v>
      </c>
      <c r="D434" s="1" t="s">
        <v>8319</v>
      </c>
      <c r="E434" s="1"/>
      <c r="F434" s="2">
        <v>11</v>
      </c>
      <c r="G434" s="2">
        <v>21</v>
      </c>
      <c r="H434" s="236">
        <v>2019</v>
      </c>
      <c r="I434" s="2">
        <v>84</v>
      </c>
      <c r="J434" s="2" t="s">
        <v>1449</v>
      </c>
      <c r="K434" s="4" t="s">
        <v>8317</v>
      </c>
      <c r="L434" s="2" t="s">
        <v>1441</v>
      </c>
      <c r="M434" s="2" t="s">
        <v>1448</v>
      </c>
      <c r="N434" s="2" t="s">
        <v>1448</v>
      </c>
      <c r="P434" s="9" t="s">
        <v>8321</v>
      </c>
    </row>
    <row r="435" spans="1:20" x14ac:dyDescent="0.2">
      <c r="A435" s="2">
        <f t="shared" si="6"/>
        <v>434</v>
      </c>
      <c r="B435" s="1" t="s">
        <v>4277</v>
      </c>
      <c r="C435" s="1" t="s">
        <v>4276</v>
      </c>
      <c r="E435" s="1"/>
      <c r="F435" s="2">
        <v>11</v>
      </c>
      <c r="G435" s="2">
        <v>25</v>
      </c>
      <c r="H435" s="236">
        <v>2019</v>
      </c>
      <c r="I435" s="2">
        <v>79</v>
      </c>
      <c r="J435" s="2" t="s">
        <v>1449</v>
      </c>
      <c r="K435" s="4" t="s">
        <v>1674</v>
      </c>
      <c r="L435" s="2" t="s">
        <v>1393</v>
      </c>
      <c r="M435" s="2" t="s">
        <v>1448</v>
      </c>
      <c r="N435" s="2" t="s">
        <v>1448</v>
      </c>
      <c r="P435" s="9" t="s">
        <v>4278</v>
      </c>
    </row>
    <row r="436" spans="1:20" x14ac:dyDescent="0.2">
      <c r="A436" s="2">
        <f t="shared" si="6"/>
        <v>435</v>
      </c>
      <c r="B436" s="1" t="s">
        <v>10354</v>
      </c>
      <c r="C436" s="1" t="s">
        <v>10355</v>
      </c>
      <c r="D436" s="1" t="s">
        <v>851</v>
      </c>
      <c r="E436" s="1"/>
      <c r="F436" s="2">
        <v>11</v>
      </c>
      <c r="G436" s="2">
        <v>28</v>
      </c>
      <c r="H436" s="236">
        <v>2019</v>
      </c>
      <c r="I436" s="2">
        <v>89</v>
      </c>
      <c r="J436" s="2" t="s">
        <v>1450</v>
      </c>
      <c r="K436" s="4" t="s">
        <v>1789</v>
      </c>
      <c r="L436" s="2" t="s">
        <v>1396</v>
      </c>
      <c r="M436" s="2" t="s">
        <v>1448</v>
      </c>
      <c r="N436" s="2" t="s">
        <v>1448</v>
      </c>
      <c r="P436" s="9" t="s">
        <v>10356</v>
      </c>
      <c r="Q436" s="9"/>
    </row>
    <row r="437" spans="1:20" x14ac:dyDescent="0.2">
      <c r="A437" s="2">
        <f t="shared" si="6"/>
        <v>436</v>
      </c>
      <c r="B437" s="1" t="s">
        <v>9335</v>
      </c>
      <c r="C437" s="1" t="s">
        <v>2171</v>
      </c>
      <c r="E437" s="301"/>
      <c r="F437" s="2">
        <v>11</v>
      </c>
      <c r="G437" s="2">
        <v>28</v>
      </c>
      <c r="H437" s="236">
        <v>2019</v>
      </c>
      <c r="I437" s="86" t="s">
        <v>1871</v>
      </c>
      <c r="J437" s="2" t="s">
        <v>1449</v>
      </c>
      <c r="K437" s="4" t="s">
        <v>1402</v>
      </c>
      <c r="L437" s="2" t="s">
        <v>1393</v>
      </c>
      <c r="M437" s="2" t="s">
        <v>1448</v>
      </c>
      <c r="N437" s="2" t="s">
        <v>1448</v>
      </c>
      <c r="P437" s="9" t="s">
        <v>9336</v>
      </c>
      <c r="Q437" s="9" t="s">
        <v>9337</v>
      </c>
    </row>
    <row r="438" spans="1:20" x14ac:dyDescent="0.2">
      <c r="A438" s="2">
        <f t="shared" si="6"/>
        <v>437</v>
      </c>
      <c r="B438" s="1" t="s">
        <v>9333</v>
      </c>
      <c r="C438" s="1" t="s">
        <v>9334</v>
      </c>
      <c r="D438" s="1" t="s">
        <v>875</v>
      </c>
      <c r="E438" s="1"/>
      <c r="F438" s="2">
        <v>11</v>
      </c>
      <c r="G438" s="2">
        <v>28</v>
      </c>
      <c r="H438" s="236">
        <v>2019</v>
      </c>
      <c r="I438" s="2">
        <v>89</v>
      </c>
      <c r="J438" s="2" t="s">
        <v>1449</v>
      </c>
      <c r="K438" s="4" t="s">
        <v>6091</v>
      </c>
      <c r="L438" s="2" t="s">
        <v>1393</v>
      </c>
      <c r="M438" s="2" t="s">
        <v>1448</v>
      </c>
      <c r="N438" s="2" t="s">
        <v>1448</v>
      </c>
      <c r="P438" s="9" t="s">
        <v>9332</v>
      </c>
      <c r="Q438" s="9" t="s">
        <v>9331</v>
      </c>
    </row>
    <row r="439" spans="1:20" x14ac:dyDescent="0.2">
      <c r="A439" s="2">
        <f t="shared" si="6"/>
        <v>438</v>
      </c>
      <c r="B439" s="1" t="s">
        <v>9355</v>
      </c>
      <c r="C439" s="1" t="s">
        <v>9354</v>
      </c>
      <c r="E439" s="1"/>
      <c r="F439" s="2">
        <v>11</v>
      </c>
      <c r="G439" s="2">
        <v>30</v>
      </c>
      <c r="H439" s="236">
        <v>2019</v>
      </c>
      <c r="I439" s="2">
        <v>93</v>
      </c>
      <c r="J439" s="2" t="s">
        <v>1450</v>
      </c>
      <c r="K439" s="4" t="s">
        <v>1469</v>
      </c>
      <c r="L439" s="2" t="s">
        <v>1393</v>
      </c>
      <c r="M439" s="2" t="s">
        <v>1448</v>
      </c>
      <c r="N439" s="2" t="s">
        <v>1448</v>
      </c>
      <c r="P439" s="9" t="s">
        <v>9353</v>
      </c>
      <c r="Q439" s="9" t="s">
        <v>9356</v>
      </c>
    </row>
    <row r="440" spans="1:20" x14ac:dyDescent="0.2">
      <c r="A440" s="2">
        <f t="shared" si="6"/>
        <v>439</v>
      </c>
      <c r="B440" s="1" t="s">
        <v>48</v>
      </c>
      <c r="C440" s="1" t="s">
        <v>841</v>
      </c>
      <c r="E440" s="1" t="s">
        <v>8854</v>
      </c>
      <c r="F440" s="2">
        <v>11</v>
      </c>
      <c r="G440" s="2">
        <v>30</v>
      </c>
      <c r="H440" s="236">
        <v>2019</v>
      </c>
      <c r="I440" s="2">
        <v>85</v>
      </c>
      <c r="J440" s="2" t="s">
        <v>1449</v>
      </c>
      <c r="K440" s="4" t="s">
        <v>1414</v>
      </c>
      <c r="L440" s="2" t="s">
        <v>1393</v>
      </c>
      <c r="M440" s="2" t="s">
        <v>1448</v>
      </c>
      <c r="N440" s="2" t="s">
        <v>1448</v>
      </c>
      <c r="O440" s="1" t="s">
        <v>9058</v>
      </c>
      <c r="P440" s="9" t="s">
        <v>8853</v>
      </c>
      <c r="Q440" s="9" t="s">
        <v>8855</v>
      </c>
    </row>
    <row r="441" spans="1:20" x14ac:dyDescent="0.2">
      <c r="A441" s="2">
        <f t="shared" si="6"/>
        <v>440</v>
      </c>
      <c r="B441" s="1" t="s">
        <v>35</v>
      </c>
      <c r="C441" s="1" t="s">
        <v>263</v>
      </c>
      <c r="D441" s="1" t="s">
        <v>838</v>
      </c>
      <c r="E441" s="1"/>
      <c r="F441" s="2">
        <v>12</v>
      </c>
      <c r="G441" s="2">
        <v>2</v>
      </c>
      <c r="H441" s="236">
        <v>2019</v>
      </c>
      <c r="I441" s="2">
        <v>94</v>
      </c>
      <c r="J441" s="2" t="s">
        <v>1449</v>
      </c>
      <c r="K441" s="4" t="s">
        <v>1414</v>
      </c>
      <c r="L441" s="2" t="s">
        <v>1393</v>
      </c>
      <c r="M441" s="242" t="s">
        <v>1447</v>
      </c>
      <c r="N441" s="2" t="s">
        <v>1448</v>
      </c>
      <c r="P441" s="9" t="s">
        <v>8852</v>
      </c>
      <c r="Q441" s="9"/>
    </row>
    <row r="442" spans="1:20" x14ac:dyDescent="0.2">
      <c r="A442" s="2">
        <f t="shared" si="6"/>
        <v>441</v>
      </c>
      <c r="B442" s="1" t="s">
        <v>10066</v>
      </c>
      <c r="C442" s="1" t="s">
        <v>10267</v>
      </c>
      <c r="E442" s="1"/>
      <c r="F442" s="2">
        <v>12</v>
      </c>
      <c r="G442" s="2">
        <v>2</v>
      </c>
      <c r="H442" s="236">
        <v>2019</v>
      </c>
      <c r="I442" s="2">
        <v>87</v>
      </c>
      <c r="J442" s="2" t="s">
        <v>1449</v>
      </c>
      <c r="K442" s="4" t="s">
        <v>1761</v>
      </c>
      <c r="L442" s="2" t="s">
        <v>6515</v>
      </c>
      <c r="M442" s="2" t="s">
        <v>1448</v>
      </c>
      <c r="N442" s="2" t="s">
        <v>1448</v>
      </c>
      <c r="P442" s="9" t="s">
        <v>10266</v>
      </c>
      <c r="Q442" s="9" t="s">
        <v>10268</v>
      </c>
      <c r="S442" s="1" t="s">
        <v>9088</v>
      </c>
      <c r="T442" s="1" t="s">
        <v>8787</v>
      </c>
    </row>
    <row r="443" spans="1:20" s="49" customFormat="1" x14ac:dyDescent="0.2">
      <c r="A443" s="2">
        <f t="shared" si="6"/>
        <v>442</v>
      </c>
      <c r="B443" s="1" t="s">
        <v>3419</v>
      </c>
      <c r="C443" s="1" t="s">
        <v>172</v>
      </c>
      <c r="D443" s="1" t="s">
        <v>853</v>
      </c>
      <c r="E443" s="4"/>
      <c r="F443" s="2">
        <v>12</v>
      </c>
      <c r="G443" s="2">
        <v>3</v>
      </c>
      <c r="H443" s="236">
        <v>2019</v>
      </c>
      <c r="I443" s="2">
        <v>91</v>
      </c>
      <c r="J443" s="2" t="s">
        <v>1449</v>
      </c>
      <c r="K443" s="1" t="s">
        <v>2010</v>
      </c>
      <c r="L443" s="2" t="s">
        <v>1393</v>
      </c>
      <c r="M443" s="2" t="s">
        <v>1448</v>
      </c>
      <c r="N443" s="2" t="s">
        <v>1447</v>
      </c>
      <c r="O443" s="1"/>
      <c r="P443" s="9" t="s">
        <v>3418</v>
      </c>
      <c r="Q443" s="9" t="s">
        <v>11906</v>
      </c>
      <c r="R443" s="9" t="s">
        <v>11905</v>
      </c>
      <c r="S443" s="1" t="s">
        <v>8762</v>
      </c>
    </row>
    <row r="444" spans="1:20" x14ac:dyDescent="0.2">
      <c r="A444" s="2">
        <f t="shared" si="6"/>
        <v>443</v>
      </c>
      <c r="B444" s="1" t="s">
        <v>49</v>
      </c>
      <c r="C444" s="1" t="s">
        <v>888</v>
      </c>
      <c r="D444" s="1" t="s">
        <v>889</v>
      </c>
      <c r="E444" s="1" t="s">
        <v>1287</v>
      </c>
      <c r="F444" s="2">
        <v>12</v>
      </c>
      <c r="G444" s="2">
        <v>4</v>
      </c>
      <c r="H444" s="236">
        <v>2019</v>
      </c>
      <c r="I444" s="2">
        <v>91</v>
      </c>
      <c r="J444" s="2" t="s">
        <v>1449</v>
      </c>
      <c r="K444" s="4" t="s">
        <v>1425</v>
      </c>
      <c r="L444" s="2" t="s">
        <v>1393</v>
      </c>
      <c r="M444" s="242" t="s">
        <v>1447</v>
      </c>
      <c r="N444" s="2" t="s">
        <v>1447</v>
      </c>
      <c r="O444" s="1" t="s">
        <v>3673</v>
      </c>
      <c r="P444" s="9" t="s">
        <v>11903</v>
      </c>
      <c r="Q444" s="9" t="s">
        <v>11904</v>
      </c>
      <c r="S444" s="1" t="s">
        <v>8762</v>
      </c>
    </row>
    <row r="445" spans="1:20" x14ac:dyDescent="0.2">
      <c r="A445" s="2">
        <f t="shared" si="6"/>
        <v>444</v>
      </c>
      <c r="B445" s="1" t="s">
        <v>50</v>
      </c>
      <c r="C445" s="1" t="s">
        <v>870</v>
      </c>
      <c r="D445" s="1" t="s">
        <v>890</v>
      </c>
      <c r="E445" s="1" t="s">
        <v>1284</v>
      </c>
      <c r="F445" s="2">
        <v>12</v>
      </c>
      <c r="G445" s="2">
        <v>5</v>
      </c>
      <c r="H445" s="236">
        <v>2019</v>
      </c>
      <c r="I445" s="2">
        <v>88</v>
      </c>
      <c r="J445" s="2" t="s">
        <v>1449</v>
      </c>
      <c r="K445" s="4" t="s">
        <v>2113</v>
      </c>
      <c r="L445" s="2" t="s">
        <v>1393</v>
      </c>
      <c r="M445" s="242" t="s">
        <v>1447</v>
      </c>
      <c r="N445" s="2" t="s">
        <v>1448</v>
      </c>
    </row>
    <row r="446" spans="1:20" x14ac:dyDescent="0.2">
      <c r="A446" s="2">
        <f t="shared" si="6"/>
        <v>445</v>
      </c>
      <c r="B446" s="1" t="s">
        <v>10066</v>
      </c>
      <c r="C446" s="1" t="s">
        <v>10065</v>
      </c>
      <c r="E446" s="1"/>
      <c r="F446" s="2">
        <v>12</v>
      </c>
      <c r="G446" s="2">
        <v>6</v>
      </c>
      <c r="H446" s="236">
        <v>2019</v>
      </c>
      <c r="I446" s="2">
        <v>87</v>
      </c>
      <c r="J446" s="2" t="s">
        <v>1449</v>
      </c>
      <c r="K446" s="4" t="s">
        <v>1761</v>
      </c>
      <c r="L446" s="2" t="s">
        <v>6515</v>
      </c>
      <c r="M446" s="2" t="s">
        <v>1448</v>
      </c>
      <c r="N446" s="2" t="s">
        <v>1448</v>
      </c>
      <c r="P446" s="9" t="s">
        <v>10067</v>
      </c>
      <c r="S446" s="1" t="s">
        <v>8787</v>
      </c>
    </row>
    <row r="447" spans="1:20" x14ac:dyDescent="0.2">
      <c r="A447" s="2">
        <f t="shared" si="6"/>
        <v>446</v>
      </c>
      <c r="B447" s="1" t="s">
        <v>3440</v>
      </c>
      <c r="C447" s="1" t="s">
        <v>891</v>
      </c>
      <c r="D447" s="1" t="s">
        <v>892</v>
      </c>
      <c r="E447" s="1" t="s">
        <v>3439</v>
      </c>
      <c r="F447" s="2">
        <v>12</v>
      </c>
      <c r="G447" s="2">
        <v>7</v>
      </c>
      <c r="H447" s="236">
        <v>2019</v>
      </c>
      <c r="I447" s="2">
        <v>93</v>
      </c>
      <c r="J447" s="2" t="s">
        <v>1450</v>
      </c>
      <c r="K447" s="4" t="s">
        <v>1889</v>
      </c>
      <c r="L447" s="2" t="s">
        <v>1396</v>
      </c>
      <c r="M447" s="242" t="s">
        <v>1447</v>
      </c>
      <c r="N447" s="2" t="s">
        <v>1448</v>
      </c>
    </row>
    <row r="448" spans="1:20" x14ac:dyDescent="0.2">
      <c r="A448" s="2">
        <f t="shared" si="6"/>
        <v>447</v>
      </c>
      <c r="B448" s="1" t="s">
        <v>3417</v>
      </c>
      <c r="C448" s="1" t="s">
        <v>894</v>
      </c>
      <c r="D448" s="1" t="s">
        <v>872</v>
      </c>
      <c r="F448" s="2">
        <v>12</v>
      </c>
      <c r="G448" s="2">
        <v>9</v>
      </c>
      <c r="H448" s="236">
        <v>2019</v>
      </c>
      <c r="I448" s="2">
        <v>91</v>
      </c>
      <c r="J448" s="2" t="s">
        <v>1449</v>
      </c>
      <c r="K448" s="1" t="s">
        <v>1410</v>
      </c>
      <c r="L448" s="2" t="s">
        <v>1394</v>
      </c>
      <c r="M448" s="2" t="s">
        <v>1448</v>
      </c>
      <c r="N448" s="2" t="s">
        <v>1447</v>
      </c>
      <c r="P448" s="9" t="s">
        <v>3416</v>
      </c>
      <c r="R448" s="9" t="s">
        <v>11911</v>
      </c>
    </row>
    <row r="449" spans="1:22" x14ac:dyDescent="0.2">
      <c r="A449" s="2">
        <f t="shared" si="6"/>
        <v>448</v>
      </c>
      <c r="B449" s="1" t="s">
        <v>51</v>
      </c>
      <c r="C449" s="1" t="s">
        <v>893</v>
      </c>
      <c r="E449" s="1"/>
      <c r="F449" s="2">
        <v>12</v>
      </c>
      <c r="G449" s="2">
        <v>10</v>
      </c>
      <c r="H449" s="236">
        <v>2019</v>
      </c>
      <c r="I449" s="2">
        <v>96</v>
      </c>
      <c r="J449" s="2" t="s">
        <v>1449</v>
      </c>
      <c r="K449" s="4" t="s">
        <v>1402</v>
      </c>
      <c r="L449" s="2" t="s">
        <v>1393</v>
      </c>
      <c r="M449" s="242" t="s">
        <v>1447</v>
      </c>
      <c r="N449" s="2" t="s">
        <v>1448</v>
      </c>
    </row>
    <row r="450" spans="1:22" x14ac:dyDescent="0.2">
      <c r="A450" s="2">
        <f t="shared" si="6"/>
        <v>449</v>
      </c>
      <c r="B450" s="1" t="s">
        <v>4279</v>
      </c>
      <c r="C450" s="1" t="s">
        <v>847</v>
      </c>
      <c r="E450" s="1" t="s">
        <v>1282</v>
      </c>
      <c r="F450" s="2">
        <v>12</v>
      </c>
      <c r="G450" s="2">
        <v>10</v>
      </c>
      <c r="H450" s="236">
        <v>2019</v>
      </c>
      <c r="I450" s="2">
        <v>66</v>
      </c>
      <c r="J450" s="2" t="s">
        <v>1449</v>
      </c>
      <c r="K450" s="4" t="s">
        <v>1445</v>
      </c>
      <c r="L450" s="2" t="s">
        <v>1389</v>
      </c>
      <c r="M450" s="2" t="s">
        <v>1448</v>
      </c>
      <c r="N450" s="2" t="s">
        <v>1448</v>
      </c>
      <c r="P450" s="9" t="s">
        <v>4280</v>
      </c>
    </row>
    <row r="451" spans="1:22" x14ac:dyDescent="0.2">
      <c r="A451" s="2">
        <f t="shared" si="6"/>
        <v>450</v>
      </c>
      <c r="B451" s="1" t="s">
        <v>2046</v>
      </c>
      <c r="C451" s="1" t="s">
        <v>6549</v>
      </c>
      <c r="D451" s="1" t="s">
        <v>851</v>
      </c>
      <c r="F451" s="2">
        <v>12</v>
      </c>
      <c r="G451" s="2">
        <v>11</v>
      </c>
      <c r="H451" s="236">
        <v>2019</v>
      </c>
      <c r="I451" s="2">
        <v>92</v>
      </c>
      <c r="J451" s="2" t="s">
        <v>1449</v>
      </c>
      <c r="K451" s="1" t="s">
        <v>1420</v>
      </c>
      <c r="L451" s="2" t="s">
        <v>1393</v>
      </c>
      <c r="M451" s="2" t="s">
        <v>1448</v>
      </c>
      <c r="N451" s="2" t="s">
        <v>1448</v>
      </c>
      <c r="P451" s="9" t="s">
        <v>9329</v>
      </c>
      <c r="Q451" s="9" t="s">
        <v>9330</v>
      </c>
    </row>
    <row r="452" spans="1:22" x14ac:dyDescent="0.2">
      <c r="A452" s="2">
        <f t="shared" si="6"/>
        <v>451</v>
      </c>
      <c r="B452" s="1" t="s">
        <v>3407</v>
      </c>
      <c r="C452" s="1" t="s">
        <v>894</v>
      </c>
      <c r="E452" s="4" t="s">
        <v>3408</v>
      </c>
      <c r="F452" s="2">
        <v>12</v>
      </c>
      <c r="G452" s="2">
        <v>12</v>
      </c>
      <c r="H452" s="236">
        <v>2019</v>
      </c>
      <c r="I452" s="2">
        <v>89</v>
      </c>
      <c r="J452" s="2" t="s">
        <v>1449</v>
      </c>
      <c r="K452" s="1" t="s">
        <v>1789</v>
      </c>
      <c r="L452" s="2" t="s">
        <v>1396</v>
      </c>
      <c r="M452" s="2" t="s">
        <v>1448</v>
      </c>
      <c r="N452" s="2" t="s">
        <v>1447</v>
      </c>
      <c r="P452" s="9" t="s">
        <v>7264</v>
      </c>
      <c r="R452" s="9" t="s">
        <v>3409</v>
      </c>
    </row>
    <row r="453" spans="1:22" x14ac:dyDescent="0.2">
      <c r="A453" s="2">
        <f t="shared" ref="A453:A516" si="7">A452+1</f>
        <v>452</v>
      </c>
      <c r="B453" s="1" t="s">
        <v>3414</v>
      </c>
      <c r="C453" s="1" t="s">
        <v>1576</v>
      </c>
      <c r="D453" s="1" t="s">
        <v>834</v>
      </c>
      <c r="F453" s="2">
        <v>12</v>
      </c>
      <c r="G453" s="2">
        <v>12</v>
      </c>
      <c r="H453" s="236">
        <v>2019</v>
      </c>
      <c r="I453" s="2">
        <v>94</v>
      </c>
      <c r="J453" s="2" t="s">
        <v>1449</v>
      </c>
      <c r="K453" s="1" t="s">
        <v>1424</v>
      </c>
      <c r="L453" s="2" t="s">
        <v>1394</v>
      </c>
      <c r="M453" s="2" t="s">
        <v>1448</v>
      </c>
      <c r="N453" s="2" t="s">
        <v>1447</v>
      </c>
      <c r="P453" s="9" t="s">
        <v>3415</v>
      </c>
    </row>
    <row r="454" spans="1:22" x14ac:dyDescent="0.2">
      <c r="A454" s="2">
        <f t="shared" si="7"/>
        <v>453</v>
      </c>
      <c r="B454" s="1" t="s">
        <v>52</v>
      </c>
      <c r="C454" s="1" t="s">
        <v>894</v>
      </c>
      <c r="D454" s="1" t="s">
        <v>834</v>
      </c>
      <c r="E454" s="1"/>
      <c r="F454" s="2">
        <v>12</v>
      </c>
      <c r="G454" s="2">
        <v>13</v>
      </c>
      <c r="H454" s="236">
        <v>2019</v>
      </c>
      <c r="I454" s="2">
        <v>90</v>
      </c>
      <c r="J454" s="2" t="s">
        <v>1449</v>
      </c>
      <c r="K454" s="4" t="s">
        <v>1807</v>
      </c>
      <c r="L454" s="2" t="s">
        <v>1394</v>
      </c>
      <c r="M454" s="242" t="s">
        <v>1447</v>
      </c>
      <c r="N454" s="2" t="s">
        <v>1448</v>
      </c>
    </row>
    <row r="455" spans="1:22" x14ac:dyDescent="0.2">
      <c r="A455" s="2">
        <f t="shared" si="7"/>
        <v>454</v>
      </c>
      <c r="B455" s="1" t="s">
        <v>3530</v>
      </c>
      <c r="C455" s="1" t="s">
        <v>9218</v>
      </c>
      <c r="D455" s="1" t="s">
        <v>843</v>
      </c>
      <c r="E455" s="274" t="s">
        <v>11090</v>
      </c>
      <c r="F455" s="2">
        <v>12</v>
      </c>
      <c r="G455" s="2">
        <v>13</v>
      </c>
      <c r="H455" s="236">
        <v>2019</v>
      </c>
      <c r="I455" s="2">
        <v>83</v>
      </c>
      <c r="J455" s="2" t="s">
        <v>1449</v>
      </c>
      <c r="K455" s="4" t="s">
        <v>1420</v>
      </c>
      <c r="L455" s="2" t="s">
        <v>1393</v>
      </c>
      <c r="M455" s="2" t="s">
        <v>1448</v>
      </c>
      <c r="N455" s="2" t="s">
        <v>1448</v>
      </c>
      <c r="P455" s="9" t="s">
        <v>9220</v>
      </c>
      <c r="Q455" s="9" t="s">
        <v>11092</v>
      </c>
      <c r="R455" s="9" t="s">
        <v>9219</v>
      </c>
      <c r="V455" s="9" t="s">
        <v>11091</v>
      </c>
    </row>
    <row r="456" spans="1:22" x14ac:dyDescent="0.2">
      <c r="A456" s="2">
        <f t="shared" si="7"/>
        <v>455</v>
      </c>
      <c r="B456" s="1" t="s">
        <v>466</v>
      </c>
      <c r="C456" s="1" t="s">
        <v>931</v>
      </c>
      <c r="D456" s="1" t="s">
        <v>4021</v>
      </c>
      <c r="E456" s="1"/>
      <c r="F456" s="2">
        <v>12</v>
      </c>
      <c r="G456" s="2">
        <v>13</v>
      </c>
      <c r="H456" s="236">
        <v>2019</v>
      </c>
      <c r="I456" s="2">
        <v>85</v>
      </c>
      <c r="J456" s="2" t="s">
        <v>1449</v>
      </c>
      <c r="K456" s="4" t="s">
        <v>1431</v>
      </c>
      <c r="L456" s="2" t="s">
        <v>1393</v>
      </c>
      <c r="M456" s="2" t="s">
        <v>1448</v>
      </c>
      <c r="N456" s="2" t="s">
        <v>1448</v>
      </c>
      <c r="P456" s="9" t="s">
        <v>9306</v>
      </c>
      <c r="Q456" s="9" t="s">
        <v>9307</v>
      </c>
      <c r="R456" s="9"/>
    </row>
    <row r="457" spans="1:22" x14ac:dyDescent="0.2">
      <c r="A457" s="2">
        <f t="shared" si="7"/>
        <v>456</v>
      </c>
      <c r="B457" s="1" t="s">
        <v>53</v>
      </c>
      <c r="C457" s="1" t="s">
        <v>895</v>
      </c>
      <c r="E457" s="1"/>
      <c r="F457" s="2">
        <v>12</v>
      </c>
      <c r="G457" s="2">
        <v>15</v>
      </c>
      <c r="H457" s="236">
        <v>2019</v>
      </c>
      <c r="I457" s="2">
        <v>90</v>
      </c>
      <c r="J457" s="2" t="s">
        <v>1449</v>
      </c>
      <c r="K457" s="4" t="s">
        <v>1402</v>
      </c>
      <c r="L457" s="2" t="s">
        <v>1393</v>
      </c>
      <c r="M457" s="242" t="s">
        <v>1447</v>
      </c>
      <c r="N457" s="2" t="s">
        <v>1447</v>
      </c>
      <c r="P457" s="9" t="s">
        <v>11923</v>
      </c>
    </row>
    <row r="458" spans="1:22" x14ac:dyDescent="0.2">
      <c r="A458" s="2">
        <f t="shared" si="7"/>
        <v>457</v>
      </c>
      <c r="B458" s="1" t="s">
        <v>4281</v>
      </c>
      <c r="C458" s="1" t="s">
        <v>2126</v>
      </c>
      <c r="D458" s="1" t="s">
        <v>889</v>
      </c>
      <c r="E458" s="1"/>
      <c r="F458" s="2">
        <v>12</v>
      </c>
      <c r="G458" s="2">
        <v>15</v>
      </c>
      <c r="H458" s="236">
        <v>2019</v>
      </c>
      <c r="I458" s="2">
        <v>87</v>
      </c>
      <c r="J458" s="2" t="s">
        <v>1449</v>
      </c>
      <c r="K458" s="4" t="s">
        <v>1409</v>
      </c>
      <c r="L458" s="2" t="s">
        <v>1393</v>
      </c>
      <c r="M458" s="2" t="s">
        <v>1448</v>
      </c>
      <c r="N458" s="2" t="s">
        <v>1448</v>
      </c>
      <c r="P458" s="9" t="s">
        <v>4282</v>
      </c>
    </row>
    <row r="459" spans="1:22" x14ac:dyDescent="0.2">
      <c r="A459" s="2">
        <f t="shared" si="7"/>
        <v>458</v>
      </c>
      <c r="B459" s="1" t="s">
        <v>9283</v>
      </c>
      <c r="C459" s="1" t="s">
        <v>1003</v>
      </c>
      <c r="D459" s="1" t="s">
        <v>911</v>
      </c>
      <c r="E459" s="1"/>
      <c r="F459" s="2">
        <v>12</v>
      </c>
      <c r="G459" s="2">
        <v>16</v>
      </c>
      <c r="H459" s="236">
        <v>2019</v>
      </c>
      <c r="I459" s="2">
        <v>82</v>
      </c>
      <c r="J459" s="2" t="s">
        <v>1449</v>
      </c>
      <c r="K459" s="4" t="s">
        <v>1786</v>
      </c>
      <c r="L459" s="2" t="s">
        <v>1394</v>
      </c>
      <c r="M459" s="2" t="s">
        <v>1448</v>
      </c>
      <c r="N459" s="2" t="s">
        <v>1448</v>
      </c>
      <c r="P459" s="9" t="s">
        <v>9284</v>
      </c>
      <c r="Q459" s="9" t="s">
        <v>10504</v>
      </c>
      <c r="R459" s="9" t="s">
        <v>10503</v>
      </c>
      <c r="S459" s="1" t="s">
        <v>8719</v>
      </c>
    </row>
    <row r="460" spans="1:22" x14ac:dyDescent="0.2">
      <c r="A460" s="2">
        <f t="shared" si="7"/>
        <v>459</v>
      </c>
      <c r="B460" s="1" t="s">
        <v>9261</v>
      </c>
      <c r="C460" s="1" t="s">
        <v>950</v>
      </c>
      <c r="D460" s="1" t="s">
        <v>838</v>
      </c>
      <c r="E460" s="1"/>
      <c r="F460" s="2">
        <v>12</v>
      </c>
      <c r="G460" s="2">
        <v>16</v>
      </c>
      <c r="H460" s="236">
        <v>2019</v>
      </c>
      <c r="I460" s="2">
        <v>80</v>
      </c>
      <c r="J460" s="2" t="s">
        <v>1449</v>
      </c>
      <c r="K460" s="4" t="s">
        <v>1402</v>
      </c>
      <c r="L460" s="2" t="s">
        <v>1393</v>
      </c>
      <c r="M460" s="2" t="s">
        <v>1448</v>
      </c>
      <c r="N460" s="2" t="s">
        <v>1448</v>
      </c>
      <c r="P460" s="9" t="s">
        <v>9260</v>
      </c>
      <c r="Q460" s="9" t="s">
        <v>9262</v>
      </c>
      <c r="S460" s="1" t="s">
        <v>9124</v>
      </c>
    </row>
    <row r="461" spans="1:22" x14ac:dyDescent="0.2">
      <c r="A461" s="2">
        <f t="shared" si="7"/>
        <v>460</v>
      </c>
      <c r="B461" s="1" t="s">
        <v>2619</v>
      </c>
      <c r="C461" s="1" t="s">
        <v>2620</v>
      </c>
      <c r="D461" s="1" t="s">
        <v>876</v>
      </c>
      <c r="E461" s="1"/>
      <c r="F461" s="2">
        <v>12</v>
      </c>
      <c r="G461" s="2">
        <v>16</v>
      </c>
      <c r="H461" s="236">
        <v>2019</v>
      </c>
      <c r="I461" s="2">
        <v>67</v>
      </c>
      <c r="J461" s="2" t="s">
        <v>1449</v>
      </c>
      <c r="K461" s="4" t="s">
        <v>1421</v>
      </c>
      <c r="L461" s="2" t="s">
        <v>6515</v>
      </c>
      <c r="M461" s="2" t="s">
        <v>1448</v>
      </c>
      <c r="N461" s="2" t="s">
        <v>1447</v>
      </c>
      <c r="P461" s="9" t="s">
        <v>2618</v>
      </c>
    </row>
    <row r="462" spans="1:22" x14ac:dyDescent="0.2">
      <c r="A462" s="2">
        <f t="shared" si="7"/>
        <v>461</v>
      </c>
      <c r="B462" s="1" t="s">
        <v>3405</v>
      </c>
      <c r="C462" s="1" t="s">
        <v>3406</v>
      </c>
      <c r="D462" s="1" t="s">
        <v>851</v>
      </c>
      <c r="F462" s="2">
        <v>12</v>
      </c>
      <c r="G462" s="2">
        <v>16</v>
      </c>
      <c r="H462" s="236">
        <v>2019</v>
      </c>
      <c r="I462" s="2">
        <v>93</v>
      </c>
      <c r="J462" s="2" t="s">
        <v>1449</v>
      </c>
      <c r="K462" s="1" t="s">
        <v>1497</v>
      </c>
      <c r="L462" s="2" t="s">
        <v>1393</v>
      </c>
      <c r="M462" s="2" t="s">
        <v>1448</v>
      </c>
      <c r="N462" s="2" t="s">
        <v>1447</v>
      </c>
      <c r="O462" s="1" t="s">
        <v>3691</v>
      </c>
      <c r="P462" s="9" t="s">
        <v>3404</v>
      </c>
    </row>
    <row r="463" spans="1:22" x14ac:dyDescent="0.2">
      <c r="A463" s="2">
        <f t="shared" si="7"/>
        <v>462</v>
      </c>
      <c r="B463" s="1" t="s">
        <v>171</v>
      </c>
      <c r="C463" s="1" t="s">
        <v>1623</v>
      </c>
      <c r="D463" s="1" t="s">
        <v>845</v>
      </c>
      <c r="F463" s="2">
        <v>12</v>
      </c>
      <c r="G463" s="2">
        <v>18</v>
      </c>
      <c r="H463" s="236">
        <v>2019</v>
      </c>
      <c r="I463" s="2">
        <v>67</v>
      </c>
      <c r="J463" s="2" t="s">
        <v>1449</v>
      </c>
      <c r="K463" s="1" t="s">
        <v>1600</v>
      </c>
      <c r="L463" s="2" t="s">
        <v>1407</v>
      </c>
      <c r="M463" s="2" t="s">
        <v>1448</v>
      </c>
      <c r="N463" s="2" t="s">
        <v>1448</v>
      </c>
      <c r="P463" s="9" t="s">
        <v>4283</v>
      </c>
    </row>
    <row r="464" spans="1:22" x14ac:dyDescent="0.2">
      <c r="A464" s="2">
        <f t="shared" si="7"/>
        <v>463</v>
      </c>
      <c r="B464" s="1" t="s">
        <v>298</v>
      </c>
      <c r="C464" s="1" t="s">
        <v>1464</v>
      </c>
      <c r="D464" s="1" t="s">
        <v>875</v>
      </c>
      <c r="F464" s="2">
        <v>12</v>
      </c>
      <c r="G464" s="2">
        <v>18</v>
      </c>
      <c r="H464" s="236">
        <v>2019</v>
      </c>
      <c r="I464" s="2">
        <v>83</v>
      </c>
      <c r="J464" s="2" t="s">
        <v>1449</v>
      </c>
      <c r="K464" s="1" t="s">
        <v>1440</v>
      </c>
      <c r="L464" s="2" t="s">
        <v>1407</v>
      </c>
      <c r="M464" s="2" t="s">
        <v>1448</v>
      </c>
      <c r="N464" s="2" t="s">
        <v>1447</v>
      </c>
      <c r="P464" s="9" t="s">
        <v>3403</v>
      </c>
    </row>
    <row r="465" spans="1:19" x14ac:dyDescent="0.2">
      <c r="A465" s="2">
        <f t="shared" si="7"/>
        <v>464</v>
      </c>
      <c r="B465" s="1" t="s">
        <v>4284</v>
      </c>
      <c r="C465" s="1" t="s">
        <v>1270</v>
      </c>
      <c r="E465" s="1"/>
      <c r="F465" s="2">
        <v>12</v>
      </c>
      <c r="G465" s="2">
        <v>20</v>
      </c>
      <c r="H465" s="236">
        <v>2019</v>
      </c>
      <c r="I465" s="2">
        <v>69</v>
      </c>
      <c r="J465" s="2" t="s">
        <v>1449</v>
      </c>
      <c r="K465" s="4" t="s">
        <v>2113</v>
      </c>
      <c r="L465" s="2" t="s">
        <v>1393</v>
      </c>
      <c r="M465" s="2" t="s">
        <v>1448</v>
      </c>
      <c r="N465" s="2" t="s">
        <v>1448</v>
      </c>
      <c r="P465" s="9" t="s">
        <v>4285</v>
      </c>
    </row>
    <row r="466" spans="1:19" x14ac:dyDescent="0.2">
      <c r="A466" s="2">
        <f t="shared" si="7"/>
        <v>465</v>
      </c>
      <c r="B466" s="1" t="s">
        <v>11739</v>
      </c>
      <c r="C466" s="1" t="s">
        <v>2477</v>
      </c>
      <c r="E466" s="1"/>
      <c r="F466" s="2">
        <v>12</v>
      </c>
      <c r="G466" s="2">
        <v>20</v>
      </c>
      <c r="H466" s="236">
        <v>2019</v>
      </c>
      <c r="I466" s="2">
        <v>102</v>
      </c>
      <c r="J466" s="2" t="s">
        <v>1449</v>
      </c>
      <c r="K466" s="4" t="s">
        <v>1438</v>
      </c>
      <c r="L466" s="2" t="s">
        <v>6515</v>
      </c>
      <c r="M466" s="2" t="s">
        <v>1448</v>
      </c>
      <c r="N466" s="2" t="s">
        <v>1448</v>
      </c>
      <c r="P466" s="9" t="s">
        <v>11740</v>
      </c>
    </row>
    <row r="467" spans="1:19" x14ac:dyDescent="0.2">
      <c r="A467" s="2">
        <f t="shared" si="7"/>
        <v>466</v>
      </c>
      <c r="B467" s="1" t="s">
        <v>54</v>
      </c>
      <c r="C467" s="1" t="s">
        <v>896</v>
      </c>
      <c r="D467" s="1" t="s">
        <v>871</v>
      </c>
      <c r="E467" s="1"/>
      <c r="F467" s="2">
        <v>12</v>
      </c>
      <c r="G467" s="2">
        <v>20</v>
      </c>
      <c r="H467" s="236">
        <v>2019</v>
      </c>
      <c r="I467" s="2">
        <v>90</v>
      </c>
      <c r="J467" s="2" t="s">
        <v>1449</v>
      </c>
      <c r="K467" s="4" t="s">
        <v>1412</v>
      </c>
      <c r="L467" s="2" t="s">
        <v>1407</v>
      </c>
      <c r="M467" s="242" t="s">
        <v>1447</v>
      </c>
      <c r="N467" s="2" t="s">
        <v>1448</v>
      </c>
    </row>
    <row r="468" spans="1:19" x14ac:dyDescent="0.2">
      <c r="A468" s="2">
        <f t="shared" si="7"/>
        <v>467</v>
      </c>
      <c r="B468" s="1" t="s">
        <v>2281</v>
      </c>
      <c r="C468" s="1" t="s">
        <v>2282</v>
      </c>
      <c r="E468" s="1"/>
      <c r="F468" s="2">
        <v>12</v>
      </c>
      <c r="G468" s="2">
        <v>21</v>
      </c>
      <c r="H468" s="236">
        <v>2019</v>
      </c>
      <c r="I468" s="2">
        <v>90</v>
      </c>
      <c r="J468" s="2" t="s">
        <v>1449</v>
      </c>
      <c r="K468" s="4" t="s">
        <v>1421</v>
      </c>
      <c r="L468" s="2" t="s">
        <v>6515</v>
      </c>
      <c r="M468" s="2" t="s">
        <v>1448</v>
      </c>
      <c r="N468" s="2" t="s">
        <v>1447</v>
      </c>
      <c r="P468" s="9" t="s">
        <v>2280</v>
      </c>
    </row>
    <row r="469" spans="1:19" x14ac:dyDescent="0.2">
      <c r="A469" s="2">
        <f t="shared" si="7"/>
        <v>468</v>
      </c>
      <c r="B469" s="1" t="s">
        <v>6955</v>
      </c>
      <c r="C469" s="1" t="s">
        <v>6956</v>
      </c>
      <c r="D469" s="1" t="s">
        <v>848</v>
      </c>
      <c r="E469" s="1" t="s">
        <v>6957</v>
      </c>
      <c r="F469" s="2">
        <v>12</v>
      </c>
      <c r="G469" s="2">
        <v>21</v>
      </c>
      <c r="H469" s="236">
        <v>2019</v>
      </c>
      <c r="I469" s="47">
        <v>35</v>
      </c>
      <c r="J469" s="2" t="s">
        <v>1450</v>
      </c>
      <c r="K469" s="4" t="s">
        <v>1412</v>
      </c>
      <c r="L469" s="2" t="s">
        <v>1407</v>
      </c>
      <c r="M469" s="2" t="s">
        <v>1448</v>
      </c>
      <c r="N469" s="2" t="s">
        <v>1448</v>
      </c>
      <c r="O469" s="1" t="s">
        <v>3856</v>
      </c>
      <c r="P469" s="14" t="s">
        <v>6954</v>
      </c>
      <c r="Q469" s="9" t="s">
        <v>9026</v>
      </c>
    </row>
    <row r="470" spans="1:19" x14ac:dyDescent="0.2">
      <c r="A470" s="2">
        <f t="shared" si="7"/>
        <v>469</v>
      </c>
      <c r="B470" s="1" t="s">
        <v>5973</v>
      </c>
      <c r="C470" s="1" t="s">
        <v>2616</v>
      </c>
      <c r="E470" s="1"/>
      <c r="F470" s="2">
        <v>12</v>
      </c>
      <c r="G470" s="2">
        <v>21</v>
      </c>
      <c r="H470" s="236">
        <v>2019</v>
      </c>
      <c r="I470" s="2">
        <v>79</v>
      </c>
      <c r="J470" s="2" t="s">
        <v>1449</v>
      </c>
      <c r="K470" s="4" t="s">
        <v>1600</v>
      </c>
      <c r="L470" s="2" t="s">
        <v>1407</v>
      </c>
      <c r="M470" s="2" t="s">
        <v>1448</v>
      </c>
      <c r="N470" s="2" t="s">
        <v>1448</v>
      </c>
      <c r="P470" s="9" t="s">
        <v>5974</v>
      </c>
    </row>
    <row r="471" spans="1:19" x14ac:dyDescent="0.2">
      <c r="A471" s="2">
        <f t="shared" si="7"/>
        <v>470</v>
      </c>
      <c r="B471" s="1" t="s">
        <v>3401</v>
      </c>
      <c r="C471" s="1" t="s">
        <v>3402</v>
      </c>
      <c r="D471" s="1" t="s">
        <v>845</v>
      </c>
      <c r="F471" s="2">
        <v>12</v>
      </c>
      <c r="G471" s="2">
        <v>21</v>
      </c>
      <c r="H471" s="236">
        <v>2019</v>
      </c>
      <c r="I471" s="2">
        <v>96</v>
      </c>
      <c r="J471" s="2" t="s">
        <v>1449</v>
      </c>
      <c r="K471" s="1" t="s">
        <v>3069</v>
      </c>
      <c r="L471" s="2" t="s">
        <v>1393</v>
      </c>
      <c r="M471" s="2" t="s">
        <v>1448</v>
      </c>
      <c r="N471" s="2" t="s">
        <v>1447</v>
      </c>
      <c r="P471" s="9" t="s">
        <v>3400</v>
      </c>
    </row>
    <row r="472" spans="1:19" x14ac:dyDescent="0.2">
      <c r="A472" s="2">
        <f t="shared" si="7"/>
        <v>471</v>
      </c>
      <c r="B472" s="1" t="s">
        <v>9212</v>
      </c>
      <c r="C472" s="1" t="s">
        <v>4034</v>
      </c>
      <c r="E472" s="1"/>
      <c r="F472" s="2">
        <v>12</v>
      </c>
      <c r="G472" s="2">
        <v>25</v>
      </c>
      <c r="H472" s="236">
        <v>2019</v>
      </c>
      <c r="I472" s="2">
        <v>93</v>
      </c>
      <c r="J472" s="2" t="s">
        <v>1449</v>
      </c>
      <c r="K472" s="4" t="s">
        <v>1398</v>
      </c>
      <c r="L472" s="2" t="s">
        <v>1393</v>
      </c>
      <c r="M472" s="2" t="s">
        <v>1448</v>
      </c>
      <c r="N472" s="2" t="s">
        <v>1448</v>
      </c>
      <c r="O472" s="1" t="s">
        <v>3674</v>
      </c>
      <c r="P472" s="9" t="s">
        <v>9211</v>
      </c>
      <c r="Q472" s="9" t="s">
        <v>9213</v>
      </c>
      <c r="S472" s="1" t="s">
        <v>8719</v>
      </c>
    </row>
    <row r="473" spans="1:19" x14ac:dyDescent="0.2">
      <c r="A473" s="2">
        <f t="shared" si="7"/>
        <v>472</v>
      </c>
      <c r="B473" s="1" t="s">
        <v>8618</v>
      </c>
      <c r="C473" s="1" t="s">
        <v>7180</v>
      </c>
      <c r="D473" s="1" t="s">
        <v>848</v>
      </c>
      <c r="E473" s="1" t="s">
        <v>11793</v>
      </c>
      <c r="F473" s="2">
        <v>12</v>
      </c>
      <c r="G473" s="2">
        <v>26</v>
      </c>
      <c r="H473" s="236">
        <v>2019</v>
      </c>
      <c r="I473" s="2">
        <v>98</v>
      </c>
      <c r="J473" s="2" t="s">
        <v>1450</v>
      </c>
      <c r="K473" s="4" t="s">
        <v>1402</v>
      </c>
      <c r="L473" s="2" t="s">
        <v>1393</v>
      </c>
      <c r="M473" s="242" t="s">
        <v>1447</v>
      </c>
      <c r="N473" s="2" t="s">
        <v>1447</v>
      </c>
      <c r="O473" s="252" t="s">
        <v>11794</v>
      </c>
      <c r="P473" s="9" t="s">
        <v>8619</v>
      </c>
    </row>
    <row r="474" spans="1:19" x14ac:dyDescent="0.2">
      <c r="A474" s="2">
        <f t="shared" si="7"/>
        <v>473</v>
      </c>
      <c r="B474" s="1" t="s">
        <v>55</v>
      </c>
      <c r="C474" s="1" t="s">
        <v>897</v>
      </c>
      <c r="D474" s="1" t="s">
        <v>864</v>
      </c>
      <c r="E474" s="1"/>
      <c r="F474" s="2">
        <v>12</v>
      </c>
      <c r="G474" s="2">
        <v>26</v>
      </c>
      <c r="H474" s="236">
        <v>2019</v>
      </c>
      <c r="I474" s="2">
        <v>85</v>
      </c>
      <c r="J474" s="2" t="s">
        <v>1449</v>
      </c>
      <c r="K474" s="4" t="s">
        <v>1410</v>
      </c>
      <c r="L474" s="2" t="s">
        <v>1394</v>
      </c>
      <c r="M474" s="242" t="s">
        <v>1447</v>
      </c>
      <c r="N474" s="2" t="s">
        <v>1448</v>
      </c>
    </row>
    <row r="475" spans="1:19" x14ac:dyDescent="0.2">
      <c r="A475" s="2">
        <f t="shared" si="7"/>
        <v>474</v>
      </c>
      <c r="B475" s="1" t="s">
        <v>56</v>
      </c>
      <c r="C475" s="1" t="s">
        <v>898</v>
      </c>
      <c r="D475" s="1" t="s">
        <v>853</v>
      </c>
      <c r="E475" s="1" t="s">
        <v>1280</v>
      </c>
      <c r="F475" s="2">
        <v>12</v>
      </c>
      <c r="G475" s="2">
        <v>26</v>
      </c>
      <c r="H475" s="236">
        <v>2019</v>
      </c>
      <c r="I475" s="2">
        <v>95</v>
      </c>
      <c r="J475" s="2" t="s">
        <v>1450</v>
      </c>
      <c r="K475" s="4" t="s">
        <v>1402</v>
      </c>
      <c r="L475" s="2" t="s">
        <v>1393</v>
      </c>
      <c r="M475" s="242" t="s">
        <v>1447</v>
      </c>
      <c r="N475" s="2" t="s">
        <v>1447</v>
      </c>
      <c r="O475" s="1" t="s">
        <v>3673</v>
      </c>
      <c r="P475" s="9" t="s">
        <v>8617</v>
      </c>
      <c r="Q475" s="9" t="s">
        <v>9207</v>
      </c>
      <c r="S475" s="1" t="s">
        <v>8787</v>
      </c>
    </row>
    <row r="476" spans="1:19" x14ac:dyDescent="0.2">
      <c r="A476" s="2">
        <f t="shared" si="7"/>
        <v>475</v>
      </c>
      <c r="B476" s="1" t="s">
        <v>6023</v>
      </c>
      <c r="C476" s="1" t="s">
        <v>6024</v>
      </c>
      <c r="D476" s="1" t="s">
        <v>843</v>
      </c>
      <c r="E476" s="1" t="s">
        <v>1282</v>
      </c>
      <c r="F476" s="2">
        <v>12</v>
      </c>
      <c r="G476" s="2">
        <v>26</v>
      </c>
      <c r="H476" s="236">
        <v>2019</v>
      </c>
      <c r="I476" s="2">
        <v>75</v>
      </c>
      <c r="J476" s="2" t="s">
        <v>1449</v>
      </c>
      <c r="K476" s="4" t="s">
        <v>4642</v>
      </c>
      <c r="L476" s="2" t="s">
        <v>6022</v>
      </c>
      <c r="M476" s="2" t="s">
        <v>1448</v>
      </c>
      <c r="N476" s="2" t="s">
        <v>1448</v>
      </c>
      <c r="P476" s="9" t="s">
        <v>6025</v>
      </c>
    </row>
    <row r="477" spans="1:19" x14ac:dyDescent="0.2">
      <c r="A477" s="2">
        <f t="shared" si="7"/>
        <v>476</v>
      </c>
      <c r="B477" s="1" t="s">
        <v>1722</v>
      </c>
      <c r="C477" s="1" t="s">
        <v>1723</v>
      </c>
      <c r="E477" s="1"/>
      <c r="F477" s="2">
        <v>12</v>
      </c>
      <c r="G477" s="2">
        <v>27</v>
      </c>
      <c r="H477" s="236">
        <v>2019</v>
      </c>
      <c r="I477" s="2">
        <v>74</v>
      </c>
      <c r="J477" s="2" t="s">
        <v>1449</v>
      </c>
      <c r="K477" s="4" t="s">
        <v>1397</v>
      </c>
      <c r="L477" s="2" t="s">
        <v>1396</v>
      </c>
      <c r="M477" s="2" t="s">
        <v>1448</v>
      </c>
      <c r="N477" s="2" t="s">
        <v>1448</v>
      </c>
      <c r="O477" s="1" t="s">
        <v>10352</v>
      </c>
      <c r="P477" s="9" t="s">
        <v>1724</v>
      </c>
      <c r="Q477" s="9" t="s">
        <v>8648</v>
      </c>
      <c r="R477" s="9" t="s">
        <v>2516</v>
      </c>
      <c r="S477" s="1" t="s">
        <v>9088</v>
      </c>
    </row>
    <row r="478" spans="1:19" x14ac:dyDescent="0.2">
      <c r="A478" s="2">
        <f t="shared" si="7"/>
        <v>477</v>
      </c>
      <c r="B478" s="1" t="s">
        <v>216</v>
      </c>
      <c r="C478" s="1" t="s">
        <v>2639</v>
      </c>
      <c r="E478" s="1"/>
      <c r="F478" s="2">
        <v>12</v>
      </c>
      <c r="G478" s="2">
        <v>27</v>
      </c>
      <c r="H478" s="236">
        <v>2019</v>
      </c>
      <c r="I478" s="2">
        <v>78</v>
      </c>
      <c r="J478" s="2" t="s">
        <v>1449</v>
      </c>
      <c r="K478" s="4" t="s">
        <v>1402</v>
      </c>
      <c r="L478" s="2" t="s">
        <v>1393</v>
      </c>
      <c r="M478" s="2" t="s">
        <v>1448</v>
      </c>
      <c r="N478" s="2" t="s">
        <v>1447</v>
      </c>
      <c r="O478" s="1" t="s">
        <v>9054</v>
      </c>
      <c r="P478" s="9" t="s">
        <v>2638</v>
      </c>
    </row>
    <row r="479" spans="1:19" x14ac:dyDescent="0.2">
      <c r="A479" s="2">
        <f t="shared" si="7"/>
        <v>478</v>
      </c>
      <c r="B479" s="1" t="s">
        <v>2287</v>
      </c>
      <c r="C479" s="1" t="s">
        <v>2288</v>
      </c>
      <c r="D479" s="1" t="s">
        <v>881</v>
      </c>
      <c r="E479" s="1"/>
      <c r="F479" s="2">
        <v>12</v>
      </c>
      <c r="G479" s="2">
        <v>27</v>
      </c>
      <c r="H479" s="236">
        <v>2019</v>
      </c>
      <c r="I479" s="2">
        <v>89</v>
      </c>
      <c r="J479" s="2" t="s">
        <v>1449</v>
      </c>
      <c r="K479" s="4" t="s">
        <v>1414</v>
      </c>
      <c r="L479" s="2" t="s">
        <v>1393</v>
      </c>
      <c r="M479" s="2" t="s">
        <v>1448</v>
      </c>
      <c r="N479" s="2" t="s">
        <v>1447</v>
      </c>
      <c r="P479" s="9" t="s">
        <v>2286</v>
      </c>
    </row>
    <row r="480" spans="1:19" x14ac:dyDescent="0.2">
      <c r="A480" s="2">
        <f t="shared" si="7"/>
        <v>479</v>
      </c>
      <c r="B480" s="1" t="s">
        <v>8849</v>
      </c>
      <c r="C480" s="1" t="s">
        <v>1510</v>
      </c>
      <c r="D480" s="1" t="s">
        <v>886</v>
      </c>
      <c r="E480" s="1"/>
      <c r="F480" s="2">
        <v>12</v>
      </c>
      <c r="G480" s="2">
        <v>28</v>
      </c>
      <c r="H480" s="236">
        <v>2019</v>
      </c>
      <c r="I480" s="2">
        <v>87</v>
      </c>
      <c r="J480" s="2" t="s">
        <v>1449</v>
      </c>
      <c r="K480" s="4" t="s">
        <v>1402</v>
      </c>
      <c r="L480" s="2" t="s">
        <v>1393</v>
      </c>
      <c r="M480" s="2" t="s">
        <v>1448</v>
      </c>
      <c r="N480" s="2" t="s">
        <v>1448</v>
      </c>
      <c r="O480" s="1" t="s">
        <v>8615</v>
      </c>
      <c r="P480" s="9" t="s">
        <v>8850</v>
      </c>
      <c r="Q480" s="9" t="s">
        <v>8851</v>
      </c>
    </row>
    <row r="481" spans="1:19" x14ac:dyDescent="0.2">
      <c r="A481" s="2">
        <f t="shared" si="7"/>
        <v>480</v>
      </c>
      <c r="B481" s="1" t="s">
        <v>11702</v>
      </c>
      <c r="C481" s="1" t="s">
        <v>3646</v>
      </c>
      <c r="D481" s="1" t="s">
        <v>876</v>
      </c>
      <c r="E481" s="1"/>
      <c r="F481" s="2">
        <v>12</v>
      </c>
      <c r="G481" s="2">
        <v>28</v>
      </c>
      <c r="H481" s="236">
        <v>2019</v>
      </c>
      <c r="I481" s="2">
        <v>79</v>
      </c>
      <c r="J481" s="2" t="s">
        <v>1449</v>
      </c>
      <c r="K481" s="4" t="s">
        <v>1421</v>
      </c>
      <c r="L481" s="2" t="s">
        <v>6515</v>
      </c>
      <c r="M481" s="2" t="s">
        <v>1448</v>
      </c>
      <c r="N481" s="2" t="s">
        <v>1448</v>
      </c>
      <c r="O481" s="1" t="s">
        <v>6706</v>
      </c>
      <c r="P481" s="9" t="s">
        <v>11703</v>
      </c>
      <c r="Q481" s="9"/>
      <c r="S481" s="1" t="s">
        <v>8687</v>
      </c>
    </row>
    <row r="482" spans="1:19" x14ac:dyDescent="0.2">
      <c r="A482" s="2">
        <f t="shared" si="7"/>
        <v>481</v>
      </c>
      <c r="B482" s="1" t="s">
        <v>59</v>
      </c>
      <c r="C482" s="1" t="s">
        <v>900</v>
      </c>
      <c r="D482" s="1" t="s">
        <v>864</v>
      </c>
      <c r="E482" s="1"/>
      <c r="F482" s="2">
        <v>12</v>
      </c>
      <c r="G482" s="2">
        <v>30</v>
      </c>
      <c r="H482" s="236">
        <v>2019</v>
      </c>
      <c r="I482" s="2">
        <v>83</v>
      </c>
      <c r="J482" s="2" t="s">
        <v>1449</v>
      </c>
      <c r="K482" s="4" t="s">
        <v>1418</v>
      </c>
      <c r="L482" s="2" t="s">
        <v>1393</v>
      </c>
      <c r="M482" s="242" t="s">
        <v>1447</v>
      </c>
      <c r="N482" s="2" t="s">
        <v>1448</v>
      </c>
      <c r="P482" s="9" t="s">
        <v>9291</v>
      </c>
      <c r="Q482" s="9" t="s">
        <v>9292</v>
      </c>
    </row>
    <row r="483" spans="1:19" x14ac:dyDescent="0.2">
      <c r="A483" s="2">
        <f t="shared" si="7"/>
        <v>482</v>
      </c>
      <c r="B483" s="1" t="s">
        <v>58</v>
      </c>
      <c r="C483" s="1" t="s">
        <v>899</v>
      </c>
      <c r="D483" s="1" t="s">
        <v>892</v>
      </c>
      <c r="E483" s="1"/>
      <c r="F483" s="2">
        <v>12</v>
      </c>
      <c r="G483" s="2">
        <v>30</v>
      </c>
      <c r="H483" s="236">
        <v>2019</v>
      </c>
      <c r="I483" s="2">
        <v>77</v>
      </c>
      <c r="J483" s="2" t="s">
        <v>1449</v>
      </c>
      <c r="K483" s="4" t="s">
        <v>1409</v>
      </c>
      <c r="L483" s="2" t="s">
        <v>1393</v>
      </c>
      <c r="M483" s="242" t="s">
        <v>1447</v>
      </c>
      <c r="N483" s="2" t="s">
        <v>1448</v>
      </c>
    </row>
    <row r="484" spans="1:19" x14ac:dyDescent="0.2">
      <c r="A484" s="2">
        <f t="shared" si="7"/>
        <v>483</v>
      </c>
      <c r="B484" s="1" t="s">
        <v>60</v>
      </c>
      <c r="C484" s="1" t="s">
        <v>50</v>
      </c>
      <c r="D484" s="1" t="s">
        <v>851</v>
      </c>
      <c r="E484" s="1" t="s">
        <v>1</v>
      </c>
      <c r="F484" s="2">
        <v>12</v>
      </c>
      <c r="G484" s="2">
        <v>31</v>
      </c>
      <c r="H484" s="236">
        <v>2019</v>
      </c>
      <c r="I484" s="2">
        <v>97</v>
      </c>
      <c r="J484" s="2" t="s">
        <v>1449</v>
      </c>
      <c r="K484" s="4" t="s">
        <v>1425</v>
      </c>
      <c r="L484" s="2" t="s">
        <v>1393</v>
      </c>
      <c r="M484" s="242" t="s">
        <v>1447</v>
      </c>
      <c r="N484" s="2" t="s">
        <v>1448</v>
      </c>
    </row>
    <row r="485" spans="1:19" x14ac:dyDescent="0.2">
      <c r="A485" s="2">
        <f t="shared" si="7"/>
        <v>484</v>
      </c>
      <c r="B485" s="1" t="s">
        <v>7312</v>
      </c>
      <c r="C485" s="1" t="s">
        <v>2620</v>
      </c>
      <c r="D485" s="1" t="s">
        <v>871</v>
      </c>
      <c r="E485" s="1" t="s">
        <v>1291</v>
      </c>
      <c r="F485" s="2">
        <v>12</v>
      </c>
      <c r="G485" s="2">
        <v>31</v>
      </c>
      <c r="H485" s="236">
        <v>2019</v>
      </c>
      <c r="I485" s="2">
        <v>79</v>
      </c>
      <c r="J485" s="2" t="s">
        <v>1449</v>
      </c>
      <c r="K485" s="4" t="s">
        <v>1440</v>
      </c>
      <c r="L485" s="2" t="s">
        <v>1407</v>
      </c>
      <c r="M485" s="2" t="s">
        <v>1448</v>
      </c>
      <c r="N485" s="2" t="s">
        <v>1448</v>
      </c>
      <c r="P485" s="9" t="s">
        <v>7400</v>
      </c>
    </row>
    <row r="486" spans="1:19" x14ac:dyDescent="0.2">
      <c r="A486" s="2">
        <f t="shared" si="7"/>
        <v>485</v>
      </c>
      <c r="B486" s="1" t="s">
        <v>590</v>
      </c>
      <c r="C486" s="1" t="s">
        <v>6386</v>
      </c>
      <c r="D486" s="1" t="s">
        <v>876</v>
      </c>
      <c r="E486" s="1"/>
      <c r="F486" s="2">
        <v>12</v>
      </c>
      <c r="G486" s="2">
        <v>31</v>
      </c>
      <c r="H486" s="236">
        <v>2019</v>
      </c>
      <c r="I486" s="2">
        <v>86</v>
      </c>
      <c r="J486" s="2" t="s">
        <v>1449</v>
      </c>
      <c r="K486" s="4" t="s">
        <v>11671</v>
      </c>
      <c r="L486" s="2" t="s">
        <v>1394</v>
      </c>
      <c r="M486" s="2" t="s">
        <v>1448</v>
      </c>
      <c r="N486" s="2" t="s">
        <v>1448</v>
      </c>
      <c r="P486" s="9" t="s">
        <v>11670</v>
      </c>
      <c r="S486" s="1" t="s">
        <v>8787</v>
      </c>
    </row>
    <row r="487" spans="1:19" x14ac:dyDescent="0.2">
      <c r="A487" s="2">
        <f t="shared" si="7"/>
        <v>486</v>
      </c>
      <c r="B487" s="1" t="s">
        <v>399</v>
      </c>
      <c r="C487" s="1" t="s">
        <v>3461</v>
      </c>
      <c r="D487" s="1" t="s">
        <v>834</v>
      </c>
      <c r="F487" s="2">
        <v>1</v>
      </c>
      <c r="G487" s="2">
        <v>2</v>
      </c>
      <c r="H487" s="236">
        <v>2020</v>
      </c>
      <c r="I487" s="2">
        <v>92</v>
      </c>
      <c r="J487" s="2" t="s">
        <v>1449</v>
      </c>
      <c r="K487" s="1" t="s">
        <v>1405</v>
      </c>
      <c r="L487" s="2" t="s">
        <v>6515</v>
      </c>
      <c r="M487" s="2" t="s">
        <v>1448</v>
      </c>
      <c r="N487" s="2" t="s">
        <v>1447</v>
      </c>
      <c r="P487" s="9" t="s">
        <v>3460</v>
      </c>
    </row>
    <row r="488" spans="1:19" x14ac:dyDescent="0.2">
      <c r="A488" s="2">
        <f t="shared" si="7"/>
        <v>487</v>
      </c>
      <c r="B488" s="1" t="s">
        <v>61</v>
      </c>
      <c r="C488" s="1" t="s">
        <v>901</v>
      </c>
      <c r="D488" s="1" t="s">
        <v>851</v>
      </c>
      <c r="E488" s="1"/>
      <c r="F488" s="2">
        <v>1</v>
      </c>
      <c r="G488" s="2">
        <v>3</v>
      </c>
      <c r="H488" s="236">
        <v>2020</v>
      </c>
      <c r="I488" s="2">
        <v>83</v>
      </c>
      <c r="J488" s="2" t="s">
        <v>1449</v>
      </c>
      <c r="K488" s="4" t="s">
        <v>1798</v>
      </c>
      <c r="L488" s="2" t="s">
        <v>1394</v>
      </c>
      <c r="M488" s="242" t="s">
        <v>1447</v>
      </c>
      <c r="N488" s="2" t="s">
        <v>1448</v>
      </c>
    </row>
    <row r="489" spans="1:19" x14ac:dyDescent="0.2">
      <c r="A489" s="2">
        <f t="shared" si="7"/>
        <v>488</v>
      </c>
      <c r="B489" s="1" t="s">
        <v>62</v>
      </c>
      <c r="C489" s="1" t="s">
        <v>50</v>
      </c>
      <c r="D489" s="1" t="s">
        <v>845</v>
      </c>
      <c r="E489" s="1" t="s">
        <v>1288</v>
      </c>
      <c r="F489" s="2">
        <v>1</v>
      </c>
      <c r="G489" s="2">
        <v>4</v>
      </c>
      <c r="H489" s="236">
        <v>2020</v>
      </c>
      <c r="I489" s="2">
        <v>91</v>
      </c>
      <c r="J489" s="2" t="s">
        <v>1449</v>
      </c>
      <c r="K489" s="4" t="s">
        <v>1520</v>
      </c>
      <c r="L489" s="2" t="s">
        <v>1434</v>
      </c>
      <c r="M489" s="242" t="s">
        <v>1447</v>
      </c>
      <c r="N489" s="2" t="s">
        <v>1448</v>
      </c>
      <c r="P489" s="9" t="s">
        <v>9531</v>
      </c>
    </row>
    <row r="490" spans="1:19" x14ac:dyDescent="0.2">
      <c r="A490" s="2">
        <f t="shared" si="7"/>
        <v>489</v>
      </c>
      <c r="B490" s="1" t="s">
        <v>9407</v>
      </c>
      <c r="C490" s="1" t="s">
        <v>9873</v>
      </c>
      <c r="E490" s="1"/>
      <c r="F490" s="2">
        <v>1</v>
      </c>
      <c r="G490" s="2">
        <v>4</v>
      </c>
      <c r="H490" s="236">
        <v>2020</v>
      </c>
      <c r="I490" s="2">
        <v>84</v>
      </c>
      <c r="J490" s="2" t="s">
        <v>1449</v>
      </c>
      <c r="K490" s="4" t="s">
        <v>5054</v>
      </c>
      <c r="L490" s="2" t="s">
        <v>6515</v>
      </c>
      <c r="M490" s="2" t="s">
        <v>1448</v>
      </c>
      <c r="N490" s="2" t="s">
        <v>1448</v>
      </c>
      <c r="P490" s="9" t="s">
        <v>9874</v>
      </c>
    </row>
    <row r="491" spans="1:19" x14ac:dyDescent="0.2">
      <c r="A491" s="2">
        <f t="shared" si="7"/>
        <v>490</v>
      </c>
      <c r="B491" s="1" t="s">
        <v>63</v>
      </c>
      <c r="C491" s="1" t="s">
        <v>902</v>
      </c>
      <c r="D491" s="1" t="s">
        <v>834</v>
      </c>
      <c r="E491" s="1"/>
      <c r="F491" s="2">
        <v>1</v>
      </c>
      <c r="G491" s="2">
        <v>4</v>
      </c>
      <c r="H491" s="236">
        <v>2020</v>
      </c>
      <c r="I491" s="2">
        <v>86</v>
      </c>
      <c r="J491" s="2" t="s">
        <v>1449</v>
      </c>
      <c r="K491" s="4" t="s">
        <v>1443</v>
      </c>
      <c r="L491" s="2" t="s">
        <v>1393</v>
      </c>
      <c r="M491" s="242" t="s">
        <v>1447</v>
      </c>
      <c r="N491" s="2" t="s">
        <v>1448</v>
      </c>
      <c r="O491" s="1" t="s">
        <v>9054</v>
      </c>
      <c r="P491" s="9" t="s">
        <v>6342</v>
      </c>
      <c r="S491" s="1" t="s">
        <v>8781</v>
      </c>
    </row>
    <row r="492" spans="1:19" x14ac:dyDescent="0.2">
      <c r="A492" s="2">
        <f t="shared" si="7"/>
        <v>491</v>
      </c>
      <c r="B492" s="1" t="s">
        <v>64</v>
      </c>
      <c r="C492" s="1" t="s">
        <v>903</v>
      </c>
      <c r="D492" s="1" t="s">
        <v>845</v>
      </c>
      <c r="E492" s="1"/>
      <c r="F492" s="2">
        <v>1</v>
      </c>
      <c r="G492" s="2">
        <v>5</v>
      </c>
      <c r="H492" s="236">
        <v>2020</v>
      </c>
      <c r="I492" s="2">
        <v>93</v>
      </c>
      <c r="J492" s="2" t="s">
        <v>1449</v>
      </c>
      <c r="K492" s="4" t="s">
        <v>1392</v>
      </c>
      <c r="L492" s="2" t="s">
        <v>1393</v>
      </c>
      <c r="M492" s="242" t="s">
        <v>1447</v>
      </c>
      <c r="N492" s="2" t="s">
        <v>1447</v>
      </c>
      <c r="P492" s="9" t="s">
        <v>9370</v>
      </c>
      <c r="Q492" s="9" t="s">
        <v>10923</v>
      </c>
      <c r="R492" s="9" t="s">
        <v>9370</v>
      </c>
      <c r="S492" t="s">
        <v>8663</v>
      </c>
    </row>
    <row r="493" spans="1:19" x14ac:dyDescent="0.2">
      <c r="A493" s="2">
        <f t="shared" si="7"/>
        <v>492</v>
      </c>
      <c r="B493" s="1" t="s">
        <v>8259</v>
      </c>
      <c r="C493" s="1" t="s">
        <v>1576</v>
      </c>
      <c r="F493" s="2">
        <v>1</v>
      </c>
      <c r="G493" s="2">
        <v>6</v>
      </c>
      <c r="H493" s="236">
        <v>2020</v>
      </c>
      <c r="I493" s="2">
        <v>82</v>
      </c>
      <c r="J493" s="2" t="s">
        <v>1449</v>
      </c>
      <c r="K493" s="1" t="s">
        <v>1397</v>
      </c>
      <c r="L493" s="2" t="s">
        <v>1396</v>
      </c>
      <c r="M493" s="2" t="s">
        <v>1448</v>
      </c>
      <c r="N493" s="2" t="s">
        <v>1448</v>
      </c>
      <c r="P493" s="9" t="s">
        <v>8260</v>
      </c>
    </row>
    <row r="494" spans="1:19" x14ac:dyDescent="0.2">
      <c r="A494" s="2">
        <f t="shared" si="7"/>
        <v>493</v>
      </c>
      <c r="B494" s="1" t="s">
        <v>3463</v>
      </c>
      <c r="C494" s="1" t="s">
        <v>3465</v>
      </c>
      <c r="D494" s="1" t="s">
        <v>3464</v>
      </c>
      <c r="F494" s="2">
        <v>1</v>
      </c>
      <c r="G494" s="2">
        <v>6</v>
      </c>
      <c r="H494" s="236">
        <v>2020</v>
      </c>
      <c r="I494" s="2">
        <v>82</v>
      </c>
      <c r="J494" s="2" t="s">
        <v>1449</v>
      </c>
      <c r="K494" s="1" t="s">
        <v>1410</v>
      </c>
      <c r="L494" s="2" t="s">
        <v>1394</v>
      </c>
      <c r="M494" s="2" t="s">
        <v>1448</v>
      </c>
      <c r="N494" s="2" t="s">
        <v>1447</v>
      </c>
      <c r="P494" s="9" t="s">
        <v>3462</v>
      </c>
    </row>
    <row r="495" spans="1:19" x14ac:dyDescent="0.2">
      <c r="A495" s="2">
        <f t="shared" si="7"/>
        <v>494</v>
      </c>
      <c r="B495" s="1" t="s">
        <v>3467</v>
      </c>
      <c r="C495" s="1" t="s">
        <v>3468</v>
      </c>
      <c r="D495" s="1" t="s">
        <v>851</v>
      </c>
      <c r="F495" s="2">
        <v>1</v>
      </c>
      <c r="G495" s="2">
        <v>6</v>
      </c>
      <c r="H495" s="236">
        <v>2020</v>
      </c>
      <c r="I495" s="2">
        <v>83</v>
      </c>
      <c r="J495" s="2" t="s">
        <v>1449</v>
      </c>
      <c r="K495" s="1" t="s">
        <v>1524</v>
      </c>
      <c r="L495" s="2" t="s">
        <v>1393</v>
      </c>
      <c r="M495" s="2" t="s">
        <v>1448</v>
      </c>
      <c r="N495" s="2" t="s">
        <v>1447</v>
      </c>
      <c r="P495" s="9" t="s">
        <v>3466</v>
      </c>
    </row>
    <row r="496" spans="1:19" x14ac:dyDescent="0.2">
      <c r="A496" s="2">
        <f t="shared" si="7"/>
        <v>495</v>
      </c>
      <c r="B496" s="1" t="s">
        <v>3211</v>
      </c>
      <c r="C496" s="1" t="s">
        <v>3212</v>
      </c>
      <c r="D496" s="1" t="s">
        <v>871</v>
      </c>
      <c r="E496" s="1"/>
      <c r="F496" s="2">
        <v>1</v>
      </c>
      <c r="G496" s="2">
        <v>6</v>
      </c>
      <c r="H496" s="236">
        <v>2020</v>
      </c>
      <c r="I496" s="2">
        <v>61</v>
      </c>
      <c r="J496" s="2" t="s">
        <v>1450</v>
      </c>
      <c r="K496" s="4" t="s">
        <v>1410</v>
      </c>
      <c r="L496" s="2" t="s">
        <v>1394</v>
      </c>
      <c r="M496" s="2" t="s">
        <v>1448</v>
      </c>
      <c r="N496" s="2" t="s">
        <v>1448</v>
      </c>
      <c r="P496" s="9" t="s">
        <v>3213</v>
      </c>
    </row>
    <row r="497" spans="1:19" x14ac:dyDescent="0.2">
      <c r="A497" s="2">
        <f t="shared" si="7"/>
        <v>496</v>
      </c>
      <c r="B497" s="1" t="s">
        <v>65</v>
      </c>
      <c r="C497" s="1" t="s">
        <v>904</v>
      </c>
      <c r="E497" s="1"/>
      <c r="F497" s="2">
        <v>1</v>
      </c>
      <c r="G497" s="2">
        <v>6</v>
      </c>
      <c r="H497" s="236">
        <v>2020</v>
      </c>
      <c r="I497" s="2">
        <v>74</v>
      </c>
      <c r="J497" s="2" t="s">
        <v>1450</v>
      </c>
      <c r="K497" s="4" t="s">
        <v>1443</v>
      </c>
      <c r="L497" s="2" t="s">
        <v>1393</v>
      </c>
      <c r="M497" s="242" t="s">
        <v>1447</v>
      </c>
      <c r="N497" s="2" t="s">
        <v>1448</v>
      </c>
      <c r="P497" s="9" t="s">
        <v>2018</v>
      </c>
    </row>
    <row r="498" spans="1:19" x14ac:dyDescent="0.2">
      <c r="A498" s="2">
        <f t="shared" si="7"/>
        <v>497</v>
      </c>
      <c r="B498" s="1" t="s">
        <v>654</v>
      </c>
      <c r="C498" s="1" t="s">
        <v>10347</v>
      </c>
      <c r="D498" s="1" t="s">
        <v>843</v>
      </c>
      <c r="E498" s="1" t="s">
        <v>6425</v>
      </c>
      <c r="F498" s="2">
        <v>1</v>
      </c>
      <c r="G498" s="2">
        <v>6</v>
      </c>
      <c r="H498" s="236">
        <v>2020</v>
      </c>
      <c r="I498" s="2">
        <v>63</v>
      </c>
      <c r="J498" s="2" t="s">
        <v>1450</v>
      </c>
      <c r="K498" s="4" t="s">
        <v>1524</v>
      </c>
      <c r="L498" s="2" t="s">
        <v>1393</v>
      </c>
      <c r="M498" s="2" t="s">
        <v>1448</v>
      </c>
      <c r="N498" s="2" t="s">
        <v>1448</v>
      </c>
      <c r="P498" s="9" t="s">
        <v>6424</v>
      </c>
      <c r="Q498" s="9" t="s">
        <v>6426</v>
      </c>
    </row>
    <row r="499" spans="1:19" x14ac:dyDescent="0.2">
      <c r="A499" s="2">
        <f t="shared" si="7"/>
        <v>498</v>
      </c>
      <c r="B499" s="1" t="s">
        <v>6853</v>
      </c>
      <c r="C499" s="1" t="s">
        <v>6852</v>
      </c>
      <c r="F499" s="2">
        <v>1</v>
      </c>
      <c r="G499" s="2">
        <v>7</v>
      </c>
      <c r="H499" s="236">
        <v>2020</v>
      </c>
      <c r="I499" s="2">
        <v>66</v>
      </c>
      <c r="J499" s="2" t="s">
        <v>1449</v>
      </c>
      <c r="K499" s="1" t="s">
        <v>1421</v>
      </c>
      <c r="L499" s="2" t="s">
        <v>6515</v>
      </c>
      <c r="M499" s="2" t="s">
        <v>1448</v>
      </c>
      <c r="N499" s="2" t="s">
        <v>1448</v>
      </c>
      <c r="P499" s="9" t="s">
        <v>6851</v>
      </c>
      <c r="Q499" s="9"/>
    </row>
    <row r="500" spans="1:19" ht="17" x14ac:dyDescent="0.2">
      <c r="A500" s="2">
        <f t="shared" si="7"/>
        <v>499</v>
      </c>
      <c r="B500" s="1" t="s">
        <v>7290</v>
      </c>
      <c r="C500" s="1" t="s">
        <v>7297</v>
      </c>
      <c r="E500" s="1"/>
      <c r="F500" s="2">
        <v>1</v>
      </c>
      <c r="G500" s="2">
        <v>8</v>
      </c>
      <c r="H500" s="236">
        <v>2020</v>
      </c>
      <c r="I500" s="46">
        <v>56</v>
      </c>
      <c r="J500" s="2" t="s">
        <v>1450</v>
      </c>
      <c r="K500" s="212" t="s">
        <v>1440</v>
      </c>
      <c r="L500" s="2" t="s">
        <v>1407</v>
      </c>
      <c r="M500" s="2" t="s">
        <v>1448</v>
      </c>
      <c r="N500" s="2" t="s">
        <v>1448</v>
      </c>
      <c r="O500" s="1" t="s">
        <v>7343</v>
      </c>
      <c r="P500" s="9" t="s">
        <v>7342</v>
      </c>
      <c r="Q500" s="9" t="s">
        <v>7340</v>
      </c>
      <c r="R500" s="9" t="s">
        <v>7341</v>
      </c>
    </row>
    <row r="501" spans="1:19" x14ac:dyDescent="0.2">
      <c r="A501" s="2">
        <f t="shared" si="7"/>
        <v>500</v>
      </c>
      <c r="B501" s="1" t="s">
        <v>11737</v>
      </c>
      <c r="C501" s="1" t="s">
        <v>2109</v>
      </c>
      <c r="D501" s="1" t="s">
        <v>886</v>
      </c>
      <c r="F501" s="2">
        <v>1</v>
      </c>
      <c r="G501" s="2">
        <v>8</v>
      </c>
      <c r="H501" s="236">
        <v>2020</v>
      </c>
      <c r="I501" s="2">
        <v>71</v>
      </c>
      <c r="J501" s="2" t="s">
        <v>1449</v>
      </c>
      <c r="K501" s="1" t="s">
        <v>1638</v>
      </c>
      <c r="L501" s="2" t="s">
        <v>11738</v>
      </c>
      <c r="M501" s="2" t="s">
        <v>1448</v>
      </c>
      <c r="N501" s="2" t="s">
        <v>1448</v>
      </c>
      <c r="P501" s="9" t="s">
        <v>11736</v>
      </c>
    </row>
    <row r="502" spans="1:19" x14ac:dyDescent="0.2">
      <c r="A502" s="2">
        <f t="shared" si="7"/>
        <v>501</v>
      </c>
      <c r="B502" s="1" t="s">
        <v>3470</v>
      </c>
      <c r="C502" s="1" t="s">
        <v>3471</v>
      </c>
      <c r="F502" s="2">
        <v>1</v>
      </c>
      <c r="G502" s="2">
        <v>8</v>
      </c>
      <c r="H502" s="236">
        <v>2020</v>
      </c>
      <c r="I502" s="2">
        <v>89</v>
      </c>
      <c r="J502" s="2" t="s">
        <v>1449</v>
      </c>
      <c r="K502" s="1" t="s">
        <v>1421</v>
      </c>
      <c r="L502" s="2" t="s">
        <v>6515</v>
      </c>
      <c r="M502" s="2" t="s">
        <v>1448</v>
      </c>
      <c r="N502" s="2" t="s">
        <v>1447</v>
      </c>
      <c r="P502" s="9" t="s">
        <v>3469</v>
      </c>
    </row>
    <row r="503" spans="1:19" x14ac:dyDescent="0.2">
      <c r="A503" s="2">
        <f t="shared" si="7"/>
        <v>502</v>
      </c>
      <c r="B503" s="1" t="s">
        <v>66</v>
      </c>
      <c r="C503" s="1" t="s">
        <v>846</v>
      </c>
      <c r="D503" s="1" t="s">
        <v>848</v>
      </c>
      <c r="E503" s="1" t="s">
        <v>1346</v>
      </c>
      <c r="F503" s="2">
        <v>1</v>
      </c>
      <c r="G503" s="2">
        <v>8</v>
      </c>
      <c r="H503" s="236">
        <v>2020</v>
      </c>
      <c r="I503" s="2">
        <v>70</v>
      </c>
      <c r="J503" s="2" t="s">
        <v>1449</v>
      </c>
      <c r="K503" s="4" t="s">
        <v>1602</v>
      </c>
      <c r="L503" s="2" t="s">
        <v>1407</v>
      </c>
      <c r="M503" s="242" t="s">
        <v>1447</v>
      </c>
      <c r="N503" s="2" t="s">
        <v>1448</v>
      </c>
      <c r="P503" s="9" t="s">
        <v>2017</v>
      </c>
    </row>
    <row r="504" spans="1:19" x14ac:dyDescent="0.2">
      <c r="A504" s="2">
        <f t="shared" si="7"/>
        <v>503</v>
      </c>
      <c r="B504" s="1" t="s">
        <v>11594</v>
      </c>
      <c r="C504" s="1" t="s">
        <v>11595</v>
      </c>
      <c r="D504" s="1" t="s">
        <v>848</v>
      </c>
      <c r="E504" s="1"/>
      <c r="F504" s="2">
        <v>1</v>
      </c>
      <c r="G504" s="2">
        <v>8</v>
      </c>
      <c r="H504" s="236">
        <v>2020</v>
      </c>
      <c r="I504" s="2">
        <v>89</v>
      </c>
      <c r="J504" s="2" t="s">
        <v>1449</v>
      </c>
      <c r="K504" s="4" t="s">
        <v>1402</v>
      </c>
      <c r="L504" s="2" t="s">
        <v>1393</v>
      </c>
      <c r="M504" s="2" t="s">
        <v>1448</v>
      </c>
      <c r="N504" s="2" t="s">
        <v>1448</v>
      </c>
      <c r="P504" s="9" t="s">
        <v>11596</v>
      </c>
      <c r="Q504" s="9" t="s">
        <v>11597</v>
      </c>
      <c r="S504" s="1" t="s">
        <v>8736</v>
      </c>
    </row>
    <row r="505" spans="1:19" x14ac:dyDescent="0.2">
      <c r="A505" s="2">
        <f t="shared" si="7"/>
        <v>504</v>
      </c>
      <c r="B505" s="1" t="s">
        <v>67</v>
      </c>
      <c r="C505" s="1" t="s">
        <v>878</v>
      </c>
      <c r="D505" s="1" t="s">
        <v>851</v>
      </c>
      <c r="E505" s="1"/>
      <c r="F505" s="2">
        <v>1</v>
      </c>
      <c r="G505" s="2">
        <v>9</v>
      </c>
      <c r="H505" s="236">
        <v>2020</v>
      </c>
      <c r="I505" s="2">
        <v>86</v>
      </c>
      <c r="J505" s="2" t="s">
        <v>1449</v>
      </c>
      <c r="K505" s="4" t="s">
        <v>1789</v>
      </c>
      <c r="L505" s="2" t="s">
        <v>1396</v>
      </c>
      <c r="M505" s="242" t="s">
        <v>1447</v>
      </c>
      <c r="N505" s="2" t="s">
        <v>1448</v>
      </c>
    </row>
    <row r="506" spans="1:19" ht="17" x14ac:dyDescent="0.2">
      <c r="A506" s="2">
        <f t="shared" si="7"/>
        <v>505</v>
      </c>
      <c r="B506" s="1" t="s">
        <v>7292</v>
      </c>
      <c r="C506" s="1" t="s">
        <v>7298</v>
      </c>
      <c r="E506" s="1"/>
      <c r="F506" s="2">
        <v>1</v>
      </c>
      <c r="G506" s="2">
        <v>11</v>
      </c>
      <c r="H506" s="236">
        <v>2020</v>
      </c>
      <c r="I506" s="47">
        <v>34</v>
      </c>
      <c r="J506" s="2" t="s">
        <v>1450</v>
      </c>
      <c r="K506" s="212" t="s">
        <v>1406</v>
      </c>
      <c r="L506" s="2" t="s">
        <v>1407</v>
      </c>
      <c r="M506" s="2" t="s">
        <v>1448</v>
      </c>
      <c r="N506" s="2" t="s">
        <v>1448</v>
      </c>
      <c r="O506" s="1" t="s">
        <v>7384</v>
      </c>
      <c r="P506" s="9" t="s">
        <v>7383</v>
      </c>
      <c r="Q506" s="9" t="s">
        <v>9025</v>
      </c>
      <c r="R506" s="9" t="s">
        <v>7382</v>
      </c>
      <c r="S506" s="1" t="s">
        <v>9124</v>
      </c>
    </row>
    <row r="507" spans="1:19" x14ac:dyDescent="0.2">
      <c r="A507" s="2">
        <f t="shared" si="7"/>
        <v>506</v>
      </c>
      <c r="B507" s="1" t="s">
        <v>2522</v>
      </c>
      <c r="C507" s="1" t="s">
        <v>2523</v>
      </c>
      <c r="E507" s="1"/>
      <c r="F507" s="2">
        <v>1</v>
      </c>
      <c r="G507" s="2">
        <v>12</v>
      </c>
      <c r="H507" s="236">
        <v>2020</v>
      </c>
      <c r="I507" s="2">
        <v>61</v>
      </c>
      <c r="J507" s="2" t="s">
        <v>1450</v>
      </c>
      <c r="K507" s="4" t="s">
        <v>1521</v>
      </c>
      <c r="L507" s="2" t="s">
        <v>6515</v>
      </c>
      <c r="M507" s="2" t="s">
        <v>1448</v>
      </c>
      <c r="N507" s="2" t="s">
        <v>1447</v>
      </c>
      <c r="P507" s="9" t="s">
        <v>2524</v>
      </c>
    </row>
    <row r="508" spans="1:19" x14ac:dyDescent="0.2">
      <c r="A508" s="2">
        <f t="shared" si="7"/>
        <v>507</v>
      </c>
      <c r="B508" s="1" t="s">
        <v>3472</v>
      </c>
      <c r="C508" s="1" t="s">
        <v>3474</v>
      </c>
      <c r="D508" s="1" t="s">
        <v>853</v>
      </c>
      <c r="F508" s="2">
        <v>1</v>
      </c>
      <c r="G508" s="2">
        <v>13</v>
      </c>
      <c r="H508" s="236">
        <v>2020</v>
      </c>
      <c r="I508" s="2">
        <v>87</v>
      </c>
      <c r="J508" s="2" t="s">
        <v>1449</v>
      </c>
      <c r="K508" s="1" t="s">
        <v>1438</v>
      </c>
      <c r="L508" s="2" t="s">
        <v>6515</v>
      </c>
      <c r="M508" s="2" t="s">
        <v>1448</v>
      </c>
      <c r="N508" s="2" t="s">
        <v>1447</v>
      </c>
      <c r="P508" s="9" t="s">
        <v>3473</v>
      </c>
    </row>
    <row r="509" spans="1:19" x14ac:dyDescent="0.2">
      <c r="A509" s="2">
        <f t="shared" si="7"/>
        <v>508</v>
      </c>
      <c r="B509" s="1" t="s">
        <v>9244</v>
      </c>
      <c r="C509" s="1" t="s">
        <v>9245</v>
      </c>
      <c r="D509" s="1" t="s">
        <v>838</v>
      </c>
      <c r="F509" s="2">
        <v>1</v>
      </c>
      <c r="G509" s="2">
        <v>13</v>
      </c>
      <c r="H509" s="236">
        <v>2020</v>
      </c>
      <c r="I509" s="2">
        <v>73</v>
      </c>
      <c r="J509" s="2" t="s">
        <v>1449</v>
      </c>
      <c r="K509" s="1" t="s">
        <v>1425</v>
      </c>
      <c r="L509" s="2" t="s">
        <v>1393</v>
      </c>
      <c r="M509" s="2" t="s">
        <v>1448</v>
      </c>
      <c r="N509" s="2" t="s">
        <v>1448</v>
      </c>
      <c r="P509" s="9" t="s">
        <v>9242</v>
      </c>
      <c r="Q509" s="9" t="s">
        <v>9243</v>
      </c>
      <c r="S509" s="1" t="s">
        <v>8785</v>
      </c>
    </row>
    <row r="510" spans="1:19" x14ac:dyDescent="0.2">
      <c r="A510" s="2">
        <f t="shared" si="7"/>
        <v>509</v>
      </c>
      <c r="B510" s="1" t="s">
        <v>646</v>
      </c>
      <c r="C510" s="1" t="s">
        <v>860</v>
      </c>
      <c r="D510" s="1" t="s">
        <v>872</v>
      </c>
      <c r="F510" s="2">
        <v>1</v>
      </c>
      <c r="G510" s="2">
        <v>13</v>
      </c>
      <c r="H510" s="236">
        <v>2020</v>
      </c>
      <c r="I510" s="2">
        <v>80</v>
      </c>
      <c r="J510" s="2" t="s">
        <v>1449</v>
      </c>
      <c r="K510" s="1" t="s">
        <v>1430</v>
      </c>
      <c r="L510" s="2" t="s">
        <v>1393</v>
      </c>
      <c r="M510" s="2" t="s">
        <v>1448</v>
      </c>
      <c r="N510" s="2" t="s">
        <v>1447</v>
      </c>
      <c r="P510" s="9" t="s">
        <v>6920</v>
      </c>
      <c r="Q510" s="9" t="s">
        <v>6919</v>
      </c>
    </row>
    <row r="511" spans="1:19" x14ac:dyDescent="0.2">
      <c r="A511" s="2">
        <f t="shared" si="7"/>
        <v>510</v>
      </c>
      <c r="B511" s="1" t="s">
        <v>3357</v>
      </c>
      <c r="C511" s="1" t="s">
        <v>3356</v>
      </c>
      <c r="E511" s="1"/>
      <c r="F511" s="2">
        <v>1</v>
      </c>
      <c r="G511" s="2">
        <v>14</v>
      </c>
      <c r="H511" s="236">
        <v>2020</v>
      </c>
      <c r="I511" s="2">
        <v>82</v>
      </c>
      <c r="J511" s="2" t="s">
        <v>1449</v>
      </c>
      <c r="K511" s="4" t="s">
        <v>1402</v>
      </c>
      <c r="L511" s="2" t="s">
        <v>1393</v>
      </c>
      <c r="M511" s="2" t="s">
        <v>1448</v>
      </c>
      <c r="N511" s="2" t="s">
        <v>1448</v>
      </c>
      <c r="O511" s="1" t="s">
        <v>3680</v>
      </c>
      <c r="P511" s="9" t="s">
        <v>3358</v>
      </c>
    </row>
    <row r="512" spans="1:19" x14ac:dyDescent="0.2">
      <c r="A512" s="2">
        <f t="shared" si="7"/>
        <v>511</v>
      </c>
      <c r="B512" s="1" t="s">
        <v>9264</v>
      </c>
      <c r="C512" s="1" t="s">
        <v>2471</v>
      </c>
      <c r="D512" s="1" t="s">
        <v>838</v>
      </c>
      <c r="E512" s="1" t="s">
        <v>9265</v>
      </c>
      <c r="F512" s="2">
        <v>1</v>
      </c>
      <c r="G512" s="2">
        <v>14</v>
      </c>
      <c r="H512" s="236">
        <v>2020</v>
      </c>
      <c r="I512" s="2">
        <v>78</v>
      </c>
      <c r="J512" s="2" t="s">
        <v>1450</v>
      </c>
      <c r="K512" s="4" t="s">
        <v>1581</v>
      </c>
      <c r="L512" s="2" t="s">
        <v>1393</v>
      </c>
      <c r="M512" s="2" t="s">
        <v>1448</v>
      </c>
      <c r="N512" s="2" t="s">
        <v>1448</v>
      </c>
      <c r="P512" s="9" t="s">
        <v>9266</v>
      </c>
      <c r="Q512" s="9" t="s">
        <v>9267</v>
      </c>
      <c r="S512" s="1" t="s">
        <v>8715</v>
      </c>
    </row>
    <row r="513" spans="1:19" x14ac:dyDescent="0.2">
      <c r="A513" s="2">
        <f t="shared" si="7"/>
        <v>512</v>
      </c>
      <c r="B513" s="1" t="s">
        <v>3476</v>
      </c>
      <c r="C513" s="1" t="s">
        <v>3477</v>
      </c>
      <c r="D513" s="1" t="s">
        <v>6921</v>
      </c>
      <c r="F513" s="2">
        <v>1</v>
      </c>
      <c r="G513" s="2">
        <v>15</v>
      </c>
      <c r="H513" s="236">
        <v>2020</v>
      </c>
      <c r="I513" s="2">
        <v>90</v>
      </c>
      <c r="J513" s="2" t="s">
        <v>1450</v>
      </c>
      <c r="K513" s="1" t="s">
        <v>1484</v>
      </c>
      <c r="L513" s="2" t="s">
        <v>1394</v>
      </c>
      <c r="M513" s="2" t="s">
        <v>1448</v>
      </c>
      <c r="N513" s="2" t="s">
        <v>1447</v>
      </c>
      <c r="P513" s="9" t="s">
        <v>3475</v>
      </c>
      <c r="R513" s="9" t="s">
        <v>2529</v>
      </c>
    </row>
    <row r="514" spans="1:19" x14ac:dyDescent="0.2">
      <c r="A514" s="2">
        <f t="shared" si="7"/>
        <v>513</v>
      </c>
      <c r="B514" s="1" t="s">
        <v>2608</v>
      </c>
      <c r="C514" s="1" t="s">
        <v>2609</v>
      </c>
      <c r="E514" s="1"/>
      <c r="F514" s="2">
        <v>1</v>
      </c>
      <c r="G514" s="2">
        <v>15</v>
      </c>
      <c r="H514" s="236">
        <v>2020</v>
      </c>
      <c r="I514" s="2">
        <v>76</v>
      </c>
      <c r="J514" s="2" t="s">
        <v>1449</v>
      </c>
      <c r="K514" s="4" t="s">
        <v>2382</v>
      </c>
      <c r="L514" s="2" t="s">
        <v>1393</v>
      </c>
      <c r="M514" s="2" t="s">
        <v>1448</v>
      </c>
      <c r="N514" s="2" t="s">
        <v>1447</v>
      </c>
      <c r="P514" s="9" t="s">
        <v>2610</v>
      </c>
    </row>
    <row r="515" spans="1:19" x14ac:dyDescent="0.2">
      <c r="A515" s="2">
        <f t="shared" si="7"/>
        <v>514</v>
      </c>
      <c r="B515" s="1" t="s">
        <v>2528</v>
      </c>
      <c r="C515" s="1" t="s">
        <v>2527</v>
      </c>
      <c r="E515" s="1" t="s">
        <v>2526</v>
      </c>
      <c r="F515" s="2">
        <v>1</v>
      </c>
      <c r="G515" s="2">
        <v>15</v>
      </c>
      <c r="H515" s="236">
        <v>2020</v>
      </c>
      <c r="I515" s="2">
        <v>68</v>
      </c>
      <c r="J515" s="2" t="s">
        <v>1450</v>
      </c>
      <c r="K515" s="4" t="s">
        <v>1402</v>
      </c>
      <c r="L515" s="2" t="s">
        <v>1393</v>
      </c>
      <c r="M515" s="2" t="s">
        <v>1448</v>
      </c>
      <c r="N515" s="2" t="s">
        <v>1447</v>
      </c>
      <c r="P515" s="9" t="s">
        <v>2529</v>
      </c>
    </row>
    <row r="516" spans="1:19" x14ac:dyDescent="0.2">
      <c r="A516" s="2">
        <f t="shared" si="7"/>
        <v>515</v>
      </c>
      <c r="B516" s="1" t="s">
        <v>3479</v>
      </c>
      <c r="C516" s="1" t="s">
        <v>3480</v>
      </c>
      <c r="F516" s="2">
        <v>1</v>
      </c>
      <c r="G516" s="2">
        <v>17</v>
      </c>
      <c r="H516" s="236">
        <v>2020</v>
      </c>
      <c r="I516" s="2">
        <v>85</v>
      </c>
      <c r="J516" s="2" t="s">
        <v>1449</v>
      </c>
      <c r="K516" s="1" t="s">
        <v>1421</v>
      </c>
      <c r="L516" s="2" t="s">
        <v>6515</v>
      </c>
      <c r="M516" s="2" t="s">
        <v>1448</v>
      </c>
      <c r="N516" s="2" t="s">
        <v>1447</v>
      </c>
      <c r="P516" s="9" t="s">
        <v>3478</v>
      </c>
    </row>
    <row r="517" spans="1:19" x14ac:dyDescent="0.2">
      <c r="A517" s="2">
        <f t="shared" ref="A517:A580" si="8">A516+1</f>
        <v>516</v>
      </c>
      <c r="B517" s="1" t="s">
        <v>68</v>
      </c>
      <c r="C517" s="1" t="s">
        <v>172</v>
      </c>
      <c r="D517" s="1" t="s">
        <v>834</v>
      </c>
      <c r="E517" s="1" t="s">
        <v>1289</v>
      </c>
      <c r="F517" s="2">
        <v>1</v>
      </c>
      <c r="G517" s="2">
        <v>18</v>
      </c>
      <c r="H517" s="236">
        <v>2020</v>
      </c>
      <c r="I517" s="2">
        <v>85</v>
      </c>
      <c r="J517" s="2" t="s">
        <v>1449</v>
      </c>
      <c r="K517" s="4" t="s">
        <v>1390</v>
      </c>
      <c r="L517" s="2" t="s">
        <v>1389</v>
      </c>
      <c r="M517" s="242" t="s">
        <v>1447</v>
      </c>
      <c r="N517" s="2" t="s">
        <v>1448</v>
      </c>
      <c r="P517" s="9" t="s">
        <v>2016</v>
      </c>
      <c r="R517" s="9" t="s">
        <v>6115</v>
      </c>
    </row>
    <row r="518" spans="1:19" x14ac:dyDescent="0.2">
      <c r="A518" s="2">
        <f t="shared" si="8"/>
        <v>517</v>
      </c>
      <c r="B518" s="1" t="s">
        <v>3481</v>
      </c>
      <c r="C518" s="1" t="s">
        <v>3482</v>
      </c>
      <c r="D518" s="1" t="s">
        <v>848</v>
      </c>
      <c r="F518" s="2">
        <v>1</v>
      </c>
      <c r="G518" s="2">
        <v>19</v>
      </c>
      <c r="H518" s="236">
        <v>2020</v>
      </c>
      <c r="I518" s="2">
        <v>83</v>
      </c>
      <c r="J518" s="2" t="s">
        <v>1449</v>
      </c>
      <c r="K518" s="1" t="s">
        <v>1820</v>
      </c>
      <c r="L518" s="2" t="s">
        <v>6515</v>
      </c>
      <c r="M518" s="2" t="s">
        <v>1448</v>
      </c>
      <c r="N518" s="2" t="s">
        <v>1447</v>
      </c>
      <c r="O518" s="1" t="s">
        <v>9054</v>
      </c>
      <c r="P518" s="9" t="s">
        <v>3483</v>
      </c>
    </row>
    <row r="519" spans="1:19" x14ac:dyDescent="0.2">
      <c r="A519" s="2">
        <f t="shared" si="8"/>
        <v>518</v>
      </c>
      <c r="B519" s="1" t="s">
        <v>4304</v>
      </c>
      <c r="C519" s="1" t="s">
        <v>2109</v>
      </c>
      <c r="D519" s="1" t="s">
        <v>848</v>
      </c>
      <c r="E519" s="1"/>
      <c r="F519" s="2">
        <v>1</v>
      </c>
      <c r="G519" s="2">
        <v>20</v>
      </c>
      <c r="H519" s="236">
        <v>2020</v>
      </c>
      <c r="I519" s="2">
        <v>66</v>
      </c>
      <c r="J519" s="2" t="s">
        <v>1449</v>
      </c>
      <c r="K519" s="1" t="s">
        <v>3081</v>
      </c>
      <c r="L519" s="2" t="s">
        <v>1393</v>
      </c>
      <c r="M519" s="2" t="s">
        <v>1448</v>
      </c>
      <c r="N519" s="2" t="s">
        <v>1447</v>
      </c>
      <c r="P519" s="9" t="s">
        <v>4305</v>
      </c>
    </row>
    <row r="520" spans="1:19" x14ac:dyDescent="0.2">
      <c r="A520" s="2">
        <f t="shared" si="8"/>
        <v>519</v>
      </c>
      <c r="B520" s="1" t="s">
        <v>11929</v>
      </c>
      <c r="C520" s="1" t="s">
        <v>2102</v>
      </c>
      <c r="D520" s="1" t="s">
        <v>2389</v>
      </c>
      <c r="E520" s="1"/>
      <c r="F520" s="2">
        <v>1</v>
      </c>
      <c r="G520" s="2">
        <v>21</v>
      </c>
      <c r="H520" s="236">
        <v>2020</v>
      </c>
      <c r="I520" s="2">
        <v>90</v>
      </c>
      <c r="J520" s="2" t="s">
        <v>1449</v>
      </c>
      <c r="K520" s="1" t="s">
        <v>1421</v>
      </c>
      <c r="L520" s="2" t="s">
        <v>6515</v>
      </c>
      <c r="M520" s="2" t="s">
        <v>1448</v>
      </c>
      <c r="N520" s="2" t="s">
        <v>1448</v>
      </c>
      <c r="P520" s="9" t="s">
        <v>11930</v>
      </c>
      <c r="S520" s="1" t="s">
        <v>8781</v>
      </c>
    </row>
    <row r="521" spans="1:19" x14ac:dyDescent="0.2">
      <c r="A521" s="2">
        <f t="shared" si="8"/>
        <v>520</v>
      </c>
      <c r="B521" s="1" t="s">
        <v>4307</v>
      </c>
      <c r="C521" s="1" t="s">
        <v>3436</v>
      </c>
      <c r="E521" s="1"/>
      <c r="F521" s="2">
        <v>1</v>
      </c>
      <c r="G521" s="2">
        <v>21</v>
      </c>
      <c r="H521" s="236">
        <v>2020</v>
      </c>
      <c r="I521" s="2">
        <v>75</v>
      </c>
      <c r="J521" s="2" t="s">
        <v>1449</v>
      </c>
      <c r="K521" s="1" t="s">
        <v>1443</v>
      </c>
      <c r="L521" s="2" t="s">
        <v>1393</v>
      </c>
      <c r="M521" s="2" t="s">
        <v>1448</v>
      </c>
      <c r="N521" s="2" t="s">
        <v>1448</v>
      </c>
      <c r="O521" s="1" t="s">
        <v>1766</v>
      </c>
      <c r="P521" s="9" t="s">
        <v>4306</v>
      </c>
    </row>
    <row r="522" spans="1:19" x14ac:dyDescent="0.2">
      <c r="A522" s="2">
        <f t="shared" si="8"/>
        <v>521</v>
      </c>
      <c r="B522" s="1" t="s">
        <v>10541</v>
      </c>
      <c r="C522" s="1" t="s">
        <v>9888</v>
      </c>
      <c r="D522" s="1" t="s">
        <v>834</v>
      </c>
      <c r="E522" s="1"/>
      <c r="F522" s="2">
        <v>1</v>
      </c>
      <c r="G522" s="2">
        <v>21</v>
      </c>
      <c r="H522" s="236">
        <v>2020</v>
      </c>
      <c r="I522" s="2">
        <v>85</v>
      </c>
      <c r="J522" s="2" t="s">
        <v>1449</v>
      </c>
      <c r="K522" s="1" t="s">
        <v>10542</v>
      </c>
      <c r="L522" s="2" t="s">
        <v>1394</v>
      </c>
      <c r="M522" s="2" t="s">
        <v>1448</v>
      </c>
      <c r="N522" s="2" t="s">
        <v>1448</v>
      </c>
      <c r="O522" s="1" t="s">
        <v>3691</v>
      </c>
      <c r="P522" s="9" t="s">
        <v>10543</v>
      </c>
      <c r="Q522" s="9" t="s">
        <v>10544</v>
      </c>
      <c r="R522" s="9" t="s">
        <v>10540</v>
      </c>
      <c r="S522" s="1" t="s">
        <v>8663</v>
      </c>
    </row>
    <row r="523" spans="1:19" x14ac:dyDescent="0.2">
      <c r="A523" s="2">
        <f t="shared" si="8"/>
        <v>522</v>
      </c>
      <c r="B523" s="1" t="s">
        <v>3485</v>
      </c>
      <c r="C523" s="1" t="s">
        <v>3487</v>
      </c>
      <c r="D523" s="1" t="s">
        <v>3486</v>
      </c>
      <c r="E523" s="4" t="s">
        <v>11871</v>
      </c>
      <c r="F523" s="2">
        <v>1</v>
      </c>
      <c r="G523" s="2">
        <v>22</v>
      </c>
      <c r="H523" s="236">
        <v>2020</v>
      </c>
      <c r="I523" s="2">
        <v>93</v>
      </c>
      <c r="J523" s="2" t="s">
        <v>1450</v>
      </c>
      <c r="K523" s="1" t="s">
        <v>1392</v>
      </c>
      <c r="L523" s="2" t="s">
        <v>1393</v>
      </c>
      <c r="M523" s="2" t="s">
        <v>1448</v>
      </c>
      <c r="N523" s="2" t="s">
        <v>1447</v>
      </c>
      <c r="P523" s="9" t="s">
        <v>3484</v>
      </c>
      <c r="Q523" s="9" t="s">
        <v>11873</v>
      </c>
      <c r="R523" s="9" t="s">
        <v>11872</v>
      </c>
      <c r="S523" s="1" t="s">
        <v>8762</v>
      </c>
    </row>
    <row r="524" spans="1:19" x14ac:dyDescent="0.2">
      <c r="A524" s="2">
        <f t="shared" si="8"/>
        <v>523</v>
      </c>
      <c r="B524" s="1" t="s">
        <v>8237</v>
      </c>
      <c r="C524" s="1" t="s">
        <v>1712</v>
      </c>
      <c r="E524" s="4" t="s">
        <v>8238</v>
      </c>
      <c r="F524" s="2">
        <v>1</v>
      </c>
      <c r="G524" s="2">
        <v>22</v>
      </c>
      <c r="H524" s="236">
        <v>2020</v>
      </c>
      <c r="I524" s="2">
        <v>64</v>
      </c>
      <c r="J524" s="2" t="s">
        <v>1449</v>
      </c>
      <c r="K524" s="1" t="s">
        <v>2599</v>
      </c>
      <c r="L524" s="2" t="s">
        <v>1389</v>
      </c>
      <c r="M524" s="2" t="s">
        <v>1448</v>
      </c>
      <c r="N524" s="2" t="s">
        <v>1448</v>
      </c>
      <c r="O524" s="1" t="s">
        <v>8239</v>
      </c>
      <c r="P524" s="9" t="s">
        <v>8240</v>
      </c>
      <c r="Q524" s="9" t="s">
        <v>8241</v>
      </c>
    </row>
    <row r="525" spans="1:19" x14ac:dyDescent="0.2">
      <c r="A525" s="2">
        <f t="shared" si="8"/>
        <v>524</v>
      </c>
      <c r="B525" s="1" t="s">
        <v>70</v>
      </c>
      <c r="C525" s="1" t="s">
        <v>835</v>
      </c>
      <c r="D525" s="1" t="s">
        <v>848</v>
      </c>
      <c r="E525" s="1"/>
      <c r="F525" s="2">
        <v>1</v>
      </c>
      <c r="G525" s="2">
        <v>24</v>
      </c>
      <c r="H525" s="236">
        <v>2020</v>
      </c>
      <c r="I525" s="2">
        <v>77</v>
      </c>
      <c r="J525" s="2" t="s">
        <v>1449</v>
      </c>
      <c r="K525" s="4" t="s">
        <v>1404</v>
      </c>
      <c r="L525" s="2" t="s">
        <v>1393</v>
      </c>
      <c r="M525" s="242" t="s">
        <v>1447</v>
      </c>
      <c r="N525" s="2" t="s">
        <v>1448</v>
      </c>
    </row>
    <row r="526" spans="1:19" x14ac:dyDescent="0.2">
      <c r="A526" s="2">
        <f t="shared" si="8"/>
        <v>525</v>
      </c>
      <c r="B526" s="1" t="s">
        <v>69</v>
      </c>
      <c r="C526" s="1" t="s">
        <v>905</v>
      </c>
      <c r="D526" s="1" t="s">
        <v>845</v>
      </c>
      <c r="E526" s="1"/>
      <c r="F526" s="2">
        <v>1</v>
      </c>
      <c r="G526" s="2">
        <v>24</v>
      </c>
      <c r="H526" s="236">
        <v>2020</v>
      </c>
      <c r="I526" s="2">
        <v>98</v>
      </c>
      <c r="J526" s="2" t="s">
        <v>1449</v>
      </c>
      <c r="K526" s="4" t="s">
        <v>1957</v>
      </c>
      <c r="L526" s="2" t="s">
        <v>1394</v>
      </c>
      <c r="M526" s="242" t="s">
        <v>1447</v>
      </c>
      <c r="N526" s="2" t="s">
        <v>1448</v>
      </c>
    </row>
    <row r="527" spans="1:19" x14ac:dyDescent="0.2">
      <c r="A527" s="2">
        <f t="shared" si="8"/>
        <v>526</v>
      </c>
      <c r="B527" s="1" t="s">
        <v>71</v>
      </c>
      <c r="C527" s="1" t="s">
        <v>906</v>
      </c>
      <c r="D527" s="1" t="s">
        <v>848</v>
      </c>
      <c r="E527" s="1"/>
      <c r="F527" s="2">
        <v>1</v>
      </c>
      <c r="G527" s="2">
        <v>25</v>
      </c>
      <c r="H527" s="236">
        <v>2020</v>
      </c>
      <c r="I527" s="2">
        <v>65</v>
      </c>
      <c r="J527" s="2" t="s">
        <v>1449</v>
      </c>
      <c r="K527" s="4" t="s">
        <v>1430</v>
      </c>
      <c r="L527" s="2" t="s">
        <v>1393</v>
      </c>
      <c r="M527" s="242" t="s">
        <v>1447</v>
      </c>
      <c r="N527" s="2" t="s">
        <v>1448</v>
      </c>
      <c r="P527" s="9" t="s">
        <v>10603</v>
      </c>
      <c r="Q527" s="9" t="s">
        <v>10604</v>
      </c>
      <c r="R527" s="9" t="s">
        <v>2015</v>
      </c>
      <c r="S527" s="1" t="s">
        <v>8693</v>
      </c>
    </row>
    <row r="528" spans="1:19" x14ac:dyDescent="0.2">
      <c r="A528" s="2">
        <f t="shared" si="8"/>
        <v>527</v>
      </c>
      <c r="B528" s="1" t="s">
        <v>593</v>
      </c>
      <c r="C528" s="1" t="s">
        <v>3489</v>
      </c>
      <c r="D528" s="1" t="s">
        <v>876</v>
      </c>
      <c r="F528" s="2">
        <v>1</v>
      </c>
      <c r="G528" s="2">
        <v>25</v>
      </c>
      <c r="H528" s="236">
        <v>2020</v>
      </c>
      <c r="I528" s="2">
        <v>90</v>
      </c>
      <c r="J528" s="2" t="s">
        <v>1449</v>
      </c>
      <c r="K528" s="1" t="s">
        <v>1412</v>
      </c>
      <c r="L528" s="2" t="s">
        <v>1407</v>
      </c>
      <c r="M528" s="2" t="s">
        <v>1448</v>
      </c>
      <c r="N528" s="2" t="s">
        <v>1447</v>
      </c>
      <c r="P528" s="9" t="s">
        <v>3488</v>
      </c>
    </row>
    <row r="529" spans="1:22" x14ac:dyDescent="0.2">
      <c r="A529" s="2">
        <f t="shared" si="8"/>
        <v>528</v>
      </c>
      <c r="B529" s="1" t="s">
        <v>1877</v>
      </c>
      <c r="C529" s="1" t="s">
        <v>2099</v>
      </c>
      <c r="E529" s="4" t="s">
        <v>271</v>
      </c>
      <c r="F529" s="2">
        <v>1</v>
      </c>
      <c r="G529" s="2">
        <v>25</v>
      </c>
      <c r="H529" s="236">
        <v>2020</v>
      </c>
      <c r="I529" s="2">
        <v>79</v>
      </c>
      <c r="J529" s="2" t="s">
        <v>1449</v>
      </c>
      <c r="K529" s="1" t="s">
        <v>4722</v>
      </c>
      <c r="L529" s="2" t="s">
        <v>1394</v>
      </c>
      <c r="M529" s="2" t="s">
        <v>1448</v>
      </c>
      <c r="N529" s="2" t="s">
        <v>1448</v>
      </c>
      <c r="P529" s="9" t="s">
        <v>6252</v>
      </c>
      <c r="Q529" s="9" t="s">
        <v>6253</v>
      </c>
    </row>
    <row r="530" spans="1:22" x14ac:dyDescent="0.2">
      <c r="A530" s="2">
        <f t="shared" si="8"/>
        <v>529</v>
      </c>
      <c r="B530" s="1" t="s">
        <v>297</v>
      </c>
      <c r="C530" s="1" t="s">
        <v>894</v>
      </c>
      <c r="D530" s="1" t="s">
        <v>851</v>
      </c>
      <c r="E530" s="1"/>
      <c r="F530" s="2">
        <v>1</v>
      </c>
      <c r="G530" s="2">
        <v>27</v>
      </c>
      <c r="H530" s="236">
        <v>2020</v>
      </c>
      <c r="I530" s="2">
        <v>98</v>
      </c>
      <c r="J530" s="2" t="s">
        <v>1449</v>
      </c>
      <c r="K530" s="1" t="s">
        <v>1412</v>
      </c>
      <c r="L530" s="2" t="s">
        <v>1407</v>
      </c>
      <c r="M530" s="2" t="s">
        <v>1448</v>
      </c>
      <c r="N530" s="2" t="s">
        <v>1448</v>
      </c>
      <c r="P530" s="9" t="s">
        <v>4308</v>
      </c>
    </row>
    <row r="531" spans="1:22" x14ac:dyDescent="0.2">
      <c r="A531" s="2">
        <f t="shared" si="8"/>
        <v>530</v>
      </c>
      <c r="B531" s="1" t="s">
        <v>9829</v>
      </c>
      <c r="C531" s="1" t="s">
        <v>1576</v>
      </c>
      <c r="D531" s="1" t="s">
        <v>881</v>
      </c>
      <c r="E531" s="301"/>
      <c r="F531" s="2">
        <v>1</v>
      </c>
      <c r="G531" s="2">
        <v>27</v>
      </c>
      <c r="H531" s="236">
        <v>2020</v>
      </c>
      <c r="I531" s="86" t="s">
        <v>1871</v>
      </c>
      <c r="J531" s="2" t="s">
        <v>1449</v>
      </c>
      <c r="K531" s="1" t="s">
        <v>1842</v>
      </c>
      <c r="L531" s="2" t="s">
        <v>1393</v>
      </c>
      <c r="M531" s="2" t="s">
        <v>1448</v>
      </c>
      <c r="N531" s="2" t="s">
        <v>1448</v>
      </c>
      <c r="P531" s="9" t="s">
        <v>9827</v>
      </c>
      <c r="Q531" s="9" t="s">
        <v>9828</v>
      </c>
      <c r="S531" s="1" t="s">
        <v>8691</v>
      </c>
    </row>
    <row r="532" spans="1:22" x14ac:dyDescent="0.2">
      <c r="A532" s="2">
        <f t="shared" si="8"/>
        <v>531</v>
      </c>
      <c r="B532" s="1" t="s">
        <v>2586</v>
      </c>
      <c r="C532" s="1" t="s">
        <v>2587</v>
      </c>
      <c r="D532" s="1" t="s">
        <v>876</v>
      </c>
      <c r="E532" s="1"/>
      <c r="F532" s="2">
        <v>1</v>
      </c>
      <c r="G532" s="2">
        <v>28</v>
      </c>
      <c r="H532" s="236">
        <v>2020</v>
      </c>
      <c r="I532" s="2">
        <v>76</v>
      </c>
      <c r="J532" s="2" t="s">
        <v>1449</v>
      </c>
      <c r="K532" s="4" t="s">
        <v>2584</v>
      </c>
      <c r="L532" s="2" t="s">
        <v>6515</v>
      </c>
      <c r="M532" s="242" t="s">
        <v>1447</v>
      </c>
      <c r="N532" s="2" t="s">
        <v>1447</v>
      </c>
      <c r="P532" s="9" t="s">
        <v>2585</v>
      </c>
      <c r="R532" s="9" t="s">
        <v>10168</v>
      </c>
    </row>
    <row r="533" spans="1:22" x14ac:dyDescent="0.2">
      <c r="A533" s="2">
        <f t="shared" si="8"/>
        <v>532</v>
      </c>
      <c r="B533" s="1" t="s">
        <v>9305</v>
      </c>
      <c r="C533" s="1" t="s">
        <v>2583</v>
      </c>
      <c r="D533" s="1" t="s">
        <v>9303</v>
      </c>
      <c r="E533" s="1"/>
      <c r="F533" s="2">
        <v>1</v>
      </c>
      <c r="G533" s="2">
        <v>29</v>
      </c>
      <c r="H533" s="236">
        <v>2020</v>
      </c>
      <c r="I533" s="2">
        <v>86</v>
      </c>
      <c r="J533" s="2" t="s">
        <v>1449</v>
      </c>
      <c r="K533" s="4" t="s">
        <v>9301</v>
      </c>
      <c r="L533" s="2" t="s">
        <v>1393</v>
      </c>
      <c r="M533" s="2" t="s">
        <v>1448</v>
      </c>
      <c r="N533" s="2" t="s">
        <v>1448</v>
      </c>
      <c r="O533" s="1" t="s">
        <v>3673</v>
      </c>
      <c r="P533" s="9" t="s">
        <v>9302</v>
      </c>
      <c r="Q533" s="9" t="s">
        <v>9304</v>
      </c>
    </row>
    <row r="534" spans="1:22" x14ac:dyDescent="0.2">
      <c r="A534" s="2">
        <f t="shared" si="8"/>
        <v>533</v>
      </c>
      <c r="B534" s="1" t="s">
        <v>72</v>
      </c>
      <c r="C534" s="1" t="s">
        <v>907</v>
      </c>
      <c r="D534" s="1" t="s">
        <v>843</v>
      </c>
      <c r="E534" s="1"/>
      <c r="F534" s="2">
        <v>1</v>
      </c>
      <c r="G534" s="2">
        <v>30</v>
      </c>
      <c r="H534" s="236">
        <v>2020</v>
      </c>
      <c r="I534" s="2">
        <v>80</v>
      </c>
      <c r="J534" s="2" t="s">
        <v>1449</v>
      </c>
      <c r="K534" s="4" t="s">
        <v>2014</v>
      </c>
      <c r="L534" s="2" t="s">
        <v>1394</v>
      </c>
      <c r="M534" s="242" t="s">
        <v>1447</v>
      </c>
      <c r="N534" s="2" t="s">
        <v>1448</v>
      </c>
      <c r="P534" s="9" t="s">
        <v>9959</v>
      </c>
      <c r="Q534" s="9" t="s">
        <v>9958</v>
      </c>
      <c r="S534" s="1" t="s">
        <v>8736</v>
      </c>
    </row>
    <row r="535" spans="1:22" x14ac:dyDescent="0.2">
      <c r="A535" s="2">
        <f t="shared" si="8"/>
        <v>534</v>
      </c>
      <c r="B535" s="1" t="s">
        <v>73</v>
      </c>
      <c r="C535" s="1" t="s">
        <v>894</v>
      </c>
      <c r="D535" s="1" t="s">
        <v>837</v>
      </c>
      <c r="E535" s="1"/>
      <c r="F535" s="2">
        <v>1</v>
      </c>
      <c r="G535" s="2">
        <v>31</v>
      </c>
      <c r="H535" s="236">
        <v>2020</v>
      </c>
      <c r="I535" s="2">
        <v>89</v>
      </c>
      <c r="J535" s="2" t="s">
        <v>1449</v>
      </c>
      <c r="K535" s="4" t="s">
        <v>1402</v>
      </c>
      <c r="L535" s="2" t="s">
        <v>1393</v>
      </c>
      <c r="M535" s="242" t="s">
        <v>1447</v>
      </c>
      <c r="N535" s="2" t="s">
        <v>1447</v>
      </c>
      <c r="P535" s="9" t="s">
        <v>9343</v>
      </c>
    </row>
    <row r="536" spans="1:22" x14ac:dyDescent="0.2">
      <c r="A536" s="2">
        <f t="shared" si="8"/>
        <v>535</v>
      </c>
      <c r="B536" s="1" t="s">
        <v>3490</v>
      </c>
      <c r="C536" s="1" t="s">
        <v>3491</v>
      </c>
      <c r="F536" s="2">
        <v>1</v>
      </c>
      <c r="G536" s="2">
        <v>31</v>
      </c>
      <c r="H536" s="236">
        <v>2020</v>
      </c>
      <c r="I536" s="2">
        <v>82</v>
      </c>
      <c r="J536" s="2" t="s">
        <v>1449</v>
      </c>
      <c r="K536" s="1" t="s">
        <v>1438</v>
      </c>
      <c r="L536" s="2" t="s">
        <v>6515</v>
      </c>
      <c r="M536" s="2" t="s">
        <v>1448</v>
      </c>
      <c r="N536" s="2" t="s">
        <v>1447</v>
      </c>
      <c r="P536" s="9" t="s">
        <v>3492</v>
      </c>
    </row>
    <row r="537" spans="1:22" x14ac:dyDescent="0.2">
      <c r="A537" s="2">
        <f t="shared" si="8"/>
        <v>536</v>
      </c>
      <c r="B537" s="1" t="s">
        <v>74</v>
      </c>
      <c r="C537" s="1" t="s">
        <v>743</v>
      </c>
      <c r="D537" s="1" t="s">
        <v>851</v>
      </c>
      <c r="E537" s="1"/>
      <c r="F537" s="2">
        <v>2</v>
      </c>
      <c r="G537" s="2">
        <v>1</v>
      </c>
      <c r="H537" s="236">
        <v>2020</v>
      </c>
      <c r="I537" s="2">
        <v>69</v>
      </c>
      <c r="J537" s="2" t="s">
        <v>1449</v>
      </c>
      <c r="K537" s="4" t="s">
        <v>1390</v>
      </c>
      <c r="L537" s="2" t="s">
        <v>1389</v>
      </c>
      <c r="M537" s="242" t="s">
        <v>1447</v>
      </c>
      <c r="N537" s="2" t="s">
        <v>1447</v>
      </c>
      <c r="P537" s="9" t="s">
        <v>8095</v>
      </c>
    </row>
    <row r="538" spans="1:22" x14ac:dyDescent="0.2">
      <c r="A538" s="2">
        <f t="shared" si="8"/>
        <v>537</v>
      </c>
      <c r="B538" s="1" t="s">
        <v>4894</v>
      </c>
      <c r="C538" s="1" t="s">
        <v>9230</v>
      </c>
      <c r="D538" s="1" t="s">
        <v>892</v>
      </c>
      <c r="E538" s="1"/>
      <c r="F538" s="2">
        <v>2</v>
      </c>
      <c r="G538" s="2">
        <v>1</v>
      </c>
      <c r="H538" s="236">
        <v>2020</v>
      </c>
      <c r="I538" s="2">
        <v>80</v>
      </c>
      <c r="J538" s="2" t="s">
        <v>1449</v>
      </c>
      <c r="K538" s="1" t="s">
        <v>3912</v>
      </c>
      <c r="L538" s="2" t="s">
        <v>1393</v>
      </c>
      <c r="M538" s="2" t="s">
        <v>1448</v>
      </c>
      <c r="N538" s="2" t="s">
        <v>1448</v>
      </c>
      <c r="P538" s="9" t="s">
        <v>9229</v>
      </c>
      <c r="Q538" s="9" t="s">
        <v>9231</v>
      </c>
      <c r="S538" s="1" t="s">
        <v>8787</v>
      </c>
    </row>
    <row r="539" spans="1:22" x14ac:dyDescent="0.2">
      <c r="A539" s="2">
        <f t="shared" si="8"/>
        <v>538</v>
      </c>
      <c r="B539" s="1" t="s">
        <v>80</v>
      </c>
      <c r="C539" s="1" t="s">
        <v>3332</v>
      </c>
      <c r="F539" s="2">
        <v>2</v>
      </c>
      <c r="G539" s="2">
        <v>2</v>
      </c>
      <c r="H539" s="236">
        <v>2020</v>
      </c>
      <c r="I539" s="2">
        <v>99</v>
      </c>
      <c r="J539" s="2" t="s">
        <v>1449</v>
      </c>
      <c r="K539" s="1" t="s">
        <v>1440</v>
      </c>
      <c r="L539" s="2" t="s">
        <v>1407</v>
      </c>
      <c r="M539" s="2" t="s">
        <v>1448</v>
      </c>
      <c r="N539" s="2" t="s">
        <v>1448</v>
      </c>
      <c r="P539" s="9" t="s">
        <v>8410</v>
      </c>
    </row>
    <row r="540" spans="1:22" x14ac:dyDescent="0.2">
      <c r="A540" s="2">
        <f t="shared" si="8"/>
        <v>539</v>
      </c>
      <c r="B540" s="1" t="s">
        <v>3494</v>
      </c>
      <c r="C540" s="1" t="s">
        <v>3495</v>
      </c>
      <c r="F540" s="2">
        <v>2</v>
      </c>
      <c r="G540" s="2">
        <v>2</v>
      </c>
      <c r="H540" s="236">
        <v>2020</v>
      </c>
      <c r="I540" s="2">
        <v>97</v>
      </c>
      <c r="J540" s="2" t="s">
        <v>1449</v>
      </c>
      <c r="K540" s="1" t="s">
        <v>3080</v>
      </c>
      <c r="L540" s="2" t="s">
        <v>6515</v>
      </c>
      <c r="M540" s="2" t="s">
        <v>1448</v>
      </c>
      <c r="N540" s="2" t="s">
        <v>1447</v>
      </c>
      <c r="P540" s="9" t="s">
        <v>3493</v>
      </c>
    </row>
    <row r="541" spans="1:22" x14ac:dyDescent="0.2">
      <c r="A541" s="2">
        <f t="shared" si="8"/>
        <v>540</v>
      </c>
      <c r="B541" s="1" t="s">
        <v>10556</v>
      </c>
      <c r="C541" s="1" t="s">
        <v>172</v>
      </c>
      <c r="E541" s="4" t="s">
        <v>1289</v>
      </c>
      <c r="F541" s="2">
        <v>2</v>
      </c>
      <c r="G541" s="2">
        <v>2</v>
      </c>
      <c r="H541" s="236">
        <v>2020</v>
      </c>
      <c r="I541" s="2">
        <v>86</v>
      </c>
      <c r="J541" s="2" t="s">
        <v>1449</v>
      </c>
      <c r="K541" s="1" t="s">
        <v>1894</v>
      </c>
      <c r="L541" s="2" t="s">
        <v>1394</v>
      </c>
      <c r="M541" s="2" t="s">
        <v>1448</v>
      </c>
      <c r="N541" s="2" t="s">
        <v>1448</v>
      </c>
      <c r="P541" s="9" t="s">
        <v>10558</v>
      </c>
      <c r="Q541" s="9" t="s">
        <v>10557</v>
      </c>
      <c r="R541" s="9" t="s">
        <v>10555</v>
      </c>
      <c r="S541" s="1" t="s">
        <v>8719</v>
      </c>
      <c r="V541" s="9" t="s">
        <v>10559</v>
      </c>
    </row>
    <row r="542" spans="1:22" x14ac:dyDescent="0.2">
      <c r="A542" s="2">
        <f t="shared" si="8"/>
        <v>541</v>
      </c>
      <c r="B542" s="1" t="s">
        <v>8943</v>
      </c>
      <c r="C542" s="1" t="s">
        <v>8944</v>
      </c>
      <c r="D542" s="1" t="s">
        <v>845</v>
      </c>
      <c r="E542" s="1"/>
      <c r="F542" s="2">
        <v>2</v>
      </c>
      <c r="G542" s="2">
        <v>3</v>
      </c>
      <c r="H542" s="236">
        <v>2020</v>
      </c>
      <c r="I542" s="2">
        <v>86</v>
      </c>
      <c r="J542" s="2" t="s">
        <v>1449</v>
      </c>
      <c r="K542" s="4" t="s">
        <v>1414</v>
      </c>
      <c r="L542" s="2" t="s">
        <v>1393</v>
      </c>
      <c r="M542" s="2" t="s">
        <v>1448</v>
      </c>
      <c r="N542" s="2" t="s">
        <v>1448</v>
      </c>
      <c r="P542" s="9" t="s">
        <v>8945</v>
      </c>
      <c r="Q542" s="9" t="s">
        <v>8946</v>
      </c>
    </row>
    <row r="543" spans="1:22" x14ac:dyDescent="0.2">
      <c r="A543" s="2">
        <f t="shared" si="8"/>
        <v>542</v>
      </c>
      <c r="B543" s="1" t="s">
        <v>75</v>
      </c>
      <c r="C543" s="1" t="s">
        <v>263</v>
      </c>
      <c r="D543" s="1" t="s">
        <v>837</v>
      </c>
      <c r="E543" s="1"/>
      <c r="F543" s="2">
        <v>2</v>
      </c>
      <c r="G543" s="2">
        <v>3</v>
      </c>
      <c r="H543" s="236">
        <v>2020</v>
      </c>
      <c r="I543" s="2">
        <v>75</v>
      </c>
      <c r="J543" s="2" t="s">
        <v>1449</v>
      </c>
      <c r="K543" s="4" t="s">
        <v>2013</v>
      </c>
      <c r="L543" s="2" t="s">
        <v>1393</v>
      </c>
      <c r="M543" s="242" t="s">
        <v>1447</v>
      </c>
      <c r="N543" s="2" t="s">
        <v>1447</v>
      </c>
      <c r="P543" s="9" t="s">
        <v>2525</v>
      </c>
    </row>
    <row r="544" spans="1:22" x14ac:dyDescent="0.2">
      <c r="A544" s="2">
        <f t="shared" si="8"/>
        <v>543</v>
      </c>
      <c r="B544" s="1" t="s">
        <v>7250</v>
      </c>
      <c r="C544" s="1" t="s">
        <v>3426</v>
      </c>
      <c r="D544" s="1" t="s">
        <v>875</v>
      </c>
      <c r="E544" s="1"/>
      <c r="F544" s="2">
        <v>2</v>
      </c>
      <c r="G544" s="2">
        <v>4</v>
      </c>
      <c r="H544" s="236">
        <v>2020</v>
      </c>
      <c r="I544" s="2">
        <v>88</v>
      </c>
      <c r="J544" s="2" t="s">
        <v>1449</v>
      </c>
      <c r="K544" s="4" t="s">
        <v>4706</v>
      </c>
      <c r="L544" s="2" t="s">
        <v>1394</v>
      </c>
      <c r="M544" s="2" t="s">
        <v>1448</v>
      </c>
      <c r="N544" s="2" t="s">
        <v>1448</v>
      </c>
      <c r="P544" s="9" t="s">
        <v>7249</v>
      </c>
    </row>
    <row r="545" spans="1:20" x14ac:dyDescent="0.2">
      <c r="A545" s="2">
        <f t="shared" si="8"/>
        <v>544</v>
      </c>
      <c r="B545" s="1" t="s">
        <v>8924</v>
      </c>
      <c r="C545" s="1" t="s">
        <v>8923</v>
      </c>
      <c r="F545" s="2">
        <v>2</v>
      </c>
      <c r="G545" s="2">
        <v>6</v>
      </c>
      <c r="H545" s="236">
        <v>2020</v>
      </c>
      <c r="I545" s="2">
        <v>71</v>
      </c>
      <c r="J545" s="2" t="s">
        <v>1449</v>
      </c>
      <c r="K545" s="1" t="s">
        <v>8922</v>
      </c>
      <c r="L545" s="2" t="s">
        <v>6515</v>
      </c>
      <c r="M545" s="2" t="s">
        <v>1448</v>
      </c>
      <c r="N545" s="2" t="s">
        <v>1448</v>
      </c>
      <c r="P545" s="9" t="s">
        <v>8921</v>
      </c>
    </row>
    <row r="546" spans="1:20" x14ac:dyDescent="0.2">
      <c r="A546" s="2">
        <f t="shared" si="8"/>
        <v>545</v>
      </c>
      <c r="B546" s="1" t="s">
        <v>3497</v>
      </c>
      <c r="C546" s="1" t="s">
        <v>3498</v>
      </c>
      <c r="E546" s="4" t="s">
        <v>21</v>
      </c>
      <c r="F546" s="2">
        <v>2</v>
      </c>
      <c r="G546" s="2">
        <v>6</v>
      </c>
      <c r="H546" s="236">
        <v>2020</v>
      </c>
      <c r="I546" s="2">
        <v>82</v>
      </c>
      <c r="J546" s="2" t="s">
        <v>1449</v>
      </c>
      <c r="K546" s="1" t="s">
        <v>1421</v>
      </c>
      <c r="L546" s="2" t="s">
        <v>6515</v>
      </c>
      <c r="M546" s="2" t="s">
        <v>1448</v>
      </c>
      <c r="N546" s="2" t="s">
        <v>1447</v>
      </c>
      <c r="P546" s="9" t="s">
        <v>3496</v>
      </c>
    </row>
    <row r="547" spans="1:20" x14ac:dyDescent="0.2">
      <c r="A547" s="2">
        <f t="shared" si="8"/>
        <v>546</v>
      </c>
      <c r="B547" s="1" t="s">
        <v>944</v>
      </c>
      <c r="C547" s="1" t="s">
        <v>767</v>
      </c>
      <c r="F547" s="2">
        <v>2</v>
      </c>
      <c r="G547" s="2">
        <v>6</v>
      </c>
      <c r="H547" s="236">
        <v>2020</v>
      </c>
      <c r="I547" s="2">
        <v>89</v>
      </c>
      <c r="J547" s="2" t="s">
        <v>1449</v>
      </c>
      <c r="K547" s="1" t="s">
        <v>1402</v>
      </c>
      <c r="L547" s="2" t="s">
        <v>1393</v>
      </c>
      <c r="M547" s="2" t="s">
        <v>1448</v>
      </c>
      <c r="N547" s="2" t="s">
        <v>1448</v>
      </c>
      <c r="P547" s="9" t="s">
        <v>9338</v>
      </c>
      <c r="S547" s="1" t="s">
        <v>8762</v>
      </c>
    </row>
    <row r="548" spans="1:20" x14ac:dyDescent="0.2">
      <c r="A548" s="2">
        <f t="shared" si="8"/>
        <v>547</v>
      </c>
      <c r="B548" s="1" t="s">
        <v>11682</v>
      </c>
      <c r="C548" s="1" t="s">
        <v>3205</v>
      </c>
      <c r="F548" s="2">
        <v>2</v>
      </c>
      <c r="G548" s="2">
        <v>7</v>
      </c>
      <c r="H548" s="236">
        <v>2020</v>
      </c>
      <c r="I548" s="2">
        <v>84</v>
      </c>
      <c r="J548" s="2" t="s">
        <v>1449</v>
      </c>
      <c r="K548" s="1" t="s">
        <v>1421</v>
      </c>
      <c r="L548" s="2" t="s">
        <v>6515</v>
      </c>
      <c r="M548" s="2" t="s">
        <v>1448</v>
      </c>
      <c r="N548" s="2" t="s">
        <v>1448</v>
      </c>
      <c r="P548" s="9" t="s">
        <v>11681</v>
      </c>
      <c r="Q548" s="9" t="s">
        <v>11683</v>
      </c>
      <c r="S548" t="s">
        <v>8803</v>
      </c>
      <c r="T548" s="1" t="s">
        <v>8719</v>
      </c>
    </row>
    <row r="549" spans="1:20" x14ac:dyDescent="0.2">
      <c r="A549" s="2">
        <f t="shared" si="8"/>
        <v>548</v>
      </c>
      <c r="B549" s="1" t="s">
        <v>76</v>
      </c>
      <c r="C549" s="1" t="s">
        <v>515</v>
      </c>
      <c r="E549" s="1"/>
      <c r="F549" s="2">
        <v>2</v>
      </c>
      <c r="G549" s="2">
        <v>8</v>
      </c>
      <c r="H549" s="236">
        <v>2020</v>
      </c>
      <c r="I549" s="2">
        <v>93</v>
      </c>
      <c r="J549" s="2" t="s">
        <v>1449</v>
      </c>
      <c r="K549" s="4" t="s">
        <v>2012</v>
      </c>
      <c r="L549" s="2" t="s">
        <v>1393</v>
      </c>
      <c r="M549" s="242" t="s">
        <v>1447</v>
      </c>
      <c r="N549" s="2" t="s">
        <v>1448</v>
      </c>
      <c r="P549" s="9" t="s">
        <v>7263</v>
      </c>
    </row>
    <row r="550" spans="1:20" x14ac:dyDescent="0.2">
      <c r="A550" s="2">
        <f t="shared" si="8"/>
        <v>549</v>
      </c>
      <c r="B550" s="1" t="s">
        <v>4310</v>
      </c>
      <c r="C550" s="1" t="s">
        <v>1510</v>
      </c>
      <c r="E550" s="1" t="s">
        <v>1301</v>
      </c>
      <c r="F550" s="2">
        <v>2</v>
      </c>
      <c r="G550" s="2">
        <v>9</v>
      </c>
      <c r="H550" s="236">
        <v>2020</v>
      </c>
      <c r="I550" s="2">
        <v>83</v>
      </c>
      <c r="J550" s="2" t="s">
        <v>1449</v>
      </c>
      <c r="K550" s="1" t="s">
        <v>1524</v>
      </c>
      <c r="L550" s="2" t="s">
        <v>1393</v>
      </c>
      <c r="M550" s="2" t="s">
        <v>1448</v>
      </c>
      <c r="N550" s="2" t="s">
        <v>1448</v>
      </c>
      <c r="P550" s="9" t="s">
        <v>4309</v>
      </c>
    </row>
    <row r="551" spans="1:20" x14ac:dyDescent="0.2">
      <c r="A551" s="2">
        <f t="shared" si="8"/>
        <v>550</v>
      </c>
      <c r="B551" s="1" t="s">
        <v>77</v>
      </c>
      <c r="C551" s="1" t="s">
        <v>767</v>
      </c>
      <c r="D551" s="1" t="s">
        <v>876</v>
      </c>
      <c r="E551" s="1" t="s">
        <v>1117</v>
      </c>
      <c r="F551" s="2">
        <v>2</v>
      </c>
      <c r="G551" s="2">
        <v>10</v>
      </c>
      <c r="H551" s="236">
        <v>2020</v>
      </c>
      <c r="I551" s="2">
        <v>86</v>
      </c>
      <c r="J551" s="2" t="s">
        <v>1449</v>
      </c>
      <c r="K551" s="4" t="s">
        <v>1484</v>
      </c>
      <c r="L551" s="2" t="s">
        <v>1394</v>
      </c>
      <c r="M551" s="242" t="s">
        <v>1447</v>
      </c>
      <c r="N551" s="2" t="s">
        <v>1448</v>
      </c>
    </row>
    <row r="552" spans="1:20" x14ac:dyDescent="0.2">
      <c r="A552" s="2">
        <f t="shared" si="8"/>
        <v>551</v>
      </c>
      <c r="B552" s="1" t="s">
        <v>11523</v>
      </c>
      <c r="C552" s="1" t="s">
        <v>11522</v>
      </c>
      <c r="E552" s="1" t="s">
        <v>1333</v>
      </c>
      <c r="F552" s="2">
        <v>2</v>
      </c>
      <c r="G552" s="2">
        <v>10</v>
      </c>
      <c r="H552" s="236">
        <v>2020</v>
      </c>
      <c r="I552" s="2">
        <v>78</v>
      </c>
      <c r="J552" s="2" t="s">
        <v>1449</v>
      </c>
      <c r="K552" s="1" t="s">
        <v>1514</v>
      </c>
      <c r="L552" s="2" t="s">
        <v>1393</v>
      </c>
      <c r="M552" s="2" t="s">
        <v>1448</v>
      </c>
      <c r="N552" s="2" t="s">
        <v>1448</v>
      </c>
      <c r="P552" s="9" t="s">
        <v>11524</v>
      </c>
      <c r="Q552" s="9" t="s">
        <v>11525</v>
      </c>
      <c r="R552" s="9"/>
      <c r="S552" s="1" t="s">
        <v>8736</v>
      </c>
    </row>
    <row r="553" spans="1:20" x14ac:dyDescent="0.2">
      <c r="A553" s="2">
        <f t="shared" si="8"/>
        <v>552</v>
      </c>
      <c r="B553" s="1" t="s">
        <v>11771</v>
      </c>
      <c r="C553" s="1" t="s">
        <v>11772</v>
      </c>
      <c r="D553" s="1" t="s">
        <v>889</v>
      </c>
      <c r="E553" s="1"/>
      <c r="F553" s="2">
        <v>2</v>
      </c>
      <c r="G553" s="2">
        <v>11</v>
      </c>
      <c r="H553" s="236">
        <v>2020</v>
      </c>
      <c r="I553" s="2">
        <v>63</v>
      </c>
      <c r="J553" s="2" t="s">
        <v>1449</v>
      </c>
      <c r="K553" s="1" t="s">
        <v>1410</v>
      </c>
      <c r="L553" s="2" t="s">
        <v>1394</v>
      </c>
      <c r="M553" s="2" t="s">
        <v>1447</v>
      </c>
      <c r="N553" s="2" t="s">
        <v>1448</v>
      </c>
      <c r="P553" s="9" t="s">
        <v>11770</v>
      </c>
      <c r="Q553" s="9"/>
      <c r="R553" s="9"/>
      <c r="S553" s="1" t="s">
        <v>8787</v>
      </c>
    </row>
    <row r="554" spans="1:20" x14ac:dyDescent="0.2">
      <c r="A554" s="2">
        <f t="shared" si="8"/>
        <v>553</v>
      </c>
      <c r="B554" s="1" t="s">
        <v>6507</v>
      </c>
      <c r="C554" s="1" t="s">
        <v>11611</v>
      </c>
      <c r="E554" s="1"/>
      <c r="F554" s="2">
        <v>2</v>
      </c>
      <c r="G554" s="2">
        <v>11</v>
      </c>
      <c r="H554" s="236">
        <v>2020</v>
      </c>
      <c r="I554" s="2">
        <v>88</v>
      </c>
      <c r="J554" s="2" t="s">
        <v>1449</v>
      </c>
      <c r="K554" s="1" t="s">
        <v>1416</v>
      </c>
      <c r="L554" s="2" t="s">
        <v>6515</v>
      </c>
      <c r="M554" s="2" t="s">
        <v>1448</v>
      </c>
      <c r="N554" s="2" t="s">
        <v>1448</v>
      </c>
      <c r="P554" s="9" t="s">
        <v>11612</v>
      </c>
      <c r="Q554" s="9"/>
      <c r="R554" s="9"/>
    </row>
    <row r="555" spans="1:20" x14ac:dyDescent="0.2">
      <c r="A555" s="2">
        <f t="shared" si="8"/>
        <v>554</v>
      </c>
      <c r="B555" s="1" t="s">
        <v>4085</v>
      </c>
      <c r="C555" s="1" t="s">
        <v>907</v>
      </c>
      <c r="D555" s="1" t="s">
        <v>848</v>
      </c>
      <c r="E555" s="1" t="s">
        <v>4087</v>
      </c>
      <c r="F555" s="2">
        <v>2</v>
      </c>
      <c r="G555" s="2">
        <v>12</v>
      </c>
      <c r="H555" s="236">
        <v>2020</v>
      </c>
      <c r="I555" s="2">
        <v>90</v>
      </c>
      <c r="J555" s="2" t="s">
        <v>1449</v>
      </c>
      <c r="K555" s="1" t="s">
        <v>1395</v>
      </c>
      <c r="L555" s="2" t="s">
        <v>1394</v>
      </c>
      <c r="M555" s="2" t="s">
        <v>1448</v>
      </c>
      <c r="N555" s="2" t="s">
        <v>1448</v>
      </c>
      <c r="P555" s="9" t="s">
        <v>4086</v>
      </c>
      <c r="Q555" s="9" t="s">
        <v>10508</v>
      </c>
      <c r="R555" s="9" t="s">
        <v>10507</v>
      </c>
      <c r="S555" s="1" t="s">
        <v>8783</v>
      </c>
    </row>
    <row r="556" spans="1:20" x14ac:dyDescent="0.2">
      <c r="A556" s="2">
        <f t="shared" si="8"/>
        <v>555</v>
      </c>
      <c r="B556" s="1" t="s">
        <v>2263</v>
      </c>
      <c r="C556" s="1" t="s">
        <v>2262</v>
      </c>
      <c r="E556" s="1"/>
      <c r="F556" s="2">
        <v>2</v>
      </c>
      <c r="G556" s="2">
        <v>12</v>
      </c>
      <c r="H556" s="236">
        <v>2020</v>
      </c>
      <c r="I556" s="2">
        <v>84</v>
      </c>
      <c r="J556" s="2" t="s">
        <v>1449</v>
      </c>
      <c r="K556" s="1" t="s">
        <v>1524</v>
      </c>
      <c r="L556" s="2" t="s">
        <v>1393</v>
      </c>
      <c r="M556" s="2" t="s">
        <v>1448</v>
      </c>
      <c r="N556" s="2" t="s">
        <v>1447</v>
      </c>
      <c r="P556" s="9" t="s">
        <v>2264</v>
      </c>
    </row>
    <row r="557" spans="1:20" x14ac:dyDescent="0.2">
      <c r="A557" s="2">
        <f t="shared" si="8"/>
        <v>556</v>
      </c>
      <c r="B557" s="1" t="s">
        <v>4315</v>
      </c>
      <c r="C557" s="1" t="s">
        <v>4312</v>
      </c>
      <c r="E557" s="1"/>
      <c r="F557" s="2">
        <v>2</v>
      </c>
      <c r="G557" s="2">
        <v>13</v>
      </c>
      <c r="H557" s="236">
        <v>2020</v>
      </c>
      <c r="I557" s="2">
        <v>75</v>
      </c>
      <c r="J557" s="2" t="s">
        <v>1449</v>
      </c>
      <c r="K557" s="1" t="s">
        <v>1440</v>
      </c>
      <c r="L557" s="2" t="s">
        <v>1407</v>
      </c>
      <c r="M557" s="2" t="s">
        <v>1448</v>
      </c>
      <c r="N557" s="2" t="s">
        <v>1448</v>
      </c>
      <c r="P557" s="9" t="s">
        <v>4311</v>
      </c>
    </row>
    <row r="558" spans="1:20" x14ac:dyDescent="0.2">
      <c r="A558" s="2">
        <f t="shared" si="8"/>
        <v>557</v>
      </c>
      <c r="B558" s="1" t="s">
        <v>4313</v>
      </c>
      <c r="C558" s="1" t="s">
        <v>2199</v>
      </c>
      <c r="D558" s="1" t="s">
        <v>851</v>
      </c>
      <c r="E558" s="1"/>
      <c r="F558" s="2">
        <v>2</v>
      </c>
      <c r="G558" s="2">
        <v>13</v>
      </c>
      <c r="H558" s="236">
        <v>2020</v>
      </c>
      <c r="I558" s="2">
        <v>95</v>
      </c>
      <c r="J558" s="2" t="s">
        <v>1449</v>
      </c>
      <c r="K558" s="1" t="s">
        <v>1440</v>
      </c>
      <c r="L558" s="2" t="s">
        <v>1407</v>
      </c>
      <c r="M558" s="2" t="s">
        <v>1448</v>
      </c>
      <c r="N558" s="2" t="s">
        <v>1448</v>
      </c>
      <c r="P558" s="9" t="s">
        <v>4314</v>
      </c>
    </row>
    <row r="559" spans="1:20" x14ac:dyDescent="0.2">
      <c r="A559" s="2">
        <f t="shared" si="8"/>
        <v>558</v>
      </c>
      <c r="B559" s="1" t="s">
        <v>3500</v>
      </c>
      <c r="C559" s="1" t="s">
        <v>2109</v>
      </c>
      <c r="D559" s="1" t="s">
        <v>892</v>
      </c>
      <c r="F559" s="2">
        <v>2</v>
      </c>
      <c r="G559" s="2">
        <v>14</v>
      </c>
      <c r="H559" s="236">
        <v>2020</v>
      </c>
      <c r="I559" s="2">
        <v>82</v>
      </c>
      <c r="J559" s="2" t="s">
        <v>1449</v>
      </c>
      <c r="K559" s="1" t="s">
        <v>3094</v>
      </c>
      <c r="L559" s="2" t="s">
        <v>6515</v>
      </c>
      <c r="M559" s="2" t="s">
        <v>1448</v>
      </c>
      <c r="N559" s="2" t="s">
        <v>1447</v>
      </c>
      <c r="P559" s="9" t="s">
        <v>3499</v>
      </c>
    </row>
    <row r="560" spans="1:20" x14ac:dyDescent="0.2">
      <c r="A560" s="2">
        <f t="shared" si="8"/>
        <v>559</v>
      </c>
      <c r="B560" s="1" t="s">
        <v>60</v>
      </c>
      <c r="C560" s="1" t="s">
        <v>901</v>
      </c>
      <c r="D560" s="1" t="s">
        <v>890</v>
      </c>
      <c r="E560" s="1"/>
      <c r="F560" s="2">
        <v>2</v>
      </c>
      <c r="G560" s="2">
        <v>15</v>
      </c>
      <c r="H560" s="236">
        <v>2020</v>
      </c>
      <c r="I560" s="2">
        <v>87</v>
      </c>
      <c r="J560" s="2" t="s">
        <v>1449</v>
      </c>
      <c r="K560" s="4" t="s">
        <v>1390</v>
      </c>
      <c r="L560" s="2" t="s">
        <v>1389</v>
      </c>
      <c r="M560" s="242" t="s">
        <v>1447</v>
      </c>
      <c r="N560" s="2" t="s">
        <v>1448</v>
      </c>
      <c r="P560" s="9" t="s">
        <v>10120</v>
      </c>
    </row>
    <row r="561" spans="1:22" x14ac:dyDescent="0.2">
      <c r="A561" s="2">
        <f t="shared" si="8"/>
        <v>560</v>
      </c>
      <c r="B561" s="1" t="s">
        <v>78</v>
      </c>
      <c r="C561" s="1" t="s">
        <v>172</v>
      </c>
      <c r="D561" s="1" t="s">
        <v>834</v>
      </c>
      <c r="E561" s="1" t="s">
        <v>1290</v>
      </c>
      <c r="F561" s="2">
        <v>2</v>
      </c>
      <c r="G561" s="2">
        <v>15</v>
      </c>
      <c r="H561" s="236">
        <v>2020</v>
      </c>
      <c r="I561" s="2">
        <v>97</v>
      </c>
      <c r="J561" s="2" t="s">
        <v>1449</v>
      </c>
      <c r="K561" s="4" t="s">
        <v>2011</v>
      </c>
      <c r="L561" s="2" t="s">
        <v>1393</v>
      </c>
      <c r="M561" s="242" t="s">
        <v>1447</v>
      </c>
      <c r="N561" s="2" t="s">
        <v>1448</v>
      </c>
    </row>
    <row r="562" spans="1:22" x14ac:dyDescent="0.2">
      <c r="A562" s="2">
        <f t="shared" si="8"/>
        <v>561</v>
      </c>
      <c r="B562" s="1" t="s">
        <v>3502</v>
      </c>
      <c r="C562" s="1" t="s">
        <v>3503</v>
      </c>
      <c r="D562" s="1" t="s">
        <v>886</v>
      </c>
      <c r="E562" s="4" t="s">
        <v>1379</v>
      </c>
      <c r="F562" s="2">
        <v>2</v>
      </c>
      <c r="G562" s="2">
        <v>16</v>
      </c>
      <c r="H562" s="236">
        <v>2020</v>
      </c>
      <c r="I562" s="2">
        <v>96</v>
      </c>
      <c r="J562" s="2" t="s">
        <v>1449</v>
      </c>
      <c r="K562" s="1" t="s">
        <v>3105</v>
      </c>
      <c r="L562" s="2" t="s">
        <v>1394</v>
      </c>
      <c r="M562" s="2" t="s">
        <v>1448</v>
      </c>
      <c r="N562" s="2" t="s">
        <v>1447</v>
      </c>
      <c r="P562" s="9" t="s">
        <v>3501</v>
      </c>
      <c r="Q562" s="9" t="s">
        <v>10532</v>
      </c>
      <c r="R562" s="9" t="s">
        <v>10531</v>
      </c>
      <c r="S562" t="s">
        <v>8663</v>
      </c>
    </row>
    <row r="563" spans="1:22" x14ac:dyDescent="0.2">
      <c r="A563" s="2">
        <f t="shared" si="8"/>
        <v>562</v>
      </c>
      <c r="B563" s="1" t="s">
        <v>3645</v>
      </c>
      <c r="C563" s="1" t="s">
        <v>6922</v>
      </c>
      <c r="E563" s="1"/>
      <c r="F563" s="2">
        <v>2</v>
      </c>
      <c r="G563" s="2">
        <v>17</v>
      </c>
      <c r="H563" s="236">
        <v>2020</v>
      </c>
      <c r="I563" s="2">
        <v>80</v>
      </c>
      <c r="J563" s="2" t="s">
        <v>1449</v>
      </c>
      <c r="K563" s="1" t="s">
        <v>1421</v>
      </c>
      <c r="L563" s="2" t="s">
        <v>6515</v>
      </c>
      <c r="M563" s="2" t="s">
        <v>1448</v>
      </c>
      <c r="N563" s="2" t="s">
        <v>1447</v>
      </c>
      <c r="P563" s="9" t="s">
        <v>6923</v>
      </c>
    </row>
    <row r="564" spans="1:22" x14ac:dyDescent="0.2">
      <c r="A564" s="2">
        <f t="shared" si="8"/>
        <v>563</v>
      </c>
      <c r="B564" s="1" t="s">
        <v>6114</v>
      </c>
      <c r="C564" s="1" t="s">
        <v>6024</v>
      </c>
      <c r="E564" s="1"/>
      <c r="F564" s="2">
        <v>2</v>
      </c>
      <c r="G564" s="2">
        <v>17</v>
      </c>
      <c r="H564" s="236">
        <v>2020</v>
      </c>
      <c r="I564" s="2">
        <v>87</v>
      </c>
      <c r="J564" s="2" t="s">
        <v>1449</v>
      </c>
      <c r="K564" s="1" t="s">
        <v>6112</v>
      </c>
      <c r="L564" s="2" t="s">
        <v>1389</v>
      </c>
      <c r="M564" s="2" t="s">
        <v>1448</v>
      </c>
      <c r="N564" s="2" t="s">
        <v>1448</v>
      </c>
      <c r="P564" s="9" t="s">
        <v>6113</v>
      </c>
    </row>
    <row r="565" spans="1:22" x14ac:dyDescent="0.2">
      <c r="A565" s="2">
        <f t="shared" si="8"/>
        <v>564</v>
      </c>
      <c r="B565" s="1" t="s">
        <v>2265</v>
      </c>
      <c r="C565" s="1" t="s">
        <v>2266</v>
      </c>
      <c r="D565" s="1" t="s">
        <v>851</v>
      </c>
      <c r="E565" s="1"/>
      <c r="F565" s="2">
        <v>2</v>
      </c>
      <c r="G565" s="2">
        <v>18</v>
      </c>
      <c r="H565" s="236">
        <v>2020</v>
      </c>
      <c r="I565" s="2">
        <v>91</v>
      </c>
      <c r="J565" s="2" t="s">
        <v>1449</v>
      </c>
      <c r="K565" s="1" t="s">
        <v>1392</v>
      </c>
      <c r="L565" s="2" t="s">
        <v>1393</v>
      </c>
      <c r="M565" s="2" t="s">
        <v>1448</v>
      </c>
      <c r="N565" s="2" t="s">
        <v>1447</v>
      </c>
      <c r="P565" s="9" t="s">
        <v>2267</v>
      </c>
      <c r="Q565" s="9" t="s">
        <v>11917</v>
      </c>
      <c r="S565" s="1" t="s">
        <v>8781</v>
      </c>
    </row>
    <row r="566" spans="1:22" x14ac:dyDescent="0.2">
      <c r="A566" s="2">
        <f t="shared" si="8"/>
        <v>565</v>
      </c>
      <c r="B566" s="1" t="s">
        <v>557</v>
      </c>
      <c r="C566" s="1" t="s">
        <v>5975</v>
      </c>
      <c r="E566" s="1"/>
      <c r="F566" s="2">
        <v>2</v>
      </c>
      <c r="G566" s="2">
        <v>18</v>
      </c>
      <c r="H566" s="236">
        <v>2020</v>
      </c>
      <c r="I566" s="2">
        <v>75</v>
      </c>
      <c r="J566" s="2" t="s">
        <v>1449</v>
      </c>
      <c r="K566" s="1" t="s">
        <v>5976</v>
      </c>
      <c r="L566" s="2" t="s">
        <v>1407</v>
      </c>
      <c r="M566" s="2" t="s">
        <v>1448</v>
      </c>
      <c r="N566" s="2" t="s">
        <v>1448</v>
      </c>
      <c r="P566" s="9" t="s">
        <v>5977</v>
      </c>
    </row>
    <row r="567" spans="1:22" x14ac:dyDescent="0.2">
      <c r="A567" s="2">
        <f t="shared" si="8"/>
        <v>566</v>
      </c>
      <c r="B567" s="1" t="s">
        <v>79</v>
      </c>
      <c r="C567" s="1" t="s">
        <v>908</v>
      </c>
      <c r="E567" s="1"/>
      <c r="F567" s="2">
        <v>2</v>
      </c>
      <c r="G567" s="2">
        <v>19</v>
      </c>
      <c r="H567" s="236">
        <v>2020</v>
      </c>
      <c r="I567" s="2">
        <v>93</v>
      </c>
      <c r="J567" s="2" t="s">
        <v>1449</v>
      </c>
      <c r="K567" s="1" t="s">
        <v>1527</v>
      </c>
      <c r="L567" s="2" t="s">
        <v>6515</v>
      </c>
      <c r="M567" s="242" t="s">
        <v>1447</v>
      </c>
      <c r="N567" s="2" t="s">
        <v>1448</v>
      </c>
    </row>
    <row r="568" spans="1:22" ht="17" x14ac:dyDescent="0.2">
      <c r="A568" s="2">
        <f t="shared" si="8"/>
        <v>567</v>
      </c>
      <c r="B568" s="1" t="s">
        <v>7287</v>
      </c>
      <c r="C568" s="1" t="s">
        <v>7404</v>
      </c>
      <c r="D568" s="1" t="s">
        <v>834</v>
      </c>
      <c r="E568" s="301" t="s">
        <v>981</v>
      </c>
      <c r="F568" s="2">
        <v>2</v>
      </c>
      <c r="G568" s="2">
        <v>20</v>
      </c>
      <c r="H568" s="2">
        <v>2020</v>
      </c>
      <c r="I568" s="86" t="s">
        <v>1871</v>
      </c>
      <c r="J568" s="2" t="s">
        <v>1449</v>
      </c>
      <c r="K568" s="212" t="s">
        <v>5481</v>
      </c>
      <c r="L568" s="2" t="s">
        <v>1407</v>
      </c>
      <c r="M568" s="2" t="s">
        <v>1448</v>
      </c>
      <c r="N568" s="2" t="s">
        <v>1448</v>
      </c>
      <c r="O568" s="1" t="s">
        <v>3694</v>
      </c>
      <c r="P568" s="9" t="s">
        <v>7407</v>
      </c>
      <c r="R568" s="9" t="s">
        <v>7406</v>
      </c>
      <c r="V568" s="9" t="s">
        <v>7405</v>
      </c>
    </row>
    <row r="569" spans="1:22" x14ac:dyDescent="0.2">
      <c r="A569" s="2">
        <f t="shared" si="8"/>
        <v>568</v>
      </c>
      <c r="B569" s="1" t="s">
        <v>7261</v>
      </c>
      <c r="C569" s="1" t="s">
        <v>1589</v>
      </c>
      <c r="E569" s="1"/>
      <c r="F569" s="2">
        <v>2</v>
      </c>
      <c r="G569" s="2">
        <v>21</v>
      </c>
      <c r="H569" s="236">
        <v>2020</v>
      </c>
      <c r="I569" s="2">
        <v>65</v>
      </c>
      <c r="J569" s="2" t="s">
        <v>1449</v>
      </c>
      <c r="K569" s="1" t="s">
        <v>1408</v>
      </c>
      <c r="L569" s="2" t="s">
        <v>1393</v>
      </c>
      <c r="M569" s="2" t="s">
        <v>1448</v>
      </c>
      <c r="N569" s="2" t="s">
        <v>1448</v>
      </c>
      <c r="P569" s="9" t="s">
        <v>7262</v>
      </c>
    </row>
    <row r="570" spans="1:22" x14ac:dyDescent="0.2">
      <c r="A570" s="2">
        <f t="shared" si="8"/>
        <v>569</v>
      </c>
      <c r="B570" s="1" t="s">
        <v>692</v>
      </c>
      <c r="C570" s="1" t="s">
        <v>4014</v>
      </c>
      <c r="D570" s="1" t="s">
        <v>890</v>
      </c>
      <c r="E570" s="302"/>
      <c r="F570" s="2">
        <v>2</v>
      </c>
      <c r="G570" s="2">
        <v>23</v>
      </c>
      <c r="H570" s="2">
        <v>2020</v>
      </c>
      <c r="I570" s="86" t="s">
        <v>1871</v>
      </c>
      <c r="J570" s="2" t="s">
        <v>1449</v>
      </c>
      <c r="K570" s="1" t="s">
        <v>1421</v>
      </c>
      <c r="L570" s="2" t="s">
        <v>6515</v>
      </c>
      <c r="M570" s="2" t="s">
        <v>1448</v>
      </c>
      <c r="N570" s="2" t="s">
        <v>1448</v>
      </c>
      <c r="P570" s="9" t="s">
        <v>7260</v>
      </c>
    </row>
    <row r="571" spans="1:22" x14ac:dyDescent="0.2">
      <c r="A571" s="2">
        <f t="shared" si="8"/>
        <v>570</v>
      </c>
      <c r="B571" s="1" t="s">
        <v>740</v>
      </c>
      <c r="C571" s="1" t="s">
        <v>7250</v>
      </c>
      <c r="F571" s="2">
        <v>2</v>
      </c>
      <c r="G571" s="2">
        <v>23</v>
      </c>
      <c r="H571" s="236">
        <v>2020</v>
      </c>
      <c r="I571" s="2">
        <v>84</v>
      </c>
      <c r="J571" s="2" t="s">
        <v>1449</v>
      </c>
      <c r="K571" s="1" t="s">
        <v>8271</v>
      </c>
      <c r="L571" s="2" t="s">
        <v>1391</v>
      </c>
      <c r="M571" s="2" t="s">
        <v>1448</v>
      </c>
      <c r="N571" s="2" t="s">
        <v>1448</v>
      </c>
      <c r="P571" s="9" t="s">
        <v>8272</v>
      </c>
    </row>
    <row r="572" spans="1:22" x14ac:dyDescent="0.2">
      <c r="A572" s="2">
        <f t="shared" si="8"/>
        <v>571</v>
      </c>
      <c r="B572" s="1" t="s">
        <v>105</v>
      </c>
      <c r="C572" s="1" t="s">
        <v>3505</v>
      </c>
      <c r="D572" s="1" t="s">
        <v>890</v>
      </c>
      <c r="F572" s="2">
        <v>2</v>
      </c>
      <c r="G572" s="2">
        <v>24</v>
      </c>
      <c r="H572" s="236">
        <v>2020</v>
      </c>
      <c r="I572" s="2">
        <v>93</v>
      </c>
      <c r="J572" s="2" t="s">
        <v>1449</v>
      </c>
      <c r="K572" s="1" t="s">
        <v>1424</v>
      </c>
      <c r="L572" s="2" t="s">
        <v>1394</v>
      </c>
      <c r="M572" s="2" t="s">
        <v>1448</v>
      </c>
      <c r="N572" s="2" t="s">
        <v>1447</v>
      </c>
      <c r="P572" s="9" t="s">
        <v>3504</v>
      </c>
    </row>
    <row r="573" spans="1:22" x14ac:dyDescent="0.2">
      <c r="A573" s="2">
        <f t="shared" si="8"/>
        <v>572</v>
      </c>
      <c r="B573" s="1" t="s">
        <v>9326</v>
      </c>
      <c r="C573" s="1" t="s">
        <v>172</v>
      </c>
      <c r="D573" s="1" t="s">
        <v>872</v>
      </c>
      <c r="E573" s="1"/>
      <c r="F573" s="2">
        <v>2</v>
      </c>
      <c r="G573" s="2">
        <v>25</v>
      </c>
      <c r="H573" s="236">
        <v>2020</v>
      </c>
      <c r="I573" s="2">
        <v>87</v>
      </c>
      <c r="J573" s="2" t="s">
        <v>1449</v>
      </c>
      <c r="K573" s="1" t="s">
        <v>1402</v>
      </c>
      <c r="L573" s="2" t="s">
        <v>1393</v>
      </c>
      <c r="M573" s="2" t="s">
        <v>1448</v>
      </c>
      <c r="N573" s="2" t="s">
        <v>1448</v>
      </c>
      <c r="P573" s="9" t="s">
        <v>9327</v>
      </c>
      <c r="Q573" s="9" t="s">
        <v>9328</v>
      </c>
    </row>
    <row r="574" spans="1:22" x14ac:dyDescent="0.2">
      <c r="A574" s="2">
        <f t="shared" si="8"/>
        <v>573</v>
      </c>
      <c r="B574" s="1" t="s">
        <v>2156</v>
      </c>
      <c r="C574" s="1" t="s">
        <v>4317</v>
      </c>
      <c r="D574" s="1" t="s">
        <v>851</v>
      </c>
      <c r="E574" s="1"/>
      <c r="F574" s="2">
        <v>2</v>
      </c>
      <c r="G574" s="2">
        <v>25</v>
      </c>
      <c r="H574" s="236">
        <v>2020</v>
      </c>
      <c r="I574" s="2">
        <v>85</v>
      </c>
      <c r="J574" s="2" t="s">
        <v>1449</v>
      </c>
      <c r="K574" s="1" t="s">
        <v>1428</v>
      </c>
      <c r="L574" s="2" t="s">
        <v>1393</v>
      </c>
      <c r="M574" s="2" t="s">
        <v>1448</v>
      </c>
      <c r="N574" s="2" t="s">
        <v>1448</v>
      </c>
      <c r="P574" s="9" t="s">
        <v>4316</v>
      </c>
    </row>
    <row r="575" spans="1:22" x14ac:dyDescent="0.2">
      <c r="A575" s="2">
        <f t="shared" si="8"/>
        <v>574</v>
      </c>
      <c r="B575" s="1" t="s">
        <v>3507</v>
      </c>
      <c r="C575" s="1" t="s">
        <v>3508</v>
      </c>
      <c r="F575" s="2">
        <v>2</v>
      </c>
      <c r="G575" s="2">
        <v>26</v>
      </c>
      <c r="H575" s="236">
        <v>2020</v>
      </c>
      <c r="I575" s="2">
        <v>88</v>
      </c>
      <c r="J575" s="2" t="s">
        <v>1449</v>
      </c>
      <c r="K575" s="1" t="s">
        <v>1421</v>
      </c>
      <c r="L575" s="2" t="s">
        <v>6515</v>
      </c>
      <c r="M575" s="2" t="s">
        <v>1448</v>
      </c>
      <c r="N575" s="2" t="s">
        <v>1447</v>
      </c>
      <c r="P575" s="9" t="s">
        <v>3506</v>
      </c>
    </row>
    <row r="576" spans="1:22" ht="17" x14ac:dyDescent="0.2">
      <c r="A576" s="2">
        <f t="shared" si="8"/>
        <v>575</v>
      </c>
      <c r="B576" s="1" t="s">
        <v>8244</v>
      </c>
      <c r="C576" s="1" t="s">
        <v>8243</v>
      </c>
      <c r="D576" s="1" t="s">
        <v>4037</v>
      </c>
      <c r="E576" s="1"/>
      <c r="F576" s="2">
        <v>2</v>
      </c>
      <c r="G576" s="2">
        <v>26</v>
      </c>
      <c r="H576" s="236">
        <v>2020</v>
      </c>
      <c r="I576" s="2">
        <v>63</v>
      </c>
      <c r="J576" s="2" t="s">
        <v>1449</v>
      </c>
      <c r="K576" s="217" t="s">
        <v>8242</v>
      </c>
      <c r="L576" s="2" t="s">
        <v>1389</v>
      </c>
      <c r="M576" s="2" t="s">
        <v>1448</v>
      </c>
      <c r="N576" s="2" t="s">
        <v>1448</v>
      </c>
      <c r="P576" s="9" t="s">
        <v>8245</v>
      </c>
      <c r="Q576" s="9"/>
      <c r="R576" s="9"/>
    </row>
    <row r="577" spans="1:19" x14ac:dyDescent="0.2">
      <c r="A577" s="2">
        <f t="shared" si="8"/>
        <v>576</v>
      </c>
      <c r="B577" s="1" t="s">
        <v>3510</v>
      </c>
      <c r="C577" s="1" t="s">
        <v>3511</v>
      </c>
      <c r="D577" s="1" t="s">
        <v>886</v>
      </c>
      <c r="F577" s="2">
        <v>2</v>
      </c>
      <c r="G577" s="2">
        <v>27</v>
      </c>
      <c r="H577" s="236">
        <v>2020</v>
      </c>
      <c r="I577" s="2">
        <v>93</v>
      </c>
      <c r="J577" s="2" t="s">
        <v>1449</v>
      </c>
      <c r="K577" s="1" t="s">
        <v>1414</v>
      </c>
      <c r="L577" s="2" t="s">
        <v>1393</v>
      </c>
      <c r="M577" s="2" t="s">
        <v>1448</v>
      </c>
      <c r="N577" s="2" t="s">
        <v>1447</v>
      </c>
      <c r="P577" s="9" t="s">
        <v>3509</v>
      </c>
    </row>
    <row r="578" spans="1:19" x14ac:dyDescent="0.2">
      <c r="A578" s="2">
        <f t="shared" si="8"/>
        <v>577</v>
      </c>
      <c r="B578" s="1" t="s">
        <v>9322</v>
      </c>
      <c r="C578" s="1" t="s">
        <v>3255</v>
      </c>
      <c r="F578" s="2">
        <v>2</v>
      </c>
      <c r="G578" s="2">
        <v>28</v>
      </c>
      <c r="H578" s="236">
        <v>2020</v>
      </c>
      <c r="I578" s="2">
        <v>88</v>
      </c>
      <c r="J578" s="2" t="s">
        <v>1449</v>
      </c>
      <c r="K578" s="1" t="s">
        <v>549</v>
      </c>
      <c r="L578" s="2" t="s">
        <v>1393</v>
      </c>
      <c r="M578" s="2" t="s">
        <v>1448</v>
      </c>
      <c r="N578" s="2" t="s">
        <v>1448</v>
      </c>
      <c r="P578" s="9" t="s">
        <v>9323</v>
      </c>
    </row>
    <row r="579" spans="1:19" x14ac:dyDescent="0.2">
      <c r="A579" s="2">
        <f t="shared" si="8"/>
        <v>578</v>
      </c>
      <c r="B579" s="1" t="s">
        <v>7259</v>
      </c>
      <c r="C579" s="1" t="s">
        <v>2171</v>
      </c>
      <c r="D579" s="1" t="s">
        <v>871</v>
      </c>
      <c r="E579" s="4" t="s">
        <v>1289</v>
      </c>
      <c r="F579" s="2">
        <v>2</v>
      </c>
      <c r="G579" s="2">
        <v>29</v>
      </c>
      <c r="H579" s="236">
        <v>2020</v>
      </c>
      <c r="I579" s="2">
        <v>87</v>
      </c>
      <c r="J579" s="2" t="s">
        <v>1449</v>
      </c>
      <c r="K579" s="1" t="s">
        <v>1497</v>
      </c>
      <c r="L579" s="2" t="s">
        <v>1393</v>
      </c>
      <c r="M579" s="2" t="s">
        <v>1448</v>
      </c>
      <c r="N579" s="2" t="s">
        <v>1448</v>
      </c>
      <c r="P579" s="9" t="s">
        <v>7257</v>
      </c>
      <c r="Q579" s="9" t="s">
        <v>7258</v>
      </c>
    </row>
    <row r="580" spans="1:19" x14ac:dyDescent="0.2">
      <c r="A580" s="2">
        <f t="shared" si="8"/>
        <v>579</v>
      </c>
      <c r="B580" s="1" t="s">
        <v>8247</v>
      </c>
      <c r="C580" s="1" t="s">
        <v>847</v>
      </c>
      <c r="D580" s="1" t="s">
        <v>911</v>
      </c>
      <c r="E580" s="1" t="s">
        <v>1282</v>
      </c>
      <c r="F580" s="2">
        <v>3</v>
      </c>
      <c r="G580" s="2">
        <v>1</v>
      </c>
      <c r="H580" s="236">
        <v>2020</v>
      </c>
      <c r="I580" s="2">
        <v>89</v>
      </c>
      <c r="J580" s="2" t="s">
        <v>1449</v>
      </c>
      <c r="K580" s="4" t="s">
        <v>8248</v>
      </c>
      <c r="L580" s="2" t="s">
        <v>1389</v>
      </c>
      <c r="M580" s="242" t="s">
        <v>1447</v>
      </c>
      <c r="N580" s="2" t="s">
        <v>1448</v>
      </c>
      <c r="P580" s="9" t="s">
        <v>8246</v>
      </c>
    </row>
    <row r="581" spans="1:19" x14ac:dyDescent="0.2">
      <c r="A581" s="2">
        <f t="shared" ref="A581:A644" si="9">A580+1</f>
        <v>580</v>
      </c>
      <c r="B581" s="1" t="s">
        <v>9665</v>
      </c>
      <c r="C581" s="1" t="s">
        <v>9664</v>
      </c>
      <c r="E581" s="1"/>
      <c r="F581" s="2">
        <v>3</v>
      </c>
      <c r="G581" s="2">
        <v>1</v>
      </c>
      <c r="H581" s="236">
        <v>2020</v>
      </c>
      <c r="I581" s="46">
        <v>58</v>
      </c>
      <c r="J581" s="2" t="s">
        <v>1450</v>
      </c>
      <c r="K581" s="4" t="s">
        <v>1421</v>
      </c>
      <c r="L581" s="2" t="s">
        <v>6515</v>
      </c>
      <c r="M581" s="2" t="s">
        <v>1448</v>
      </c>
      <c r="N581" s="2" t="s">
        <v>1448</v>
      </c>
      <c r="O581" s="1" t="s">
        <v>3693</v>
      </c>
      <c r="P581" s="9" t="s">
        <v>9667</v>
      </c>
      <c r="R581" s="9" t="s">
        <v>9666</v>
      </c>
    </row>
    <row r="582" spans="1:19" x14ac:dyDescent="0.2">
      <c r="A582" s="2">
        <f t="shared" si="9"/>
        <v>581</v>
      </c>
      <c r="B582" s="1" t="s">
        <v>10482</v>
      </c>
      <c r="C582" s="1" t="s">
        <v>10481</v>
      </c>
      <c r="E582" s="1"/>
      <c r="F582" s="2">
        <v>3</v>
      </c>
      <c r="G582" s="2">
        <v>2</v>
      </c>
      <c r="H582" s="236">
        <v>2020</v>
      </c>
      <c r="I582" s="2">
        <v>89</v>
      </c>
      <c r="J582" s="2" t="s">
        <v>1449</v>
      </c>
      <c r="K582" s="4" t="s">
        <v>1410</v>
      </c>
      <c r="L582" s="2" t="s">
        <v>1394</v>
      </c>
      <c r="M582" s="2" t="s">
        <v>1448</v>
      </c>
      <c r="N582" s="2" t="s">
        <v>1448</v>
      </c>
      <c r="O582" s="1" t="s">
        <v>9054</v>
      </c>
      <c r="P582" s="9" t="s">
        <v>10483</v>
      </c>
      <c r="Q582" s="9" t="s">
        <v>10485</v>
      </c>
      <c r="R582" s="9" t="s">
        <v>10484</v>
      </c>
      <c r="S582" s="1" t="s">
        <v>8719</v>
      </c>
    </row>
    <row r="583" spans="1:19" x14ac:dyDescent="0.2">
      <c r="A583" s="2">
        <f t="shared" si="9"/>
        <v>582</v>
      </c>
      <c r="B583" s="1" t="s">
        <v>80</v>
      </c>
      <c r="C583" s="1" t="s">
        <v>909</v>
      </c>
      <c r="D583" s="1" t="s">
        <v>853</v>
      </c>
      <c r="E583" s="1"/>
      <c r="F583" s="2">
        <v>3</v>
      </c>
      <c r="G583" s="2">
        <v>2</v>
      </c>
      <c r="H583" s="236">
        <v>2020</v>
      </c>
      <c r="I583" s="2">
        <v>99</v>
      </c>
      <c r="J583" s="2" t="s">
        <v>1449</v>
      </c>
      <c r="K583" s="4" t="s">
        <v>1440</v>
      </c>
      <c r="L583" s="2" t="s">
        <v>1407</v>
      </c>
      <c r="M583" s="242" t="s">
        <v>1447</v>
      </c>
      <c r="N583" s="2" t="s">
        <v>1448</v>
      </c>
    </row>
    <row r="584" spans="1:19" x14ac:dyDescent="0.2">
      <c r="A584" s="2">
        <f t="shared" si="9"/>
        <v>583</v>
      </c>
      <c r="B584" s="1" t="s">
        <v>81</v>
      </c>
      <c r="C584" s="1" t="s">
        <v>910</v>
      </c>
      <c r="D584" s="1" t="s">
        <v>848</v>
      </c>
      <c r="E584" s="1"/>
      <c r="F584" s="2">
        <v>3</v>
      </c>
      <c r="G584" s="2">
        <v>3</v>
      </c>
      <c r="H584" s="236">
        <v>2020</v>
      </c>
      <c r="I584" s="2">
        <v>93</v>
      </c>
      <c r="J584" s="2" t="s">
        <v>1450</v>
      </c>
      <c r="K584" s="4" t="s">
        <v>2010</v>
      </c>
      <c r="L584" s="2" t="s">
        <v>1393</v>
      </c>
      <c r="M584" s="242" t="s">
        <v>1447</v>
      </c>
      <c r="N584" s="2" t="s">
        <v>1448</v>
      </c>
    </row>
    <row r="585" spans="1:19" x14ac:dyDescent="0.2">
      <c r="A585" s="2">
        <f t="shared" si="9"/>
        <v>584</v>
      </c>
      <c r="B585" s="1" t="s">
        <v>82</v>
      </c>
      <c r="C585" s="1" t="s">
        <v>172</v>
      </c>
      <c r="D585" s="1" t="s">
        <v>911</v>
      </c>
      <c r="E585" s="1"/>
      <c r="F585" s="2">
        <v>3</v>
      </c>
      <c r="G585" s="2">
        <v>5</v>
      </c>
      <c r="H585" s="236">
        <v>2020</v>
      </c>
      <c r="I585" s="2">
        <v>86</v>
      </c>
      <c r="J585" s="2" t="s">
        <v>1449</v>
      </c>
      <c r="K585" s="4" t="s">
        <v>1674</v>
      </c>
      <c r="L585" s="2" t="s">
        <v>1393</v>
      </c>
      <c r="M585" s="242" t="s">
        <v>1447</v>
      </c>
      <c r="N585" s="2" t="s">
        <v>1448</v>
      </c>
    </row>
    <row r="586" spans="1:19" x14ac:dyDescent="0.2">
      <c r="A586" s="2">
        <f t="shared" si="9"/>
        <v>585</v>
      </c>
      <c r="B586" s="1" t="s">
        <v>9345</v>
      </c>
      <c r="C586" s="1" t="s">
        <v>1619</v>
      </c>
      <c r="D586" s="1" t="s">
        <v>834</v>
      </c>
      <c r="F586" s="2">
        <v>3</v>
      </c>
      <c r="G586" s="2">
        <v>6</v>
      </c>
      <c r="H586" s="236">
        <v>2020</v>
      </c>
      <c r="I586" s="2">
        <v>90</v>
      </c>
      <c r="J586" s="2" t="s">
        <v>1449</v>
      </c>
      <c r="K586" s="1" t="s">
        <v>2232</v>
      </c>
      <c r="L586" s="2" t="s">
        <v>1394</v>
      </c>
      <c r="M586" s="2" t="s">
        <v>1448</v>
      </c>
      <c r="N586" s="2" t="s">
        <v>1448</v>
      </c>
      <c r="O586" s="1" t="s">
        <v>10949</v>
      </c>
      <c r="P586" s="9" t="s">
        <v>9346</v>
      </c>
    </row>
    <row r="587" spans="1:19" x14ac:dyDescent="0.2">
      <c r="A587" s="2">
        <f t="shared" si="9"/>
        <v>586</v>
      </c>
      <c r="B587" s="1" t="s">
        <v>3513</v>
      </c>
      <c r="C587" s="1" t="s">
        <v>1576</v>
      </c>
      <c r="D587" s="1" t="s">
        <v>837</v>
      </c>
      <c r="F587" s="2">
        <v>3</v>
      </c>
      <c r="G587" s="2">
        <v>6</v>
      </c>
      <c r="H587" s="236">
        <v>2020</v>
      </c>
      <c r="I587" s="2">
        <v>93</v>
      </c>
      <c r="J587" s="2" t="s">
        <v>1449</v>
      </c>
      <c r="K587" s="1" t="s">
        <v>1638</v>
      </c>
      <c r="L587" s="2" t="s">
        <v>1441</v>
      </c>
      <c r="M587" s="2" t="s">
        <v>1448</v>
      </c>
      <c r="N587" s="2" t="s">
        <v>1447</v>
      </c>
      <c r="P587" s="9" t="s">
        <v>3512</v>
      </c>
    </row>
    <row r="588" spans="1:19" x14ac:dyDescent="0.2">
      <c r="A588" s="2">
        <f t="shared" si="9"/>
        <v>587</v>
      </c>
      <c r="B588" s="1" t="s">
        <v>2617</v>
      </c>
      <c r="C588" s="1" t="s">
        <v>2616</v>
      </c>
      <c r="E588" s="1"/>
      <c r="F588" s="2">
        <v>3</v>
      </c>
      <c r="G588" s="2">
        <v>6</v>
      </c>
      <c r="H588" s="236">
        <v>2020</v>
      </c>
      <c r="I588" s="2">
        <v>74</v>
      </c>
      <c r="J588" s="2" t="s">
        <v>1449</v>
      </c>
      <c r="K588" s="4" t="s">
        <v>1416</v>
      </c>
      <c r="L588" s="2" t="s">
        <v>6515</v>
      </c>
      <c r="M588" s="2" t="s">
        <v>1448</v>
      </c>
      <c r="N588" s="2" t="s">
        <v>1447</v>
      </c>
      <c r="P588" s="9" t="s">
        <v>2614</v>
      </c>
    </row>
    <row r="589" spans="1:19" x14ac:dyDescent="0.2">
      <c r="A589" s="2">
        <f t="shared" si="9"/>
        <v>588</v>
      </c>
      <c r="B589" s="1" t="s">
        <v>3645</v>
      </c>
      <c r="C589" s="1" t="s">
        <v>3646</v>
      </c>
      <c r="D589" s="1" t="s">
        <v>838</v>
      </c>
      <c r="E589" s="1"/>
      <c r="F589" s="2">
        <v>3</v>
      </c>
      <c r="G589" s="2">
        <v>8</v>
      </c>
      <c r="H589" s="236">
        <v>2020</v>
      </c>
      <c r="I589" s="2">
        <v>74</v>
      </c>
      <c r="J589" s="2" t="s">
        <v>1449</v>
      </c>
      <c r="K589" s="4" t="s">
        <v>3648</v>
      </c>
      <c r="L589" s="2" t="s">
        <v>6515</v>
      </c>
      <c r="M589" s="2" t="s">
        <v>1448</v>
      </c>
      <c r="N589" s="2" t="s">
        <v>1448</v>
      </c>
      <c r="P589" s="9" t="s">
        <v>3647</v>
      </c>
    </row>
    <row r="590" spans="1:19" x14ac:dyDescent="0.2">
      <c r="A590" s="2">
        <f t="shared" si="9"/>
        <v>589</v>
      </c>
      <c r="B590" s="1" t="s">
        <v>83</v>
      </c>
      <c r="C590" s="1" t="s">
        <v>860</v>
      </c>
      <c r="D590" s="1" t="s">
        <v>890</v>
      </c>
      <c r="E590" s="1"/>
      <c r="F590" s="2">
        <v>3</v>
      </c>
      <c r="G590" s="2">
        <v>8</v>
      </c>
      <c r="H590" s="236">
        <v>2020</v>
      </c>
      <c r="I590" s="2">
        <v>88</v>
      </c>
      <c r="J590" s="2" t="s">
        <v>1449</v>
      </c>
      <c r="K590" s="4" t="s">
        <v>2009</v>
      </c>
      <c r="L590" s="2" t="s">
        <v>1393</v>
      </c>
      <c r="M590" s="242" t="s">
        <v>1447</v>
      </c>
      <c r="N590" s="2" t="s">
        <v>1448</v>
      </c>
    </row>
    <row r="591" spans="1:19" x14ac:dyDescent="0.2">
      <c r="A591" s="2">
        <f t="shared" si="9"/>
        <v>590</v>
      </c>
      <c r="B591" s="1" t="s">
        <v>8941</v>
      </c>
      <c r="C591" s="1" t="s">
        <v>1751</v>
      </c>
      <c r="D591" s="1" t="s">
        <v>886</v>
      </c>
      <c r="E591" s="1"/>
      <c r="F591" s="2">
        <v>3</v>
      </c>
      <c r="G591" s="2">
        <v>9</v>
      </c>
      <c r="H591" s="236">
        <v>2020</v>
      </c>
      <c r="I591" s="2">
        <v>77</v>
      </c>
      <c r="J591" s="2" t="s">
        <v>1449</v>
      </c>
      <c r="K591" s="1" t="s">
        <v>1412</v>
      </c>
      <c r="L591" s="2" t="s">
        <v>1407</v>
      </c>
      <c r="M591" s="2" t="s">
        <v>1448</v>
      </c>
      <c r="N591" s="2" t="s">
        <v>1448</v>
      </c>
      <c r="P591" s="9" t="s">
        <v>8940</v>
      </c>
    </row>
    <row r="592" spans="1:19" x14ac:dyDescent="0.2">
      <c r="A592" s="2">
        <f t="shared" si="9"/>
        <v>591</v>
      </c>
      <c r="B592" s="1" t="s">
        <v>84</v>
      </c>
      <c r="C592" s="1" t="s">
        <v>905</v>
      </c>
      <c r="D592" s="1" t="s">
        <v>892</v>
      </c>
      <c r="E592" s="1"/>
      <c r="F592" s="2">
        <v>3</v>
      </c>
      <c r="G592" s="2">
        <v>11</v>
      </c>
      <c r="H592" s="236">
        <v>2020</v>
      </c>
      <c r="I592" s="2">
        <v>66</v>
      </c>
      <c r="J592" s="2" t="s">
        <v>1449</v>
      </c>
      <c r="K592" s="4" t="s">
        <v>1437</v>
      </c>
      <c r="L592" s="2" t="s">
        <v>1391</v>
      </c>
      <c r="M592" s="242" t="s">
        <v>1447</v>
      </c>
      <c r="N592" s="2" t="s">
        <v>1448</v>
      </c>
      <c r="O592" s="1" t="s">
        <v>1766</v>
      </c>
      <c r="P592" s="9" t="s">
        <v>6147</v>
      </c>
    </row>
    <row r="593" spans="1:19" x14ac:dyDescent="0.2">
      <c r="A593" s="2">
        <f t="shared" si="9"/>
        <v>592</v>
      </c>
      <c r="B593" s="1" t="s">
        <v>515</v>
      </c>
      <c r="C593" s="1" t="s">
        <v>1247</v>
      </c>
      <c r="D593" s="1" t="s">
        <v>2628</v>
      </c>
      <c r="E593" s="1"/>
      <c r="F593" s="2">
        <v>3</v>
      </c>
      <c r="G593" s="2">
        <v>12</v>
      </c>
      <c r="H593" s="236">
        <v>2020</v>
      </c>
      <c r="I593" s="2">
        <v>71</v>
      </c>
      <c r="J593" s="2" t="s">
        <v>1449</v>
      </c>
      <c r="K593" s="4" t="s">
        <v>1395</v>
      </c>
      <c r="L593" s="2" t="s">
        <v>1394</v>
      </c>
      <c r="M593" s="2" t="s">
        <v>1448</v>
      </c>
      <c r="N593" s="2" t="s">
        <v>1447</v>
      </c>
      <c r="O593" s="1" t="s">
        <v>3713</v>
      </c>
      <c r="P593" s="9" t="s">
        <v>2627</v>
      </c>
    </row>
    <row r="594" spans="1:19" x14ac:dyDescent="0.2">
      <c r="A594" s="2">
        <f t="shared" si="9"/>
        <v>593</v>
      </c>
      <c r="B594" s="1" t="s">
        <v>4372</v>
      </c>
      <c r="C594" s="1" t="s">
        <v>1751</v>
      </c>
      <c r="E594" s="302"/>
      <c r="F594" s="2">
        <v>3</v>
      </c>
      <c r="G594" s="2">
        <v>13</v>
      </c>
      <c r="H594" s="2">
        <v>2020</v>
      </c>
      <c r="I594" s="86" t="s">
        <v>1871</v>
      </c>
      <c r="J594" s="2" t="s">
        <v>1449</v>
      </c>
      <c r="K594" s="1" t="s">
        <v>4373</v>
      </c>
      <c r="L594" s="2" t="s">
        <v>1396</v>
      </c>
      <c r="M594" s="2" t="s">
        <v>1448</v>
      </c>
      <c r="N594" s="2" t="s">
        <v>1448</v>
      </c>
      <c r="P594" s="9" t="s">
        <v>4374</v>
      </c>
    </row>
    <row r="595" spans="1:19" x14ac:dyDescent="0.2">
      <c r="A595" s="2">
        <f t="shared" si="9"/>
        <v>594</v>
      </c>
      <c r="B595" s="1" t="s">
        <v>6287</v>
      </c>
      <c r="C595" s="1" t="s">
        <v>1576</v>
      </c>
      <c r="F595" s="2">
        <v>3</v>
      </c>
      <c r="G595" s="2">
        <v>13</v>
      </c>
      <c r="H595" s="236">
        <v>2020</v>
      </c>
      <c r="I595" s="2">
        <v>71</v>
      </c>
      <c r="J595" s="2" t="s">
        <v>1449</v>
      </c>
      <c r="K595" s="1" t="s">
        <v>1440</v>
      </c>
      <c r="L595" s="2" t="s">
        <v>1407</v>
      </c>
      <c r="M595" s="2" t="s">
        <v>1448</v>
      </c>
      <c r="N595" s="2" t="s">
        <v>1448</v>
      </c>
      <c r="P595" s="9" t="s">
        <v>6288</v>
      </c>
      <c r="Q595" s="9" t="s">
        <v>6289</v>
      </c>
    </row>
    <row r="596" spans="1:19" x14ac:dyDescent="0.2">
      <c r="A596" s="2">
        <f t="shared" si="9"/>
        <v>595</v>
      </c>
      <c r="B596" s="1" t="s">
        <v>3514</v>
      </c>
      <c r="C596" s="1" t="s">
        <v>2163</v>
      </c>
      <c r="F596" s="2">
        <v>3</v>
      </c>
      <c r="G596" s="2">
        <v>13</v>
      </c>
      <c r="H596" s="236">
        <v>2020</v>
      </c>
      <c r="I596" s="2">
        <v>97</v>
      </c>
      <c r="J596" s="2" t="s">
        <v>1449</v>
      </c>
      <c r="K596" s="1" t="s">
        <v>1392</v>
      </c>
      <c r="L596" s="2" t="s">
        <v>1393</v>
      </c>
      <c r="M596" s="2" t="s">
        <v>1448</v>
      </c>
      <c r="N596" s="2" t="s">
        <v>1447</v>
      </c>
      <c r="P596" s="9" t="s">
        <v>3515</v>
      </c>
    </row>
    <row r="597" spans="1:19" x14ac:dyDescent="0.2">
      <c r="A597" s="2">
        <f t="shared" si="9"/>
        <v>596</v>
      </c>
      <c r="B597" s="1" t="s">
        <v>2300</v>
      </c>
      <c r="C597" s="1" t="s">
        <v>1656</v>
      </c>
      <c r="E597" s="1"/>
      <c r="F597" s="2">
        <v>3</v>
      </c>
      <c r="G597" s="2">
        <v>14</v>
      </c>
      <c r="H597" s="236">
        <v>2020</v>
      </c>
      <c r="I597" s="2">
        <v>74</v>
      </c>
      <c r="J597" s="2" t="s">
        <v>1449</v>
      </c>
      <c r="K597" s="4" t="s">
        <v>1395</v>
      </c>
      <c r="L597" s="2" t="s">
        <v>1394</v>
      </c>
      <c r="M597" s="2" t="s">
        <v>1448</v>
      </c>
      <c r="N597" s="2" t="s">
        <v>1447</v>
      </c>
      <c r="P597" s="9" t="s">
        <v>2299</v>
      </c>
    </row>
    <row r="598" spans="1:19" x14ac:dyDescent="0.2">
      <c r="A598" s="2">
        <f t="shared" si="9"/>
        <v>597</v>
      </c>
      <c r="B598" s="1" t="s">
        <v>6926</v>
      </c>
      <c r="C598" s="1" t="s">
        <v>6925</v>
      </c>
      <c r="E598" s="1"/>
      <c r="F598" s="2">
        <v>3</v>
      </c>
      <c r="G598" s="2">
        <v>14</v>
      </c>
      <c r="H598" s="236">
        <v>2020</v>
      </c>
      <c r="I598" s="2">
        <v>72</v>
      </c>
      <c r="J598" s="2" t="s">
        <v>1449</v>
      </c>
      <c r="K598" s="1" t="s">
        <v>1421</v>
      </c>
      <c r="L598" s="2" t="s">
        <v>6515</v>
      </c>
      <c r="M598" s="2" t="s">
        <v>1448</v>
      </c>
      <c r="N598" s="2" t="s">
        <v>1447</v>
      </c>
      <c r="P598" s="9" t="s">
        <v>6927</v>
      </c>
    </row>
    <row r="599" spans="1:19" x14ac:dyDescent="0.2">
      <c r="A599" s="2">
        <f t="shared" si="9"/>
        <v>598</v>
      </c>
      <c r="B599" s="1" t="s">
        <v>7254</v>
      </c>
      <c r="C599" s="1" t="s">
        <v>7253</v>
      </c>
      <c r="E599" s="1" t="s">
        <v>7252</v>
      </c>
      <c r="F599" s="2">
        <v>3</v>
      </c>
      <c r="G599" s="2">
        <v>15</v>
      </c>
      <c r="H599" s="236">
        <v>2020</v>
      </c>
      <c r="I599" s="2">
        <v>75</v>
      </c>
      <c r="J599" s="2" t="s">
        <v>1449</v>
      </c>
      <c r="K599" s="4" t="s">
        <v>1440</v>
      </c>
      <c r="L599" s="2" t="s">
        <v>1407</v>
      </c>
      <c r="M599" s="2" t="s">
        <v>1448</v>
      </c>
      <c r="N599" s="2" t="s">
        <v>1448</v>
      </c>
      <c r="P599" s="9" t="s">
        <v>7255</v>
      </c>
    </row>
    <row r="600" spans="1:19" x14ac:dyDescent="0.2">
      <c r="A600" s="2">
        <f t="shared" si="9"/>
        <v>599</v>
      </c>
      <c r="B600" s="1" t="s">
        <v>85</v>
      </c>
      <c r="C600" s="1" t="s">
        <v>847</v>
      </c>
      <c r="D600" s="1" t="s">
        <v>872</v>
      </c>
      <c r="E600" s="1"/>
      <c r="F600" s="2">
        <v>3</v>
      </c>
      <c r="G600" s="2">
        <v>16</v>
      </c>
      <c r="H600" s="236">
        <v>2020</v>
      </c>
      <c r="I600" s="2">
        <v>87</v>
      </c>
      <c r="J600" s="2" t="s">
        <v>1449</v>
      </c>
      <c r="K600" s="4" t="s">
        <v>1497</v>
      </c>
      <c r="L600" s="2" t="s">
        <v>1393</v>
      </c>
      <c r="M600" s="242" t="s">
        <v>1447</v>
      </c>
      <c r="N600" s="2" t="s">
        <v>1448</v>
      </c>
      <c r="O600" s="1" t="s">
        <v>6709</v>
      </c>
      <c r="P600" s="9" t="s">
        <v>7256</v>
      </c>
    </row>
    <row r="601" spans="1:19" x14ac:dyDescent="0.2">
      <c r="A601" s="2">
        <f t="shared" si="9"/>
        <v>600</v>
      </c>
      <c r="B601" s="1" t="s">
        <v>86</v>
      </c>
      <c r="C601" s="1" t="s">
        <v>847</v>
      </c>
      <c r="E601" s="1"/>
      <c r="F601" s="2">
        <v>3</v>
      </c>
      <c r="G601" s="2">
        <v>17</v>
      </c>
      <c r="H601" s="236">
        <v>2020</v>
      </c>
      <c r="I601" s="2">
        <v>93</v>
      </c>
      <c r="J601" s="2" t="s">
        <v>1449</v>
      </c>
      <c r="K601" s="4" t="s">
        <v>821</v>
      </c>
      <c r="L601" s="2" t="s">
        <v>1393</v>
      </c>
      <c r="M601" s="242" t="s">
        <v>1447</v>
      </c>
      <c r="N601" s="2" t="s">
        <v>1448</v>
      </c>
    </row>
    <row r="602" spans="1:19" x14ac:dyDescent="0.2">
      <c r="A602" s="2">
        <f t="shared" si="9"/>
        <v>601</v>
      </c>
      <c r="B602" s="1" t="s">
        <v>400</v>
      </c>
      <c r="C602" s="1" t="s">
        <v>11734</v>
      </c>
      <c r="E602" s="302"/>
      <c r="F602" s="2">
        <v>3</v>
      </c>
      <c r="G602" s="2">
        <v>17</v>
      </c>
      <c r="H602" s="236">
        <v>2020</v>
      </c>
      <c r="I602" s="86" t="s">
        <v>1871</v>
      </c>
      <c r="J602" s="2" t="s">
        <v>1449</v>
      </c>
      <c r="K602" s="1" t="s">
        <v>1412</v>
      </c>
      <c r="L602" s="2" t="s">
        <v>1407</v>
      </c>
      <c r="M602" s="2" t="s">
        <v>1448</v>
      </c>
      <c r="N602" s="2" t="s">
        <v>1448</v>
      </c>
      <c r="P602" s="9" t="s">
        <v>11732</v>
      </c>
      <c r="Q602" s="9" t="s">
        <v>11735</v>
      </c>
      <c r="R602" s="9" t="s">
        <v>11733</v>
      </c>
      <c r="S602" s="1" t="s">
        <v>8787</v>
      </c>
    </row>
    <row r="603" spans="1:19" x14ac:dyDescent="0.2">
      <c r="A603" s="2">
        <f t="shared" si="9"/>
        <v>602</v>
      </c>
      <c r="B603" s="1" t="s">
        <v>87</v>
      </c>
      <c r="C603" s="1" t="s">
        <v>3527</v>
      </c>
      <c r="F603" s="2">
        <v>3</v>
      </c>
      <c r="G603" s="2">
        <v>17</v>
      </c>
      <c r="H603" s="236">
        <v>2020</v>
      </c>
      <c r="I603" s="2">
        <v>87</v>
      </c>
      <c r="J603" s="2" t="s">
        <v>1449</v>
      </c>
      <c r="K603" s="1" t="s">
        <v>1421</v>
      </c>
      <c r="L603" s="2" t="s">
        <v>6515</v>
      </c>
      <c r="M603" s="242" t="s">
        <v>1447</v>
      </c>
      <c r="N603" s="2" t="s">
        <v>1447</v>
      </c>
      <c r="P603" s="9" t="s">
        <v>3526</v>
      </c>
    </row>
    <row r="604" spans="1:19" x14ac:dyDescent="0.2">
      <c r="A604" s="2">
        <f t="shared" si="9"/>
        <v>603</v>
      </c>
      <c r="B604" s="1" t="s">
        <v>3530</v>
      </c>
      <c r="C604" s="1" t="s">
        <v>2543</v>
      </c>
      <c r="D604" s="1" t="s">
        <v>853</v>
      </c>
      <c r="F604" s="2">
        <v>3</v>
      </c>
      <c r="G604" s="2">
        <v>18</v>
      </c>
      <c r="H604" s="236">
        <v>2020</v>
      </c>
      <c r="I604" s="2">
        <v>82</v>
      </c>
      <c r="J604" s="2" t="s">
        <v>1449</v>
      </c>
      <c r="K604" s="1" t="s">
        <v>1402</v>
      </c>
      <c r="L604" s="2" t="s">
        <v>1393</v>
      </c>
      <c r="M604" s="242" t="s">
        <v>1447</v>
      </c>
      <c r="N604" s="2" t="s">
        <v>1447</v>
      </c>
      <c r="P604" s="9" t="s">
        <v>3529</v>
      </c>
    </row>
    <row r="605" spans="1:19" x14ac:dyDescent="0.2">
      <c r="A605" s="2">
        <f t="shared" si="9"/>
        <v>604</v>
      </c>
      <c r="B605" s="1" t="s">
        <v>9278</v>
      </c>
      <c r="C605" s="1" t="s">
        <v>3813</v>
      </c>
      <c r="D605" s="1" t="s">
        <v>890</v>
      </c>
      <c r="E605" s="301"/>
      <c r="F605" s="2">
        <v>3</v>
      </c>
      <c r="G605" s="2">
        <v>20</v>
      </c>
      <c r="H605" s="236">
        <v>2020</v>
      </c>
      <c r="I605" s="86" t="s">
        <v>1871</v>
      </c>
      <c r="J605" s="2" t="s">
        <v>1449</v>
      </c>
      <c r="K605" s="4" t="s">
        <v>1423</v>
      </c>
      <c r="L605" s="2" t="s">
        <v>1393</v>
      </c>
      <c r="M605" s="2" t="s">
        <v>1448</v>
      </c>
      <c r="N605" s="2" t="s">
        <v>1448</v>
      </c>
      <c r="P605" s="9" t="s">
        <v>9276</v>
      </c>
      <c r="Q605" s="9" t="s">
        <v>9277</v>
      </c>
    </row>
    <row r="606" spans="1:19" x14ac:dyDescent="0.2">
      <c r="A606" s="2">
        <f t="shared" si="9"/>
        <v>605</v>
      </c>
      <c r="B606" s="1" t="s">
        <v>1717</v>
      </c>
      <c r="C606" s="1" t="s">
        <v>1716</v>
      </c>
      <c r="E606" s="1"/>
      <c r="F606" s="2">
        <v>3</v>
      </c>
      <c r="G606" s="2">
        <v>20</v>
      </c>
      <c r="H606" s="236">
        <v>2020</v>
      </c>
      <c r="I606" s="2">
        <v>86</v>
      </c>
      <c r="J606" s="2" t="s">
        <v>1450</v>
      </c>
      <c r="K606" s="4" t="s">
        <v>1392</v>
      </c>
      <c r="L606" s="2" t="s">
        <v>1393</v>
      </c>
      <c r="M606" s="2" t="s">
        <v>1448</v>
      </c>
      <c r="N606" s="2" t="s">
        <v>1448</v>
      </c>
      <c r="O606" s="1" t="s">
        <v>3660</v>
      </c>
      <c r="P606" s="9" t="s">
        <v>1718</v>
      </c>
    </row>
    <row r="607" spans="1:19" x14ac:dyDescent="0.2">
      <c r="A607" s="2">
        <f t="shared" si="9"/>
        <v>606</v>
      </c>
      <c r="B607" s="1" t="s">
        <v>3532</v>
      </c>
      <c r="C607" s="1" t="s">
        <v>2109</v>
      </c>
      <c r="D607" s="1" t="s">
        <v>892</v>
      </c>
      <c r="F607" s="2">
        <v>3</v>
      </c>
      <c r="G607" s="2">
        <v>21</v>
      </c>
      <c r="H607" s="236">
        <v>2020</v>
      </c>
      <c r="I607" s="2">
        <v>90</v>
      </c>
      <c r="J607" s="2" t="s">
        <v>1450</v>
      </c>
      <c r="K607" s="1" t="s">
        <v>1412</v>
      </c>
      <c r="L607" s="2" t="s">
        <v>1407</v>
      </c>
      <c r="M607" s="2" t="s">
        <v>1448</v>
      </c>
      <c r="N607" s="2" t="s">
        <v>1447</v>
      </c>
      <c r="P607" s="9" t="s">
        <v>3531</v>
      </c>
    </row>
    <row r="608" spans="1:19" x14ac:dyDescent="0.2">
      <c r="A608" s="2">
        <f t="shared" si="9"/>
        <v>607</v>
      </c>
      <c r="B608" s="1" t="s">
        <v>2560</v>
      </c>
      <c r="C608" s="1" t="s">
        <v>2559</v>
      </c>
      <c r="E608" s="1"/>
      <c r="F608" s="2">
        <v>3</v>
      </c>
      <c r="G608" s="2">
        <v>22</v>
      </c>
      <c r="H608" s="236">
        <v>2020</v>
      </c>
      <c r="I608" s="2">
        <v>80</v>
      </c>
      <c r="J608" s="2" t="s">
        <v>1449</v>
      </c>
      <c r="K608" s="4" t="s">
        <v>1421</v>
      </c>
      <c r="L608" s="2" t="s">
        <v>6515</v>
      </c>
      <c r="M608" s="2" t="s">
        <v>1448</v>
      </c>
      <c r="N608" s="2" t="s">
        <v>1447</v>
      </c>
    </row>
    <row r="609" spans="1:19" x14ac:dyDescent="0.2">
      <c r="A609" s="2">
        <f t="shared" si="9"/>
        <v>608</v>
      </c>
      <c r="B609" s="1" t="s">
        <v>88</v>
      </c>
      <c r="C609" s="1" t="s">
        <v>912</v>
      </c>
      <c r="E609" s="1"/>
      <c r="F609" s="2">
        <v>3</v>
      </c>
      <c r="G609" s="2">
        <v>22</v>
      </c>
      <c r="H609" s="236">
        <v>2020</v>
      </c>
      <c r="I609" s="2">
        <v>86</v>
      </c>
      <c r="J609" s="2" t="s">
        <v>1449</v>
      </c>
      <c r="K609" s="4" t="s">
        <v>1402</v>
      </c>
      <c r="L609" s="2" t="s">
        <v>1393</v>
      </c>
      <c r="M609" s="242" t="s">
        <v>1447</v>
      </c>
      <c r="N609" s="2" t="s">
        <v>1448</v>
      </c>
    </row>
    <row r="610" spans="1:19" x14ac:dyDescent="0.2">
      <c r="A610" s="2">
        <f t="shared" si="9"/>
        <v>609</v>
      </c>
      <c r="B610" s="1" t="s">
        <v>9348</v>
      </c>
      <c r="C610" s="1" t="s">
        <v>9347</v>
      </c>
      <c r="D610" s="1" t="s">
        <v>834</v>
      </c>
      <c r="E610" s="1"/>
      <c r="F610" s="2">
        <v>3</v>
      </c>
      <c r="G610" s="2">
        <v>26</v>
      </c>
      <c r="H610" s="236">
        <v>2020</v>
      </c>
      <c r="I610" s="2">
        <v>92</v>
      </c>
      <c r="J610" s="2" t="s">
        <v>1450</v>
      </c>
      <c r="K610" s="4" t="s">
        <v>1402</v>
      </c>
      <c r="L610" s="2" t="s">
        <v>1393</v>
      </c>
      <c r="M610" s="2" t="s">
        <v>1448</v>
      </c>
      <c r="N610" s="2" t="s">
        <v>1448</v>
      </c>
      <c r="P610" s="9" t="s">
        <v>9349</v>
      </c>
      <c r="Q610" s="9" t="s">
        <v>9350</v>
      </c>
    </row>
    <row r="611" spans="1:19" x14ac:dyDescent="0.2">
      <c r="A611" s="2">
        <f t="shared" si="9"/>
        <v>610</v>
      </c>
      <c r="B611" s="1" t="s">
        <v>322</v>
      </c>
      <c r="C611" s="1" t="s">
        <v>1712</v>
      </c>
      <c r="E611" s="1" t="s">
        <v>2144</v>
      </c>
      <c r="F611" s="2">
        <v>3</v>
      </c>
      <c r="G611" s="2">
        <v>26</v>
      </c>
      <c r="H611" s="236">
        <v>2020</v>
      </c>
      <c r="I611" s="2">
        <v>89</v>
      </c>
      <c r="J611" s="2" t="s">
        <v>1449</v>
      </c>
      <c r="K611" s="4" t="s">
        <v>1568</v>
      </c>
      <c r="L611" s="2" t="s">
        <v>1393</v>
      </c>
      <c r="M611" s="2" t="s">
        <v>1448</v>
      </c>
      <c r="N611" s="2" t="s">
        <v>1448</v>
      </c>
      <c r="O611" s="1" t="s">
        <v>10012</v>
      </c>
      <c r="P611" s="9" t="s">
        <v>2143</v>
      </c>
    </row>
    <row r="612" spans="1:19" x14ac:dyDescent="0.2">
      <c r="A612" s="2">
        <f t="shared" si="9"/>
        <v>611</v>
      </c>
      <c r="B612" s="1" t="s">
        <v>1852</v>
      </c>
      <c r="C612" s="1" t="s">
        <v>1851</v>
      </c>
      <c r="E612" s="1"/>
      <c r="F612" s="2">
        <v>3</v>
      </c>
      <c r="G612" s="2">
        <v>27</v>
      </c>
      <c r="H612" s="236">
        <v>2020</v>
      </c>
      <c r="I612" s="2">
        <v>84</v>
      </c>
      <c r="J612" s="2" t="s">
        <v>1449</v>
      </c>
      <c r="K612" s="4" t="s">
        <v>1849</v>
      </c>
      <c r="L612" s="2" t="s">
        <v>1389</v>
      </c>
      <c r="M612" s="2" t="s">
        <v>1448</v>
      </c>
      <c r="N612" s="2" t="s">
        <v>1448</v>
      </c>
      <c r="O612" s="1" t="s">
        <v>6706</v>
      </c>
      <c r="P612" s="9" t="s">
        <v>1850</v>
      </c>
    </row>
    <row r="613" spans="1:19" x14ac:dyDescent="0.2">
      <c r="A613" s="2">
        <f t="shared" si="9"/>
        <v>612</v>
      </c>
      <c r="B613" s="1" t="s">
        <v>89</v>
      </c>
      <c r="C613" s="1" t="s">
        <v>913</v>
      </c>
      <c r="D613" s="1" t="s">
        <v>851</v>
      </c>
      <c r="E613" s="1"/>
      <c r="F613" s="2">
        <v>3</v>
      </c>
      <c r="G613" s="2">
        <v>27</v>
      </c>
      <c r="H613" s="236">
        <v>2020</v>
      </c>
      <c r="I613" s="46">
        <v>55</v>
      </c>
      <c r="J613" s="2" t="s">
        <v>1450</v>
      </c>
      <c r="K613" s="4" t="s">
        <v>1412</v>
      </c>
      <c r="L613" s="2" t="s">
        <v>1407</v>
      </c>
      <c r="M613" s="243" t="s">
        <v>1447</v>
      </c>
      <c r="N613" s="2" t="s">
        <v>1447</v>
      </c>
      <c r="O613" s="1" t="s">
        <v>3668</v>
      </c>
      <c r="P613" s="9" t="s">
        <v>2008</v>
      </c>
    </row>
    <row r="614" spans="1:19" x14ac:dyDescent="0.2">
      <c r="A614" s="2">
        <f t="shared" si="9"/>
        <v>613</v>
      </c>
      <c r="B614" s="1" t="s">
        <v>3517</v>
      </c>
      <c r="C614" s="1" t="s">
        <v>2518</v>
      </c>
      <c r="F614" s="2">
        <v>3</v>
      </c>
      <c r="G614" s="2">
        <v>28</v>
      </c>
      <c r="H614" s="236">
        <v>2020</v>
      </c>
      <c r="I614" s="2">
        <v>92</v>
      </c>
      <c r="J614" s="2" t="s">
        <v>1449</v>
      </c>
      <c r="K614" s="1" t="s">
        <v>1421</v>
      </c>
      <c r="L614" s="2" t="s">
        <v>6515</v>
      </c>
      <c r="M614" s="2" t="s">
        <v>1448</v>
      </c>
      <c r="N614" s="2" t="s">
        <v>1447</v>
      </c>
      <c r="P614" s="9" t="s">
        <v>3516</v>
      </c>
    </row>
    <row r="615" spans="1:19" x14ac:dyDescent="0.2">
      <c r="A615" s="2">
        <f t="shared" si="9"/>
        <v>614</v>
      </c>
      <c r="B615" s="1" t="s">
        <v>8614</v>
      </c>
      <c r="C615" s="1" t="s">
        <v>2171</v>
      </c>
      <c r="D615" s="1" t="s">
        <v>848</v>
      </c>
      <c r="F615" s="2">
        <v>3</v>
      </c>
      <c r="G615" s="2">
        <v>28</v>
      </c>
      <c r="H615" s="236">
        <v>2020</v>
      </c>
      <c r="I615" s="2">
        <v>86</v>
      </c>
      <c r="J615" s="2" t="s">
        <v>1449</v>
      </c>
      <c r="K615" s="1" t="s">
        <v>1402</v>
      </c>
      <c r="L615" s="2" t="s">
        <v>1393</v>
      </c>
      <c r="M615" s="2" t="s">
        <v>1448</v>
      </c>
      <c r="N615" s="2" t="s">
        <v>1448</v>
      </c>
      <c r="O615" s="1" t="s">
        <v>8615</v>
      </c>
      <c r="P615" s="9" t="s">
        <v>8613</v>
      </c>
      <c r="Q615" s="9" t="s">
        <v>8616</v>
      </c>
    </row>
    <row r="616" spans="1:19" x14ac:dyDescent="0.2">
      <c r="A616" s="2">
        <f t="shared" si="9"/>
        <v>615</v>
      </c>
      <c r="B616" s="1" t="s">
        <v>1090</v>
      </c>
      <c r="C616" s="1" t="s">
        <v>3902</v>
      </c>
      <c r="D616" s="1" t="s">
        <v>875</v>
      </c>
      <c r="E616" s="1"/>
      <c r="F616" s="2">
        <v>3</v>
      </c>
      <c r="G616" s="2">
        <v>29</v>
      </c>
      <c r="H616" s="236">
        <v>2020</v>
      </c>
      <c r="I616" s="2">
        <v>88</v>
      </c>
      <c r="J616" s="2" t="s">
        <v>1449</v>
      </c>
      <c r="K616" s="1" t="s">
        <v>1421</v>
      </c>
      <c r="L616" s="2" t="s">
        <v>6515</v>
      </c>
      <c r="M616" s="2" t="s">
        <v>1448</v>
      </c>
      <c r="N616" s="2" t="s">
        <v>1448</v>
      </c>
      <c r="P616" s="9" t="s">
        <v>7251</v>
      </c>
    </row>
    <row r="617" spans="1:19" x14ac:dyDescent="0.2">
      <c r="A617" s="2">
        <f t="shared" si="9"/>
        <v>616</v>
      </c>
      <c r="B617" s="1" t="s">
        <v>90</v>
      </c>
      <c r="C617" s="1" t="s">
        <v>878</v>
      </c>
      <c r="E617" s="1" t="s">
        <v>1361</v>
      </c>
      <c r="F617" s="2">
        <v>3</v>
      </c>
      <c r="G617" s="2">
        <v>29</v>
      </c>
      <c r="H617" s="236">
        <v>2020</v>
      </c>
      <c r="I617" s="2">
        <v>89</v>
      </c>
      <c r="J617" s="2" t="s">
        <v>1449</v>
      </c>
      <c r="K617" s="4" t="s">
        <v>1402</v>
      </c>
      <c r="L617" s="2" t="s">
        <v>1393</v>
      </c>
      <c r="M617" s="243" t="s">
        <v>1447</v>
      </c>
      <c r="N617" s="2" t="s">
        <v>1447</v>
      </c>
    </row>
    <row r="618" spans="1:19" x14ac:dyDescent="0.2">
      <c r="A618" s="2">
        <f t="shared" si="9"/>
        <v>617</v>
      </c>
      <c r="B618" s="1" t="s">
        <v>8292</v>
      </c>
      <c r="C618" s="1" t="s">
        <v>2109</v>
      </c>
      <c r="D618" s="1" t="s">
        <v>8293</v>
      </c>
      <c r="E618" s="1" t="s">
        <v>1282</v>
      </c>
      <c r="F618" s="2">
        <v>3</v>
      </c>
      <c r="G618" s="2">
        <v>30</v>
      </c>
      <c r="H618" s="236">
        <v>2020</v>
      </c>
      <c r="I618" s="2">
        <v>83</v>
      </c>
      <c r="J618" s="2" t="s">
        <v>1449</v>
      </c>
      <c r="K618" s="4" t="s">
        <v>5192</v>
      </c>
      <c r="L618" s="2" t="s">
        <v>1407</v>
      </c>
      <c r="M618" s="2" t="s">
        <v>1448</v>
      </c>
      <c r="N618" s="2" t="s">
        <v>1448</v>
      </c>
      <c r="P618" s="9"/>
    </row>
    <row r="619" spans="1:19" x14ac:dyDescent="0.2">
      <c r="A619" s="2">
        <f t="shared" si="9"/>
        <v>618</v>
      </c>
      <c r="B619" s="1" t="s">
        <v>2037</v>
      </c>
      <c r="C619" s="1" t="s">
        <v>894</v>
      </c>
      <c r="D619" s="1" t="s">
        <v>843</v>
      </c>
      <c r="E619" s="1"/>
      <c r="F619" s="2">
        <v>3</v>
      </c>
      <c r="G619" s="2">
        <v>30</v>
      </c>
      <c r="H619" s="236">
        <v>2020</v>
      </c>
      <c r="I619" s="2">
        <v>82</v>
      </c>
      <c r="J619" s="2" t="s">
        <v>1449</v>
      </c>
      <c r="K619" s="4" t="s">
        <v>1414</v>
      </c>
      <c r="L619" s="2" t="s">
        <v>1393</v>
      </c>
      <c r="M619" s="2" t="s">
        <v>1448</v>
      </c>
      <c r="N619" s="2" t="s">
        <v>1448</v>
      </c>
      <c r="P619" s="9" t="s">
        <v>2038</v>
      </c>
    </row>
    <row r="620" spans="1:19" x14ac:dyDescent="0.2">
      <c r="A620" s="2">
        <f t="shared" si="9"/>
        <v>619</v>
      </c>
      <c r="B620" s="1" t="s">
        <v>13</v>
      </c>
      <c r="C620" s="1" t="s">
        <v>914</v>
      </c>
      <c r="D620" s="1" t="s">
        <v>915</v>
      </c>
      <c r="E620" s="1"/>
      <c r="F620" s="2">
        <v>3</v>
      </c>
      <c r="G620" s="2">
        <v>30</v>
      </c>
      <c r="H620" s="236">
        <v>2020</v>
      </c>
      <c r="I620" s="2">
        <v>93</v>
      </c>
      <c r="J620" s="2" t="s">
        <v>1450</v>
      </c>
      <c r="K620" s="4" t="s">
        <v>1414</v>
      </c>
      <c r="L620" s="2" t="s">
        <v>1393</v>
      </c>
      <c r="M620" s="243" t="s">
        <v>1447</v>
      </c>
      <c r="N620" s="2" t="s">
        <v>1448</v>
      </c>
    </row>
    <row r="621" spans="1:19" x14ac:dyDescent="0.2">
      <c r="A621" s="2">
        <f t="shared" si="9"/>
        <v>620</v>
      </c>
      <c r="B621" s="1" t="s">
        <v>10069</v>
      </c>
      <c r="C621" s="1" t="s">
        <v>3491</v>
      </c>
      <c r="E621" s="1"/>
      <c r="F621" s="2">
        <v>3</v>
      </c>
      <c r="G621" s="2">
        <v>31</v>
      </c>
      <c r="H621" s="236">
        <v>2020</v>
      </c>
      <c r="I621" s="2">
        <v>89</v>
      </c>
      <c r="J621" s="2" t="s">
        <v>1449</v>
      </c>
      <c r="K621" s="4" t="s">
        <v>5051</v>
      </c>
      <c r="L621" s="2" t="s">
        <v>6515</v>
      </c>
      <c r="M621" s="2" t="s">
        <v>1448</v>
      </c>
      <c r="N621" s="2" t="s">
        <v>1448</v>
      </c>
      <c r="P621" s="9" t="s">
        <v>10068</v>
      </c>
      <c r="S621" s="1" t="s">
        <v>9124</v>
      </c>
    </row>
    <row r="622" spans="1:19" x14ac:dyDescent="0.2">
      <c r="A622" s="2">
        <f t="shared" si="9"/>
        <v>621</v>
      </c>
      <c r="B622" s="1" t="s">
        <v>9255</v>
      </c>
      <c r="C622" s="1" t="s">
        <v>9256</v>
      </c>
      <c r="D622" s="1" t="s">
        <v>845</v>
      </c>
      <c r="E622" s="1"/>
      <c r="F622" s="2">
        <v>4</v>
      </c>
      <c r="G622" s="2">
        <v>2</v>
      </c>
      <c r="H622" s="236">
        <v>2020</v>
      </c>
      <c r="I622" s="2">
        <v>78</v>
      </c>
      <c r="J622" s="2" t="s">
        <v>1449</v>
      </c>
      <c r="K622" s="4" t="s">
        <v>549</v>
      </c>
      <c r="L622" s="2" t="s">
        <v>1393</v>
      </c>
      <c r="M622" s="2" t="s">
        <v>1448</v>
      </c>
      <c r="N622" s="2" t="s">
        <v>1448</v>
      </c>
      <c r="P622" s="9" t="s">
        <v>9257</v>
      </c>
      <c r="Q622" s="9" t="s">
        <v>9258</v>
      </c>
      <c r="S622" s="1" t="s">
        <v>9124</v>
      </c>
    </row>
    <row r="623" spans="1:19" x14ac:dyDescent="0.2">
      <c r="A623" s="2">
        <f t="shared" si="9"/>
        <v>622</v>
      </c>
      <c r="B623" s="1" t="s">
        <v>91</v>
      </c>
      <c r="C623" s="1" t="s">
        <v>846</v>
      </c>
      <c r="D623" s="1" t="s">
        <v>838</v>
      </c>
      <c r="E623" s="1"/>
      <c r="F623" s="2">
        <v>4</v>
      </c>
      <c r="G623" s="2">
        <v>3</v>
      </c>
      <c r="H623" s="236">
        <v>2020</v>
      </c>
      <c r="I623" s="2">
        <v>92</v>
      </c>
      <c r="J623" s="2" t="s">
        <v>1449</v>
      </c>
      <c r="K623" s="4" t="s">
        <v>1484</v>
      </c>
      <c r="L623" s="2" t="s">
        <v>1394</v>
      </c>
      <c r="M623" s="243" t="s">
        <v>1447</v>
      </c>
      <c r="N623" s="2" t="s">
        <v>1448</v>
      </c>
    </row>
    <row r="624" spans="1:19" x14ac:dyDescent="0.2">
      <c r="A624" s="2">
        <f t="shared" si="9"/>
        <v>623</v>
      </c>
      <c r="B624" s="1" t="s">
        <v>5992</v>
      </c>
      <c r="C624" s="1" t="s">
        <v>1576</v>
      </c>
      <c r="D624" s="1" t="s">
        <v>848</v>
      </c>
      <c r="E624" s="1"/>
      <c r="F624" s="2">
        <v>4</v>
      </c>
      <c r="G624" s="2">
        <v>3</v>
      </c>
      <c r="H624" s="236">
        <v>2020</v>
      </c>
      <c r="I624" s="2">
        <v>74</v>
      </c>
      <c r="J624" s="2" t="s">
        <v>1449</v>
      </c>
      <c r="K624" s="4" t="s">
        <v>5995</v>
      </c>
      <c r="L624" s="2" t="s">
        <v>1394</v>
      </c>
      <c r="M624" s="2" t="s">
        <v>1448</v>
      </c>
      <c r="N624" s="2" t="s">
        <v>1448</v>
      </c>
      <c r="O624" s="1" t="s">
        <v>5994</v>
      </c>
      <c r="P624" s="9" t="s">
        <v>5993</v>
      </c>
    </row>
    <row r="625" spans="1:24" x14ac:dyDescent="0.2">
      <c r="A625" s="2">
        <f t="shared" si="9"/>
        <v>624</v>
      </c>
      <c r="B625" s="1" t="s">
        <v>2566</v>
      </c>
      <c r="C625" s="1" t="s">
        <v>2282</v>
      </c>
      <c r="E625" s="1"/>
      <c r="F625" s="2">
        <v>4</v>
      </c>
      <c r="G625" s="2">
        <v>4</v>
      </c>
      <c r="H625" s="236">
        <v>2020</v>
      </c>
      <c r="I625" s="2">
        <v>94</v>
      </c>
      <c r="J625" s="2" t="s">
        <v>1449</v>
      </c>
      <c r="K625" s="4" t="s">
        <v>5277</v>
      </c>
      <c r="L625" s="2" t="s">
        <v>6515</v>
      </c>
      <c r="M625" s="2" t="s">
        <v>1448</v>
      </c>
      <c r="N625" s="2" t="s">
        <v>1448</v>
      </c>
      <c r="P625" s="9" t="s">
        <v>9506</v>
      </c>
    </row>
    <row r="626" spans="1:24" x14ac:dyDescent="0.2">
      <c r="A626" s="2">
        <f t="shared" si="9"/>
        <v>625</v>
      </c>
      <c r="B626" s="1" t="s">
        <v>2597</v>
      </c>
      <c r="C626" s="1" t="s">
        <v>2598</v>
      </c>
      <c r="D626" s="1" t="s">
        <v>834</v>
      </c>
      <c r="E626" s="1"/>
      <c r="F626" s="2">
        <v>4</v>
      </c>
      <c r="G626" s="2">
        <v>4</v>
      </c>
      <c r="H626" s="236">
        <v>2020</v>
      </c>
      <c r="I626" s="2">
        <v>64</v>
      </c>
      <c r="J626" s="2" t="s">
        <v>1449</v>
      </c>
      <c r="K626" s="4" t="s">
        <v>1250</v>
      </c>
      <c r="L626" s="2" t="s">
        <v>1393</v>
      </c>
      <c r="M626" s="2" t="s">
        <v>1448</v>
      </c>
      <c r="N626" s="2" t="s">
        <v>1447</v>
      </c>
      <c r="P626" s="9" t="s">
        <v>2595</v>
      </c>
    </row>
    <row r="627" spans="1:24" x14ac:dyDescent="0.2">
      <c r="A627" s="2">
        <f t="shared" si="9"/>
        <v>626</v>
      </c>
      <c r="B627" s="1" t="s">
        <v>2415</v>
      </c>
      <c r="C627" s="1" t="s">
        <v>2416</v>
      </c>
      <c r="E627" s="1"/>
      <c r="F627" s="2">
        <v>4</v>
      </c>
      <c r="G627" s="2">
        <v>5</v>
      </c>
      <c r="H627" s="236">
        <v>2020</v>
      </c>
      <c r="I627" s="46">
        <v>56</v>
      </c>
      <c r="J627" s="2" t="s">
        <v>1450</v>
      </c>
      <c r="K627" s="4" t="s">
        <v>5054</v>
      </c>
      <c r="L627" s="2" t="s">
        <v>6515</v>
      </c>
      <c r="M627" s="2" t="s">
        <v>1448</v>
      </c>
      <c r="N627" s="2" t="s">
        <v>1447</v>
      </c>
      <c r="P627" s="9" t="s">
        <v>2414</v>
      </c>
    </row>
    <row r="628" spans="1:24" x14ac:dyDescent="0.2">
      <c r="A628" s="2">
        <f t="shared" si="9"/>
        <v>627</v>
      </c>
      <c r="B628" s="1" t="s">
        <v>3519</v>
      </c>
      <c r="C628" s="1" t="s">
        <v>902</v>
      </c>
      <c r="D628" s="1" t="s">
        <v>3520</v>
      </c>
      <c r="F628" s="2">
        <v>4</v>
      </c>
      <c r="G628" s="2">
        <v>6</v>
      </c>
      <c r="H628" s="236">
        <v>2020</v>
      </c>
      <c r="I628" s="2">
        <v>89</v>
      </c>
      <c r="J628" s="2" t="s">
        <v>1449</v>
      </c>
      <c r="K628" s="1" t="s">
        <v>1480</v>
      </c>
      <c r="L628" s="2" t="s">
        <v>1393</v>
      </c>
      <c r="M628" s="2" t="s">
        <v>1448</v>
      </c>
      <c r="N628" s="2" t="s">
        <v>1447</v>
      </c>
      <c r="P628" s="9" t="s">
        <v>3518</v>
      </c>
    </row>
    <row r="629" spans="1:24" x14ac:dyDescent="0.2">
      <c r="A629" s="2">
        <f t="shared" si="9"/>
        <v>628</v>
      </c>
      <c r="B629" s="1" t="s">
        <v>3206</v>
      </c>
      <c r="C629" s="1" t="s">
        <v>3205</v>
      </c>
      <c r="E629" s="1"/>
      <c r="F629" s="2">
        <v>4</v>
      </c>
      <c r="G629" s="2">
        <v>7</v>
      </c>
      <c r="H629" s="236">
        <v>2020</v>
      </c>
      <c r="I629" s="2">
        <v>82</v>
      </c>
      <c r="J629" s="2" t="s">
        <v>1449</v>
      </c>
      <c r="K629" s="4" t="s">
        <v>3208</v>
      </c>
      <c r="L629" s="2" t="s">
        <v>6515</v>
      </c>
      <c r="M629" s="2" t="s">
        <v>1448</v>
      </c>
      <c r="N629" s="2" t="s">
        <v>1448</v>
      </c>
      <c r="P629" s="9" t="s">
        <v>3207</v>
      </c>
    </row>
    <row r="630" spans="1:24" x14ac:dyDescent="0.2">
      <c r="A630" s="2">
        <f t="shared" si="9"/>
        <v>629</v>
      </c>
      <c r="B630" s="1" t="s">
        <v>8322</v>
      </c>
      <c r="C630" s="1" t="s">
        <v>8324</v>
      </c>
      <c r="D630" s="1" t="s">
        <v>8323</v>
      </c>
      <c r="E630" s="1"/>
      <c r="F630" s="2">
        <v>4</v>
      </c>
      <c r="G630" s="2">
        <v>8</v>
      </c>
      <c r="H630" s="236">
        <v>2020</v>
      </c>
      <c r="I630" s="2">
        <v>78</v>
      </c>
      <c r="J630" s="2" t="s">
        <v>1449</v>
      </c>
      <c r="K630" s="4" t="s">
        <v>1638</v>
      </c>
      <c r="L630" s="2" t="s">
        <v>1441</v>
      </c>
      <c r="M630" s="2" t="s">
        <v>1448</v>
      </c>
      <c r="N630" s="2" t="s">
        <v>1448</v>
      </c>
      <c r="O630" s="1" t="s">
        <v>9054</v>
      </c>
      <c r="P630" s="9"/>
    </row>
    <row r="631" spans="1:24" x14ac:dyDescent="0.2">
      <c r="A631" s="2">
        <f t="shared" si="9"/>
        <v>630</v>
      </c>
      <c r="B631" s="1" t="s">
        <v>2623</v>
      </c>
      <c r="C631" s="1" t="s">
        <v>2622</v>
      </c>
      <c r="E631" s="1"/>
      <c r="F631" s="2">
        <v>4</v>
      </c>
      <c r="G631" s="2">
        <v>8</v>
      </c>
      <c r="H631" s="236">
        <v>2020</v>
      </c>
      <c r="I631" s="2">
        <v>68</v>
      </c>
      <c r="J631" s="2" t="s">
        <v>1449</v>
      </c>
      <c r="K631" s="4" t="s">
        <v>2484</v>
      </c>
      <c r="L631" s="2" t="s">
        <v>6515</v>
      </c>
      <c r="M631" s="2" t="s">
        <v>1448</v>
      </c>
      <c r="N631" s="2" t="s">
        <v>1447</v>
      </c>
      <c r="P631" s="9" t="s">
        <v>2621</v>
      </c>
    </row>
    <row r="632" spans="1:24" ht="17" customHeight="1" x14ac:dyDescent="0.2">
      <c r="A632" s="2">
        <f t="shared" si="9"/>
        <v>631</v>
      </c>
      <c r="B632" s="1" t="s">
        <v>92</v>
      </c>
      <c r="C632" s="1" t="s">
        <v>894</v>
      </c>
      <c r="D632" s="1" t="s">
        <v>837</v>
      </c>
      <c r="E632" s="1"/>
      <c r="F632" s="2">
        <v>4</v>
      </c>
      <c r="G632" s="2">
        <v>8</v>
      </c>
      <c r="H632" s="236">
        <v>2020</v>
      </c>
      <c r="I632" s="2">
        <v>86</v>
      </c>
      <c r="J632" s="2" t="s">
        <v>1449</v>
      </c>
      <c r="K632" s="4" t="s">
        <v>1430</v>
      </c>
      <c r="L632" s="2" t="s">
        <v>2007</v>
      </c>
      <c r="M632" s="243" t="s">
        <v>1447</v>
      </c>
      <c r="N632" s="2" t="s">
        <v>1448</v>
      </c>
    </row>
    <row r="633" spans="1:24" x14ac:dyDescent="0.2">
      <c r="A633" s="2">
        <f t="shared" si="9"/>
        <v>632</v>
      </c>
      <c r="B633" s="1" t="s">
        <v>11620</v>
      </c>
      <c r="C633" s="1" t="s">
        <v>11621</v>
      </c>
      <c r="D633" s="1" t="s">
        <v>871</v>
      </c>
      <c r="F633" s="2">
        <v>4</v>
      </c>
      <c r="G633" s="2">
        <v>9</v>
      </c>
      <c r="H633" s="236">
        <v>2020</v>
      </c>
      <c r="I633" s="2">
        <v>87</v>
      </c>
      <c r="J633" s="2" t="s">
        <v>1449</v>
      </c>
      <c r="K633" s="1" t="s">
        <v>1674</v>
      </c>
      <c r="L633" s="2" t="s">
        <v>1393</v>
      </c>
      <c r="M633" s="2" t="s">
        <v>1448</v>
      </c>
      <c r="N633" s="2" t="s">
        <v>1448</v>
      </c>
      <c r="P633" s="9" t="s">
        <v>11618</v>
      </c>
      <c r="Q633" s="9" t="s">
        <v>11619</v>
      </c>
      <c r="R633" s="9"/>
      <c r="S633" s="1" t="s">
        <v>8787</v>
      </c>
    </row>
    <row r="634" spans="1:24" x14ac:dyDescent="0.2">
      <c r="A634" s="2">
        <f t="shared" si="9"/>
        <v>633</v>
      </c>
      <c r="B634" s="1" t="s">
        <v>8609</v>
      </c>
      <c r="C634" s="1" t="s">
        <v>8608</v>
      </c>
      <c r="D634" s="1" t="s">
        <v>853</v>
      </c>
      <c r="F634" s="2">
        <v>4</v>
      </c>
      <c r="G634" s="2">
        <v>9</v>
      </c>
      <c r="H634" s="236">
        <v>2020</v>
      </c>
      <c r="I634" s="2">
        <v>86</v>
      </c>
      <c r="J634" s="2" t="s">
        <v>1449</v>
      </c>
      <c r="K634" s="1" t="s">
        <v>1492</v>
      </c>
      <c r="L634" s="2" t="s">
        <v>1393</v>
      </c>
      <c r="M634" s="2" t="s">
        <v>1448</v>
      </c>
      <c r="N634" s="2" t="s">
        <v>1448</v>
      </c>
      <c r="O634" s="1" t="s">
        <v>10890</v>
      </c>
      <c r="P634" s="9" t="s">
        <v>8610</v>
      </c>
      <c r="Q634" s="9" t="s">
        <v>8611</v>
      </c>
      <c r="R634" s="9" t="s">
        <v>8612</v>
      </c>
    </row>
    <row r="635" spans="1:24" x14ac:dyDescent="0.2">
      <c r="A635" s="2">
        <f t="shared" si="9"/>
        <v>634</v>
      </c>
      <c r="B635" s="1" t="s">
        <v>1157</v>
      </c>
      <c r="C635" s="1" t="s">
        <v>2373</v>
      </c>
      <c r="D635" s="1" t="s">
        <v>853</v>
      </c>
      <c r="E635" s="4" t="s">
        <v>9295</v>
      </c>
      <c r="F635" s="2">
        <v>4</v>
      </c>
      <c r="G635" s="2">
        <v>9</v>
      </c>
      <c r="H635" s="236">
        <v>2020</v>
      </c>
      <c r="I635" s="2">
        <v>82</v>
      </c>
      <c r="J635" s="2" t="s">
        <v>1449</v>
      </c>
      <c r="K635" s="1" t="s">
        <v>1786</v>
      </c>
      <c r="L635" s="2" t="s">
        <v>1394</v>
      </c>
      <c r="M635" s="2" t="s">
        <v>1448</v>
      </c>
      <c r="N635" s="2" t="s">
        <v>1447</v>
      </c>
      <c r="P635" s="9" t="s">
        <v>3521</v>
      </c>
    </row>
    <row r="636" spans="1:24" x14ac:dyDescent="0.2">
      <c r="A636" s="2">
        <f t="shared" si="9"/>
        <v>635</v>
      </c>
      <c r="B636" s="1" t="s">
        <v>6928</v>
      </c>
      <c r="C636" s="1" t="s">
        <v>2278</v>
      </c>
      <c r="D636" s="1" t="s">
        <v>845</v>
      </c>
      <c r="E636" s="1"/>
      <c r="F636" s="2">
        <v>4</v>
      </c>
      <c r="G636" s="2">
        <v>11</v>
      </c>
      <c r="H636" s="236">
        <v>2020</v>
      </c>
      <c r="I636" s="2">
        <v>75</v>
      </c>
      <c r="J636" s="2" t="s">
        <v>1449</v>
      </c>
      <c r="K636" s="1" t="s">
        <v>3076</v>
      </c>
      <c r="L636" s="2" t="s">
        <v>1393</v>
      </c>
      <c r="M636" s="243" t="s">
        <v>1447</v>
      </c>
      <c r="N636" s="2" t="s">
        <v>1447</v>
      </c>
      <c r="O636" s="1" t="s">
        <v>9250</v>
      </c>
      <c r="P636" s="9" t="s">
        <v>6929</v>
      </c>
      <c r="Q636" s="9" t="s">
        <v>9251</v>
      </c>
      <c r="R636" s="9" t="s">
        <v>9252</v>
      </c>
      <c r="S636" s="1" t="s">
        <v>8768</v>
      </c>
    </row>
    <row r="637" spans="1:24" x14ac:dyDescent="0.2">
      <c r="A637" s="2">
        <f t="shared" si="9"/>
        <v>636</v>
      </c>
      <c r="B637" s="1" t="s">
        <v>93</v>
      </c>
      <c r="C637" s="1" t="s">
        <v>916</v>
      </c>
      <c r="D637" s="1" t="s">
        <v>872</v>
      </c>
      <c r="E637" s="1"/>
      <c r="F637" s="2">
        <v>4</v>
      </c>
      <c r="G637" s="2">
        <v>13</v>
      </c>
      <c r="H637" s="236">
        <v>2020</v>
      </c>
      <c r="I637" s="2">
        <v>86</v>
      </c>
      <c r="J637" s="2" t="s">
        <v>1449</v>
      </c>
      <c r="K637" s="4" t="s">
        <v>1532</v>
      </c>
      <c r="L637" s="2" t="s">
        <v>1394</v>
      </c>
      <c r="M637" s="243" t="s">
        <v>1447</v>
      </c>
      <c r="N637" s="2" t="s">
        <v>1448</v>
      </c>
    </row>
    <row r="638" spans="1:24" x14ac:dyDescent="0.2">
      <c r="A638" s="2">
        <f t="shared" si="9"/>
        <v>637</v>
      </c>
      <c r="B638" s="49" t="s">
        <v>2420</v>
      </c>
      <c r="C638" s="49" t="s">
        <v>2421</v>
      </c>
      <c r="D638" s="49" t="s">
        <v>886</v>
      </c>
      <c r="E638" s="49"/>
      <c r="F638" s="50">
        <v>4</v>
      </c>
      <c r="G638" s="50">
        <v>15</v>
      </c>
      <c r="H638" s="237">
        <v>2020</v>
      </c>
      <c r="I638" s="238">
        <v>44</v>
      </c>
      <c r="J638" s="50" t="s">
        <v>1449</v>
      </c>
      <c r="K638" s="51" t="s">
        <v>1421</v>
      </c>
      <c r="L638" s="50" t="s">
        <v>6515</v>
      </c>
      <c r="M638" s="50" t="s">
        <v>1448</v>
      </c>
      <c r="N638" s="50" t="s">
        <v>1447</v>
      </c>
      <c r="O638" s="49" t="s">
        <v>3710</v>
      </c>
      <c r="P638" s="9" t="s">
        <v>9855</v>
      </c>
      <c r="Q638" s="9" t="s">
        <v>9856</v>
      </c>
      <c r="R638" s="9" t="s">
        <v>2422</v>
      </c>
      <c r="S638" s="1" t="s">
        <v>8789</v>
      </c>
      <c r="V638" s="9" t="s">
        <v>9853</v>
      </c>
      <c r="W638" s="9" t="s">
        <v>9854</v>
      </c>
      <c r="X638" s="9" t="s">
        <v>9856</v>
      </c>
    </row>
    <row r="639" spans="1:24" x14ac:dyDescent="0.2">
      <c r="A639" s="2">
        <f t="shared" si="9"/>
        <v>638</v>
      </c>
      <c r="B639" s="1" t="s">
        <v>9224</v>
      </c>
      <c r="C639" s="1" t="s">
        <v>9226</v>
      </c>
      <c r="D639" s="1" t="s">
        <v>9225</v>
      </c>
      <c r="F639" s="2">
        <v>4</v>
      </c>
      <c r="G639" s="2">
        <v>15</v>
      </c>
      <c r="H639" s="236">
        <v>2020</v>
      </c>
      <c r="I639" s="2">
        <v>84</v>
      </c>
      <c r="J639" s="2" t="s">
        <v>1449</v>
      </c>
      <c r="K639" s="4" t="s">
        <v>1402</v>
      </c>
      <c r="L639" s="2" t="s">
        <v>1393</v>
      </c>
      <c r="M639" s="2" t="s">
        <v>1448</v>
      </c>
      <c r="N639" s="2" t="s">
        <v>1448</v>
      </c>
      <c r="P639" s="9" t="s">
        <v>9227</v>
      </c>
      <c r="Q639" s="9" t="s">
        <v>9228</v>
      </c>
    </row>
    <row r="640" spans="1:24" x14ac:dyDescent="0.2">
      <c r="A640" s="2">
        <f t="shared" si="9"/>
        <v>639</v>
      </c>
      <c r="B640" s="1" t="s">
        <v>355</v>
      </c>
      <c r="C640" s="1" t="s">
        <v>9587</v>
      </c>
      <c r="F640" s="2">
        <v>4</v>
      </c>
      <c r="G640" s="2">
        <v>16</v>
      </c>
      <c r="H640" s="236">
        <v>2020</v>
      </c>
      <c r="I640" s="2">
        <v>101</v>
      </c>
      <c r="J640" s="2" t="s">
        <v>1449</v>
      </c>
      <c r="K640" s="4" t="s">
        <v>10878</v>
      </c>
      <c r="L640" s="2" t="s">
        <v>1391</v>
      </c>
      <c r="M640" s="2" t="s">
        <v>1448</v>
      </c>
      <c r="N640" s="2" t="s">
        <v>1448</v>
      </c>
      <c r="P640" s="9" t="s">
        <v>10879</v>
      </c>
      <c r="Q640" s="9"/>
      <c r="S640" s="1" t="s">
        <v>9124</v>
      </c>
    </row>
    <row r="641" spans="1:19" x14ac:dyDescent="0.2">
      <c r="A641" s="2">
        <f t="shared" si="9"/>
        <v>640</v>
      </c>
      <c r="B641" s="1" t="s">
        <v>336</v>
      </c>
      <c r="C641" s="1" t="s">
        <v>3299</v>
      </c>
      <c r="D641" s="1" t="s">
        <v>871</v>
      </c>
      <c r="F641" s="2">
        <v>4</v>
      </c>
      <c r="G641" s="2">
        <v>18</v>
      </c>
      <c r="H641" s="236">
        <v>2020</v>
      </c>
      <c r="I641" s="2">
        <v>90</v>
      </c>
      <c r="J641" s="2" t="s">
        <v>1449</v>
      </c>
      <c r="K641" s="1" t="s">
        <v>1426</v>
      </c>
      <c r="L641" s="2" t="s">
        <v>1393</v>
      </c>
      <c r="M641" s="2" t="s">
        <v>1448</v>
      </c>
      <c r="N641" s="2" t="s">
        <v>1448</v>
      </c>
      <c r="P641" s="9" t="s">
        <v>9657</v>
      </c>
      <c r="Q641" s="9" t="s">
        <v>9658</v>
      </c>
    </row>
    <row r="642" spans="1:19" x14ac:dyDescent="0.2">
      <c r="A642" s="2">
        <f t="shared" si="9"/>
        <v>641</v>
      </c>
      <c r="B642" s="1" t="s">
        <v>95</v>
      </c>
      <c r="C642" s="1" t="s">
        <v>1161</v>
      </c>
      <c r="D642" s="1" t="s">
        <v>867</v>
      </c>
      <c r="F642" s="2">
        <v>4</v>
      </c>
      <c r="G642" s="2">
        <v>18</v>
      </c>
      <c r="H642" s="236">
        <v>2020</v>
      </c>
      <c r="I642" s="2">
        <v>83</v>
      </c>
      <c r="J642" s="2" t="s">
        <v>1449</v>
      </c>
      <c r="K642" s="1" t="s">
        <v>1392</v>
      </c>
      <c r="L642" s="2" t="s">
        <v>1393</v>
      </c>
      <c r="M642" s="2" t="s">
        <v>1448</v>
      </c>
      <c r="N642" s="2" t="s">
        <v>1447</v>
      </c>
      <c r="P642" s="9" t="s">
        <v>3522</v>
      </c>
    </row>
    <row r="643" spans="1:19" x14ac:dyDescent="0.2">
      <c r="A643" s="2">
        <f t="shared" si="9"/>
        <v>642</v>
      </c>
      <c r="B643" s="1" t="s">
        <v>95</v>
      </c>
      <c r="C643" s="1" t="s">
        <v>918</v>
      </c>
      <c r="D643" s="1" t="s">
        <v>853</v>
      </c>
      <c r="E643" s="1"/>
      <c r="F643" s="2">
        <v>4</v>
      </c>
      <c r="G643" s="2">
        <v>19</v>
      </c>
      <c r="H643" s="236">
        <v>2020</v>
      </c>
      <c r="I643" s="2">
        <v>78</v>
      </c>
      <c r="J643" s="2" t="s">
        <v>1449</v>
      </c>
      <c r="K643" s="4" t="s">
        <v>1837</v>
      </c>
      <c r="L643" s="2" t="s">
        <v>1393</v>
      </c>
      <c r="M643" s="243" t="s">
        <v>1447</v>
      </c>
      <c r="N643" s="2" t="s">
        <v>1448</v>
      </c>
      <c r="P643" s="9" t="s">
        <v>3607</v>
      </c>
      <c r="Q643" s="9" t="s">
        <v>9263</v>
      </c>
      <c r="S643" s="1" t="s">
        <v>9124</v>
      </c>
    </row>
    <row r="644" spans="1:19" x14ac:dyDescent="0.2">
      <c r="A644" s="2">
        <f t="shared" si="9"/>
        <v>643</v>
      </c>
      <c r="B644" s="1" t="s">
        <v>94</v>
      </c>
      <c r="C644" s="1" t="s">
        <v>917</v>
      </c>
      <c r="E644" s="1"/>
      <c r="F644" s="2">
        <v>4</v>
      </c>
      <c r="G644" s="2">
        <v>19</v>
      </c>
      <c r="H644" s="236">
        <v>2020</v>
      </c>
      <c r="I644" s="2">
        <v>81</v>
      </c>
      <c r="J644" s="2" t="s">
        <v>1450</v>
      </c>
      <c r="K644" s="4" t="s">
        <v>1402</v>
      </c>
      <c r="L644" s="2" t="s">
        <v>1393</v>
      </c>
      <c r="M644" s="243" t="s">
        <v>1447</v>
      </c>
      <c r="N644" s="2" t="s">
        <v>1447</v>
      </c>
      <c r="P644" s="9" t="s">
        <v>8607</v>
      </c>
    </row>
    <row r="645" spans="1:19" x14ac:dyDescent="0.2">
      <c r="A645" s="2">
        <f t="shared" ref="A645:A708" si="10">A644+1</f>
        <v>644</v>
      </c>
      <c r="B645" s="1" t="s">
        <v>7248</v>
      </c>
      <c r="C645" s="1" t="s">
        <v>7247</v>
      </c>
      <c r="D645" s="1" t="s">
        <v>886</v>
      </c>
      <c r="E645" s="1" t="s">
        <v>7246</v>
      </c>
      <c r="F645" s="2">
        <v>4</v>
      </c>
      <c r="G645" s="2">
        <v>19</v>
      </c>
      <c r="H645" s="236">
        <v>2020</v>
      </c>
      <c r="I645" s="2">
        <v>84</v>
      </c>
      <c r="J645" s="2" t="s">
        <v>1449</v>
      </c>
      <c r="K645" s="4" t="s">
        <v>1421</v>
      </c>
      <c r="L645" s="2" t="s">
        <v>6515</v>
      </c>
      <c r="M645" s="2" t="s">
        <v>1448</v>
      </c>
      <c r="N645" s="2" t="s">
        <v>1448</v>
      </c>
    </row>
    <row r="646" spans="1:19" x14ac:dyDescent="0.2">
      <c r="A646" s="2">
        <f t="shared" si="10"/>
        <v>645</v>
      </c>
      <c r="B646" s="1" t="s">
        <v>265</v>
      </c>
      <c r="C646" s="1" t="s">
        <v>2596</v>
      </c>
      <c r="E646" s="1"/>
      <c r="F646" s="2">
        <v>4</v>
      </c>
      <c r="G646" s="2">
        <v>19</v>
      </c>
      <c r="H646" s="236">
        <v>2020</v>
      </c>
      <c r="I646" s="46">
        <v>55</v>
      </c>
      <c r="J646" s="2" t="s">
        <v>1449</v>
      </c>
      <c r="K646" s="4" t="s">
        <v>1395</v>
      </c>
      <c r="L646" s="2" t="s">
        <v>1394</v>
      </c>
      <c r="M646" s="2" t="s">
        <v>1448</v>
      </c>
      <c r="N646" s="2" t="s">
        <v>1447</v>
      </c>
      <c r="O646" s="1" t="s">
        <v>9054</v>
      </c>
      <c r="P646" s="9" t="s">
        <v>2413</v>
      </c>
    </row>
    <row r="647" spans="1:19" x14ac:dyDescent="0.2">
      <c r="A647" s="2">
        <f t="shared" si="10"/>
        <v>646</v>
      </c>
      <c r="B647" s="1" t="s">
        <v>2549</v>
      </c>
      <c r="C647" s="1" t="s">
        <v>2497</v>
      </c>
      <c r="E647" s="1" t="s">
        <v>7244</v>
      </c>
      <c r="F647" s="2">
        <v>4</v>
      </c>
      <c r="G647" s="2">
        <v>20</v>
      </c>
      <c r="H647" s="236">
        <v>2020</v>
      </c>
      <c r="I647" s="2">
        <v>87</v>
      </c>
      <c r="J647" s="2" t="s">
        <v>1449</v>
      </c>
      <c r="K647" s="4" t="s">
        <v>1536</v>
      </c>
      <c r="L647" s="2" t="s">
        <v>1394</v>
      </c>
      <c r="M647" s="2" t="s">
        <v>1448</v>
      </c>
      <c r="N647" s="2" t="s">
        <v>1448</v>
      </c>
      <c r="P647" s="9" t="s">
        <v>7245</v>
      </c>
    </row>
    <row r="648" spans="1:19" x14ac:dyDescent="0.2">
      <c r="A648" s="2">
        <f t="shared" si="10"/>
        <v>647</v>
      </c>
      <c r="B648" s="1" t="s">
        <v>8847</v>
      </c>
      <c r="C648" s="1" t="s">
        <v>8846</v>
      </c>
      <c r="E648" s="1" t="s">
        <v>8848</v>
      </c>
      <c r="F648" s="2">
        <v>4</v>
      </c>
      <c r="G648" s="2">
        <v>20</v>
      </c>
      <c r="H648" s="236">
        <v>2020</v>
      </c>
      <c r="I648" s="2">
        <v>82</v>
      </c>
      <c r="J648" s="2" t="s">
        <v>1449</v>
      </c>
      <c r="K648" s="4" t="s">
        <v>1402</v>
      </c>
      <c r="L648" s="2" t="s">
        <v>1393</v>
      </c>
      <c r="M648" s="2" t="s">
        <v>1448</v>
      </c>
      <c r="N648" s="2" t="s">
        <v>1448</v>
      </c>
      <c r="P648" s="9" t="s">
        <v>8845</v>
      </c>
      <c r="Q648" s="9" t="s">
        <v>8844</v>
      </c>
    </row>
    <row r="649" spans="1:19" x14ac:dyDescent="0.2">
      <c r="A649" s="2">
        <f t="shared" si="10"/>
        <v>648</v>
      </c>
      <c r="B649" s="1" t="s">
        <v>2613</v>
      </c>
      <c r="C649" s="1" t="s">
        <v>2612</v>
      </c>
      <c r="D649" s="1" t="s">
        <v>890</v>
      </c>
      <c r="E649" s="1"/>
      <c r="F649" s="2">
        <v>4</v>
      </c>
      <c r="G649" s="2">
        <v>20</v>
      </c>
      <c r="H649" s="236">
        <v>2020</v>
      </c>
      <c r="I649" s="2">
        <v>74</v>
      </c>
      <c r="J649" s="2" t="s">
        <v>1449</v>
      </c>
      <c r="K649" s="4" t="s">
        <v>1748</v>
      </c>
      <c r="L649" s="2" t="s">
        <v>1393</v>
      </c>
      <c r="M649" s="2" t="s">
        <v>1448</v>
      </c>
      <c r="N649" s="2" t="s">
        <v>1447</v>
      </c>
      <c r="P649" s="9" t="s">
        <v>2611</v>
      </c>
    </row>
    <row r="650" spans="1:19" x14ac:dyDescent="0.2">
      <c r="A650" s="2">
        <f t="shared" si="10"/>
        <v>649</v>
      </c>
      <c r="B650" s="1" t="s">
        <v>3524</v>
      </c>
      <c r="C650" s="1" t="s">
        <v>3525</v>
      </c>
      <c r="F650" s="2">
        <v>4</v>
      </c>
      <c r="G650" s="2">
        <v>21</v>
      </c>
      <c r="H650" s="236">
        <v>2020</v>
      </c>
      <c r="I650" s="2">
        <v>91</v>
      </c>
      <c r="J650" s="2" t="s">
        <v>1449</v>
      </c>
      <c r="K650" s="1" t="s">
        <v>1982</v>
      </c>
      <c r="L650" s="2" t="s">
        <v>6515</v>
      </c>
      <c r="M650" s="2" t="s">
        <v>1448</v>
      </c>
      <c r="N650" s="2" t="s">
        <v>1447</v>
      </c>
      <c r="P650" s="9" t="s">
        <v>3523</v>
      </c>
    </row>
    <row r="651" spans="1:19" x14ac:dyDescent="0.2">
      <c r="A651" s="2">
        <f t="shared" si="10"/>
        <v>650</v>
      </c>
      <c r="B651" s="1" t="s">
        <v>96</v>
      </c>
      <c r="C651" s="1" t="s">
        <v>919</v>
      </c>
      <c r="D651" s="1" t="s">
        <v>876</v>
      </c>
      <c r="E651" s="1"/>
      <c r="F651" s="2">
        <v>4</v>
      </c>
      <c r="G651" s="2">
        <v>22</v>
      </c>
      <c r="H651" s="236">
        <v>2020</v>
      </c>
      <c r="I651" s="2">
        <v>88</v>
      </c>
      <c r="J651" s="2" t="s">
        <v>1449</v>
      </c>
      <c r="K651" s="4" t="s">
        <v>1414</v>
      </c>
      <c r="L651" s="2" t="s">
        <v>1393</v>
      </c>
      <c r="M651" s="243" t="s">
        <v>1447</v>
      </c>
      <c r="N651" s="2" t="s">
        <v>1448</v>
      </c>
    </row>
    <row r="652" spans="1:19" x14ac:dyDescent="0.2">
      <c r="A652" s="2">
        <f t="shared" si="10"/>
        <v>651</v>
      </c>
      <c r="B652" s="1" t="s">
        <v>97</v>
      </c>
      <c r="C652" s="1" t="s">
        <v>847</v>
      </c>
      <c r="D652" s="1" t="s">
        <v>834</v>
      </c>
      <c r="E652" s="1"/>
      <c r="F652" s="2">
        <v>4</v>
      </c>
      <c r="G652" s="2">
        <v>22</v>
      </c>
      <c r="H652" s="236">
        <v>2020</v>
      </c>
      <c r="I652" s="2">
        <v>83</v>
      </c>
      <c r="J652" s="2" t="s">
        <v>1449</v>
      </c>
      <c r="K652" s="4" t="s">
        <v>1430</v>
      </c>
      <c r="L652" s="2" t="s">
        <v>1393</v>
      </c>
      <c r="M652" s="243" t="s">
        <v>1447</v>
      </c>
      <c r="N652" s="2" t="s">
        <v>1447</v>
      </c>
    </row>
    <row r="653" spans="1:19" x14ac:dyDescent="0.2">
      <c r="A653" s="2">
        <f t="shared" si="10"/>
        <v>652</v>
      </c>
      <c r="B653" s="1" t="s">
        <v>98</v>
      </c>
      <c r="C653" s="1" t="s">
        <v>901</v>
      </c>
      <c r="D653" s="1" t="s">
        <v>892</v>
      </c>
      <c r="E653" s="1"/>
      <c r="F653" s="2">
        <v>4</v>
      </c>
      <c r="G653" s="2">
        <v>22</v>
      </c>
      <c r="H653" s="236">
        <v>2020</v>
      </c>
      <c r="I653" s="2">
        <v>92</v>
      </c>
      <c r="J653" s="2" t="s">
        <v>1449</v>
      </c>
      <c r="K653" s="4" t="s">
        <v>1392</v>
      </c>
      <c r="L653" s="2" t="s">
        <v>1393</v>
      </c>
      <c r="M653" s="243" t="s">
        <v>1447</v>
      </c>
      <c r="N653" s="2" t="s">
        <v>1448</v>
      </c>
      <c r="O653" s="1" t="s">
        <v>1766</v>
      </c>
      <c r="P653" s="9" t="s">
        <v>9077</v>
      </c>
    </row>
    <row r="654" spans="1:19" x14ac:dyDescent="0.2">
      <c r="A654" s="2">
        <f t="shared" si="10"/>
        <v>653</v>
      </c>
      <c r="B654" s="1" t="s">
        <v>3534</v>
      </c>
      <c r="C654" s="1" t="s">
        <v>3305</v>
      </c>
      <c r="D654" s="1" t="s">
        <v>881</v>
      </c>
      <c r="F654" s="2">
        <v>4</v>
      </c>
      <c r="G654" s="2">
        <v>23</v>
      </c>
      <c r="H654" s="236">
        <v>2020</v>
      </c>
      <c r="I654" s="2">
        <v>87</v>
      </c>
      <c r="J654" s="2" t="s">
        <v>1449</v>
      </c>
      <c r="K654" s="1" t="s">
        <v>3077</v>
      </c>
      <c r="L654" s="2" t="s">
        <v>1401</v>
      </c>
      <c r="M654" s="2" t="s">
        <v>1448</v>
      </c>
      <c r="N654" s="2" t="s">
        <v>1447</v>
      </c>
      <c r="P654" s="9" t="s">
        <v>3533</v>
      </c>
    </row>
    <row r="655" spans="1:19" x14ac:dyDescent="0.2">
      <c r="A655" s="2">
        <f t="shared" si="10"/>
        <v>654</v>
      </c>
      <c r="B655" s="1" t="s">
        <v>10075</v>
      </c>
      <c r="C655" s="1" t="s">
        <v>2583</v>
      </c>
      <c r="F655" s="2">
        <v>4</v>
      </c>
      <c r="G655" s="2">
        <v>24</v>
      </c>
      <c r="H655" s="236">
        <v>2020</v>
      </c>
      <c r="I655" s="2">
        <v>93</v>
      </c>
      <c r="J655" s="2" t="s">
        <v>1449</v>
      </c>
      <c r="K655" s="1" t="s">
        <v>10076</v>
      </c>
      <c r="L655" s="2" t="s">
        <v>6515</v>
      </c>
      <c r="M655" s="2" t="s">
        <v>1448</v>
      </c>
      <c r="N655" s="2" t="s">
        <v>1448</v>
      </c>
      <c r="P655" s="9" t="s">
        <v>10074</v>
      </c>
      <c r="S655" s="1" t="s">
        <v>9088</v>
      </c>
    </row>
    <row r="656" spans="1:19" x14ac:dyDescent="0.2">
      <c r="A656" s="2">
        <f t="shared" si="10"/>
        <v>655</v>
      </c>
      <c r="B656" s="1" t="s">
        <v>3536</v>
      </c>
      <c r="C656" s="1" t="s">
        <v>3537</v>
      </c>
      <c r="D656" s="1" t="s">
        <v>872</v>
      </c>
      <c r="F656" s="2">
        <v>4</v>
      </c>
      <c r="G656" s="2">
        <v>24</v>
      </c>
      <c r="H656" s="236">
        <v>2020</v>
      </c>
      <c r="I656" s="2">
        <v>91</v>
      </c>
      <c r="J656" s="2" t="s">
        <v>1449</v>
      </c>
      <c r="K656" s="1" t="s">
        <v>3078</v>
      </c>
      <c r="L656" s="2" t="s">
        <v>6515</v>
      </c>
      <c r="M656" s="2" t="s">
        <v>1448</v>
      </c>
      <c r="N656" s="2" t="s">
        <v>1447</v>
      </c>
      <c r="P656" s="9" t="s">
        <v>3535</v>
      </c>
    </row>
    <row r="657" spans="1:22" x14ac:dyDescent="0.2">
      <c r="A657" s="2">
        <f t="shared" si="10"/>
        <v>656</v>
      </c>
      <c r="B657" s="1" t="s">
        <v>7234</v>
      </c>
      <c r="C657" s="1" t="s">
        <v>7233</v>
      </c>
      <c r="F657" s="2">
        <v>4</v>
      </c>
      <c r="G657" s="2">
        <v>24</v>
      </c>
      <c r="H657" s="236">
        <v>2020</v>
      </c>
      <c r="I657" s="2">
        <v>91</v>
      </c>
      <c r="J657" s="2" t="s">
        <v>1450</v>
      </c>
      <c r="K657" s="4" t="s">
        <v>1421</v>
      </c>
      <c r="L657" s="2" t="s">
        <v>6515</v>
      </c>
      <c r="M657" s="2" t="s">
        <v>1448</v>
      </c>
      <c r="N657" s="2" t="s">
        <v>1448</v>
      </c>
      <c r="P657" s="9" t="s">
        <v>7235</v>
      </c>
    </row>
    <row r="658" spans="1:22" x14ac:dyDescent="0.2">
      <c r="A658" s="2">
        <f t="shared" si="10"/>
        <v>657</v>
      </c>
      <c r="B658" s="1" t="s">
        <v>3540</v>
      </c>
      <c r="C658" s="1" t="s">
        <v>3541</v>
      </c>
      <c r="F658" s="2">
        <v>4</v>
      </c>
      <c r="G658" s="2">
        <v>25</v>
      </c>
      <c r="H658" s="236">
        <v>2020</v>
      </c>
      <c r="I658" s="2">
        <v>92</v>
      </c>
      <c r="J658" s="2" t="s">
        <v>1449</v>
      </c>
      <c r="K658" s="1" t="s">
        <v>1421</v>
      </c>
      <c r="L658" s="2" t="s">
        <v>6515</v>
      </c>
      <c r="M658" s="2" t="s">
        <v>1448</v>
      </c>
      <c r="N658" s="2" t="s">
        <v>1447</v>
      </c>
      <c r="O658" s="1" t="s">
        <v>11898</v>
      </c>
      <c r="P658" s="9" t="s">
        <v>3539</v>
      </c>
      <c r="R658" s="9" t="s">
        <v>11897</v>
      </c>
      <c r="V658" s="9" t="s">
        <v>11899</v>
      </c>
    </row>
    <row r="659" spans="1:22" x14ac:dyDescent="0.2">
      <c r="A659" s="2">
        <f t="shared" si="10"/>
        <v>658</v>
      </c>
      <c r="B659" s="1" t="s">
        <v>210</v>
      </c>
      <c r="C659" s="1" t="s">
        <v>901</v>
      </c>
      <c r="D659" s="1" t="s">
        <v>845</v>
      </c>
      <c r="F659" s="2">
        <v>4</v>
      </c>
      <c r="G659" s="2">
        <v>25</v>
      </c>
      <c r="H659" s="236">
        <v>2020</v>
      </c>
      <c r="I659" s="2">
        <v>88</v>
      </c>
      <c r="J659" s="2" t="s">
        <v>1449</v>
      </c>
      <c r="K659" s="1" t="s">
        <v>3413</v>
      </c>
      <c r="L659" s="2" t="s">
        <v>1393</v>
      </c>
      <c r="M659" s="2" t="s">
        <v>1448</v>
      </c>
      <c r="N659" s="2" t="s">
        <v>1447</v>
      </c>
      <c r="P659" s="9" t="s">
        <v>3538</v>
      </c>
    </row>
    <row r="660" spans="1:22" x14ac:dyDescent="0.2">
      <c r="A660" s="2">
        <f t="shared" si="10"/>
        <v>659</v>
      </c>
      <c r="B660" s="1" t="s">
        <v>3175</v>
      </c>
      <c r="C660" s="1" t="s">
        <v>920</v>
      </c>
      <c r="D660" s="1" t="s">
        <v>848</v>
      </c>
      <c r="E660" s="1" t="s">
        <v>3174</v>
      </c>
      <c r="F660" s="2">
        <v>4</v>
      </c>
      <c r="G660" s="2">
        <v>26</v>
      </c>
      <c r="H660" s="236">
        <v>2020</v>
      </c>
      <c r="I660" s="2">
        <v>63</v>
      </c>
      <c r="J660" s="2" t="s">
        <v>1450</v>
      </c>
      <c r="K660" s="4" t="s">
        <v>1437</v>
      </c>
      <c r="L660" s="2" t="s">
        <v>1391</v>
      </c>
      <c r="M660" s="243" t="s">
        <v>1447</v>
      </c>
      <c r="N660" s="2" t="s">
        <v>1448</v>
      </c>
      <c r="O660" s="1" t="s">
        <v>3673</v>
      </c>
      <c r="P660" s="9" t="s">
        <v>2006</v>
      </c>
    </row>
    <row r="661" spans="1:22" x14ac:dyDescent="0.2">
      <c r="A661" s="2">
        <f t="shared" si="10"/>
        <v>660</v>
      </c>
      <c r="B661" s="1" t="s">
        <v>355</v>
      </c>
      <c r="C661" s="1" t="s">
        <v>2180</v>
      </c>
      <c r="D661" s="1" t="s">
        <v>892</v>
      </c>
      <c r="E661" s="1" t="s">
        <v>2181</v>
      </c>
      <c r="F661" s="2">
        <v>4</v>
      </c>
      <c r="G661" s="2">
        <v>27</v>
      </c>
      <c r="H661" s="236">
        <v>2020</v>
      </c>
      <c r="I661" s="2">
        <v>91</v>
      </c>
      <c r="J661" s="2" t="s">
        <v>1450</v>
      </c>
      <c r="K661" s="4" t="s">
        <v>1421</v>
      </c>
      <c r="L661" s="2" t="s">
        <v>6515</v>
      </c>
      <c r="M661" s="2" t="s">
        <v>1448</v>
      </c>
      <c r="N661" s="2" t="s">
        <v>1448</v>
      </c>
      <c r="P661" s="9" t="s">
        <v>2179</v>
      </c>
    </row>
    <row r="662" spans="1:22" x14ac:dyDescent="0.2">
      <c r="A662" s="2">
        <f t="shared" si="10"/>
        <v>661</v>
      </c>
      <c r="B662" s="1" t="s">
        <v>442</v>
      </c>
      <c r="C662" s="1" t="s">
        <v>3177</v>
      </c>
      <c r="D662" s="1" t="s">
        <v>886</v>
      </c>
      <c r="E662" s="1"/>
      <c r="F662" s="2">
        <v>4</v>
      </c>
      <c r="G662" s="2">
        <v>27</v>
      </c>
      <c r="H662" s="236">
        <v>2020</v>
      </c>
      <c r="I662" s="2">
        <v>90</v>
      </c>
      <c r="J662" s="2" t="s">
        <v>1449</v>
      </c>
      <c r="K662" s="4" t="s">
        <v>3178</v>
      </c>
      <c r="L662" s="2" t="s">
        <v>6515</v>
      </c>
      <c r="M662" s="2" t="s">
        <v>1448</v>
      </c>
      <c r="N662" s="2" t="s">
        <v>1448</v>
      </c>
      <c r="P662" s="9" t="s">
        <v>3176</v>
      </c>
    </row>
    <row r="663" spans="1:22" x14ac:dyDescent="0.2">
      <c r="A663" s="2">
        <f t="shared" si="10"/>
        <v>662</v>
      </c>
      <c r="B663" s="1" t="s">
        <v>99</v>
      </c>
      <c r="C663" s="1" t="s">
        <v>905</v>
      </c>
      <c r="D663" s="1" t="s">
        <v>921</v>
      </c>
      <c r="E663" s="1"/>
      <c r="F663" s="2">
        <v>4</v>
      </c>
      <c r="G663" s="2">
        <v>28</v>
      </c>
      <c r="H663" s="236">
        <v>2020</v>
      </c>
      <c r="I663" s="2">
        <v>92</v>
      </c>
      <c r="J663" s="2" t="s">
        <v>1449</v>
      </c>
      <c r="K663" s="4" t="s">
        <v>1402</v>
      </c>
      <c r="L663" s="2" t="s">
        <v>1393</v>
      </c>
      <c r="M663" s="243" t="s">
        <v>1447</v>
      </c>
      <c r="N663" s="2" t="s">
        <v>1448</v>
      </c>
    </row>
    <row r="664" spans="1:22" x14ac:dyDescent="0.2">
      <c r="A664" s="2">
        <f t="shared" si="10"/>
        <v>663</v>
      </c>
      <c r="B664" s="1" t="s">
        <v>8407</v>
      </c>
      <c r="C664" s="1" t="s">
        <v>8406</v>
      </c>
      <c r="F664" s="2">
        <v>4</v>
      </c>
      <c r="G664" s="2">
        <v>28</v>
      </c>
      <c r="H664" s="236">
        <v>2020</v>
      </c>
      <c r="I664" s="2">
        <v>93</v>
      </c>
      <c r="J664" s="2" t="s">
        <v>1450</v>
      </c>
      <c r="K664" s="1" t="s">
        <v>1440</v>
      </c>
      <c r="L664" s="2" t="s">
        <v>1407</v>
      </c>
      <c r="M664" s="2" t="s">
        <v>1448</v>
      </c>
      <c r="N664" s="2" t="s">
        <v>1448</v>
      </c>
      <c r="O664" s="1" t="s">
        <v>8409</v>
      </c>
      <c r="P664" s="9" t="s">
        <v>8408</v>
      </c>
    </row>
    <row r="665" spans="1:22" x14ac:dyDescent="0.2">
      <c r="A665" s="2">
        <f t="shared" si="10"/>
        <v>664</v>
      </c>
      <c r="B665" s="1" t="s">
        <v>3543</v>
      </c>
      <c r="C665" s="1" t="s">
        <v>3158</v>
      </c>
      <c r="F665" s="2">
        <v>4</v>
      </c>
      <c r="G665" s="2">
        <v>28</v>
      </c>
      <c r="H665" s="236">
        <v>2020</v>
      </c>
      <c r="I665" s="2">
        <v>85</v>
      </c>
      <c r="J665" s="2" t="s">
        <v>1449</v>
      </c>
      <c r="K665" s="1" t="s">
        <v>1421</v>
      </c>
      <c r="L665" s="2" t="s">
        <v>6515</v>
      </c>
      <c r="M665" s="2" t="s">
        <v>1448</v>
      </c>
      <c r="N665" s="2" t="s">
        <v>1447</v>
      </c>
      <c r="P665" s="9" t="s">
        <v>3542</v>
      </c>
    </row>
    <row r="666" spans="1:22" x14ac:dyDescent="0.2">
      <c r="A666" s="2">
        <f t="shared" si="10"/>
        <v>665</v>
      </c>
      <c r="B666" s="1" t="s">
        <v>100</v>
      </c>
      <c r="C666" s="1" t="s">
        <v>922</v>
      </c>
      <c r="E666" s="1"/>
      <c r="F666" s="2">
        <v>4</v>
      </c>
      <c r="G666" s="2">
        <v>28</v>
      </c>
      <c r="H666" s="236">
        <v>2020</v>
      </c>
      <c r="I666" s="2">
        <v>82</v>
      </c>
      <c r="J666" s="2" t="s">
        <v>1449</v>
      </c>
      <c r="K666" s="4" t="s">
        <v>2005</v>
      </c>
      <c r="L666" s="2" t="s">
        <v>6515</v>
      </c>
      <c r="M666" s="243" t="s">
        <v>1447</v>
      </c>
      <c r="N666" s="2" t="s">
        <v>1448</v>
      </c>
    </row>
    <row r="667" spans="1:22" x14ac:dyDescent="0.2">
      <c r="A667" s="2">
        <f t="shared" si="10"/>
        <v>666</v>
      </c>
      <c r="B667" s="1" t="s">
        <v>646</v>
      </c>
      <c r="C667" s="1" t="s">
        <v>2629</v>
      </c>
      <c r="D667" s="1" t="s">
        <v>886</v>
      </c>
      <c r="E667" s="1"/>
      <c r="F667" s="2">
        <v>4</v>
      </c>
      <c r="G667" s="2">
        <v>28</v>
      </c>
      <c r="H667" s="236">
        <v>2020</v>
      </c>
      <c r="I667" s="2">
        <v>66</v>
      </c>
      <c r="J667" s="2" t="s">
        <v>1450</v>
      </c>
      <c r="K667" s="4" t="s">
        <v>1638</v>
      </c>
      <c r="L667" s="2" t="s">
        <v>1441</v>
      </c>
      <c r="M667" s="2" t="s">
        <v>1448</v>
      </c>
      <c r="N667" s="2" t="s">
        <v>1447</v>
      </c>
      <c r="O667" s="1" t="s">
        <v>11365</v>
      </c>
      <c r="P667" s="9" t="s">
        <v>2630</v>
      </c>
    </row>
    <row r="668" spans="1:22" x14ac:dyDescent="0.2">
      <c r="A668" s="2">
        <f t="shared" si="10"/>
        <v>667</v>
      </c>
      <c r="B668" s="1" t="s">
        <v>2624</v>
      </c>
      <c r="C668" s="1" t="s">
        <v>2625</v>
      </c>
      <c r="E668" s="1"/>
      <c r="F668" s="2">
        <v>4</v>
      </c>
      <c r="G668" s="2">
        <v>28</v>
      </c>
      <c r="H668" s="236">
        <v>2020</v>
      </c>
      <c r="I668" s="2">
        <v>61</v>
      </c>
      <c r="J668" s="2" t="s">
        <v>1449</v>
      </c>
      <c r="K668" s="4" t="s">
        <v>2001</v>
      </c>
      <c r="L668" s="2" t="s">
        <v>1407</v>
      </c>
      <c r="M668" s="2" t="s">
        <v>1448</v>
      </c>
      <c r="N668" s="2" t="s">
        <v>1447</v>
      </c>
      <c r="P668" s="9" t="s">
        <v>2626</v>
      </c>
    </row>
    <row r="669" spans="1:22" x14ac:dyDescent="0.2">
      <c r="A669" s="2">
        <f t="shared" si="10"/>
        <v>668</v>
      </c>
      <c r="B669" s="1" t="s">
        <v>9339</v>
      </c>
      <c r="C669" s="1" t="s">
        <v>9340</v>
      </c>
      <c r="E669" s="1"/>
      <c r="F669" s="2">
        <v>4</v>
      </c>
      <c r="G669" s="2">
        <v>28</v>
      </c>
      <c r="H669" s="236">
        <v>2020</v>
      </c>
      <c r="I669" s="2">
        <v>88</v>
      </c>
      <c r="J669" s="2" t="s">
        <v>1450</v>
      </c>
      <c r="K669" s="4" t="s">
        <v>9342</v>
      </c>
      <c r="L669" s="2" t="s">
        <v>1393</v>
      </c>
      <c r="M669" s="2" t="s">
        <v>1448</v>
      </c>
      <c r="N669" s="2" t="s">
        <v>1448</v>
      </c>
      <c r="P669" s="9" t="s">
        <v>9341</v>
      </c>
    </row>
    <row r="670" spans="1:22" x14ac:dyDescent="0.2">
      <c r="A670" s="2">
        <f t="shared" si="10"/>
        <v>669</v>
      </c>
      <c r="B670" s="1" t="s">
        <v>10566</v>
      </c>
      <c r="C670" s="1" t="s">
        <v>263</v>
      </c>
      <c r="D670" s="1" t="s">
        <v>845</v>
      </c>
      <c r="E670" s="1"/>
      <c r="F670" s="2">
        <v>4</v>
      </c>
      <c r="G670" s="2">
        <v>29</v>
      </c>
      <c r="H670" s="236">
        <v>2020</v>
      </c>
      <c r="I670" s="2">
        <v>86</v>
      </c>
      <c r="J670" s="2" t="s">
        <v>1449</v>
      </c>
      <c r="K670" s="4" t="s">
        <v>1496</v>
      </c>
      <c r="L670" s="2" t="s">
        <v>1394</v>
      </c>
      <c r="M670" s="2" t="s">
        <v>1448</v>
      </c>
      <c r="N670" s="2" t="s">
        <v>1448</v>
      </c>
      <c r="P670" s="9" t="s">
        <v>10564</v>
      </c>
      <c r="Q670" s="9" t="s">
        <v>10567</v>
      </c>
      <c r="R670" s="9" t="s">
        <v>10565</v>
      </c>
      <c r="S670" s="1" t="s">
        <v>9124</v>
      </c>
    </row>
    <row r="671" spans="1:22" x14ac:dyDescent="0.2">
      <c r="A671" s="2">
        <f t="shared" si="10"/>
        <v>670</v>
      </c>
      <c r="B671" s="1" t="s">
        <v>101</v>
      </c>
      <c r="C671" s="1" t="s">
        <v>923</v>
      </c>
      <c r="D671" s="1" t="s">
        <v>872</v>
      </c>
      <c r="E671" s="1"/>
      <c r="F671" s="2">
        <v>4</v>
      </c>
      <c r="G671" s="2">
        <v>29</v>
      </c>
      <c r="H671" s="236">
        <v>2020</v>
      </c>
      <c r="I671" s="2">
        <v>86</v>
      </c>
      <c r="J671" s="2" t="s">
        <v>1449</v>
      </c>
      <c r="K671" s="4" t="s">
        <v>2004</v>
      </c>
      <c r="L671" s="2" t="s">
        <v>1393</v>
      </c>
      <c r="M671" s="243" t="s">
        <v>1447</v>
      </c>
      <c r="N671" s="2" t="s">
        <v>1448</v>
      </c>
      <c r="P671" s="9" t="s">
        <v>7243</v>
      </c>
    </row>
    <row r="672" spans="1:22" x14ac:dyDescent="0.2">
      <c r="A672" s="2">
        <f t="shared" si="10"/>
        <v>671</v>
      </c>
      <c r="B672" s="1" t="s">
        <v>3545</v>
      </c>
      <c r="C672" s="1" t="s">
        <v>1044</v>
      </c>
      <c r="D672" s="1" t="s">
        <v>834</v>
      </c>
      <c r="F672" s="2">
        <v>4</v>
      </c>
      <c r="G672" s="2">
        <v>29</v>
      </c>
      <c r="H672" s="236">
        <v>2020</v>
      </c>
      <c r="I672" s="2">
        <v>90</v>
      </c>
      <c r="J672" s="2" t="s">
        <v>1449</v>
      </c>
      <c r="K672" s="1" t="s">
        <v>1421</v>
      </c>
      <c r="L672" s="2" t="s">
        <v>6515</v>
      </c>
      <c r="M672" s="2" t="s">
        <v>1448</v>
      </c>
      <c r="N672" s="2" t="s">
        <v>1447</v>
      </c>
      <c r="P672" s="9" t="s">
        <v>3544</v>
      </c>
      <c r="R672" s="9" t="s">
        <v>11928</v>
      </c>
      <c r="S672" s="172" t="s">
        <v>8803</v>
      </c>
      <c r="T672" s="172" t="s">
        <v>8797</v>
      </c>
    </row>
    <row r="673" spans="1:19" x14ac:dyDescent="0.2">
      <c r="A673" s="2">
        <f t="shared" si="10"/>
        <v>672</v>
      </c>
      <c r="B673" s="1" t="s">
        <v>103</v>
      </c>
      <c r="C673" s="1" t="s">
        <v>924</v>
      </c>
      <c r="D673" s="1" t="s">
        <v>838</v>
      </c>
      <c r="E673" s="1"/>
      <c r="F673" s="2">
        <v>4</v>
      </c>
      <c r="G673" s="2">
        <v>30</v>
      </c>
      <c r="H673" s="236">
        <v>2020</v>
      </c>
      <c r="I673" s="2">
        <v>90</v>
      </c>
      <c r="J673" s="2" t="s">
        <v>1449</v>
      </c>
      <c r="K673" s="4" t="s">
        <v>1497</v>
      </c>
      <c r="L673" s="2" t="s">
        <v>1393</v>
      </c>
      <c r="M673" s="243" t="s">
        <v>1447</v>
      </c>
      <c r="N673" s="2" t="s">
        <v>1447</v>
      </c>
      <c r="P673" s="9" t="s">
        <v>7240</v>
      </c>
    </row>
    <row r="674" spans="1:19" x14ac:dyDescent="0.2">
      <c r="A674" s="2">
        <f t="shared" si="10"/>
        <v>673</v>
      </c>
      <c r="B674" s="1" t="s">
        <v>102</v>
      </c>
      <c r="C674" s="1" t="s">
        <v>835</v>
      </c>
      <c r="D674" s="1" t="s">
        <v>838</v>
      </c>
      <c r="E674" s="1"/>
      <c r="F674" s="2">
        <v>4</v>
      </c>
      <c r="G674" s="2">
        <v>30</v>
      </c>
      <c r="H674" s="236">
        <v>2020</v>
      </c>
      <c r="I674" s="2">
        <v>75</v>
      </c>
      <c r="J674" s="2" t="s">
        <v>1449</v>
      </c>
      <c r="K674" s="1" t="s">
        <v>1789</v>
      </c>
      <c r="L674" s="2" t="s">
        <v>1396</v>
      </c>
      <c r="M674" s="243" t="s">
        <v>1447</v>
      </c>
      <c r="N674" s="2" t="s">
        <v>1447</v>
      </c>
      <c r="O674" s="1" t="s">
        <v>7242</v>
      </c>
      <c r="P674" s="9" t="s">
        <v>7241</v>
      </c>
    </row>
    <row r="675" spans="1:19" x14ac:dyDescent="0.2">
      <c r="A675" s="2">
        <f t="shared" si="10"/>
        <v>674</v>
      </c>
      <c r="B675" s="1" t="s">
        <v>104</v>
      </c>
      <c r="C675" s="1" t="s">
        <v>925</v>
      </c>
      <c r="D675" s="1" t="s">
        <v>890</v>
      </c>
      <c r="E675" s="1"/>
      <c r="F675" s="2">
        <v>5</v>
      </c>
      <c r="G675" s="2">
        <v>1</v>
      </c>
      <c r="H675" s="236">
        <v>2020</v>
      </c>
      <c r="I675" s="2">
        <v>81</v>
      </c>
      <c r="J675" s="2" t="s">
        <v>1450</v>
      </c>
      <c r="K675" s="4" t="s">
        <v>1392</v>
      </c>
      <c r="L675" s="2" t="s">
        <v>1393</v>
      </c>
      <c r="M675" s="243" t="s">
        <v>1447</v>
      </c>
      <c r="N675" s="2" t="s">
        <v>1448</v>
      </c>
      <c r="P675" s="9"/>
    </row>
    <row r="676" spans="1:19" x14ac:dyDescent="0.2">
      <c r="A676" s="2">
        <f t="shared" si="10"/>
        <v>675</v>
      </c>
      <c r="B676" s="1" t="s">
        <v>7236</v>
      </c>
      <c r="C676" s="1" t="s">
        <v>7237</v>
      </c>
      <c r="E676" s="1"/>
      <c r="F676" s="2">
        <v>5</v>
      </c>
      <c r="G676" s="2">
        <v>2</v>
      </c>
      <c r="H676" s="236">
        <v>2020</v>
      </c>
      <c r="I676" s="2">
        <v>84</v>
      </c>
      <c r="J676" s="2" t="s">
        <v>1449</v>
      </c>
      <c r="K676" s="4" t="s">
        <v>1842</v>
      </c>
      <c r="L676" s="2" t="s">
        <v>1393</v>
      </c>
      <c r="M676" s="2" t="s">
        <v>1448</v>
      </c>
      <c r="N676" s="2" t="s">
        <v>1448</v>
      </c>
      <c r="P676" s="9" t="s">
        <v>7238</v>
      </c>
      <c r="Q676" s="9" t="s">
        <v>7239</v>
      </c>
    </row>
    <row r="677" spans="1:19" x14ac:dyDescent="0.2">
      <c r="A677" s="2">
        <f t="shared" si="10"/>
        <v>676</v>
      </c>
      <c r="B677" s="1" t="s">
        <v>105</v>
      </c>
      <c r="C677" s="1" t="s">
        <v>263</v>
      </c>
      <c r="D677" s="1" t="s">
        <v>845</v>
      </c>
      <c r="E677" s="1" t="s">
        <v>1289</v>
      </c>
      <c r="F677" s="2">
        <v>5</v>
      </c>
      <c r="G677" s="2">
        <v>2</v>
      </c>
      <c r="H677" s="236">
        <v>2020</v>
      </c>
      <c r="I677" s="2">
        <v>79</v>
      </c>
      <c r="J677" s="2" t="s">
        <v>1449</v>
      </c>
      <c r="K677" s="4" t="s">
        <v>1428</v>
      </c>
      <c r="L677" s="2" t="s">
        <v>1393</v>
      </c>
      <c r="M677" s="243" t="s">
        <v>1447</v>
      </c>
      <c r="N677" s="2" t="s">
        <v>1448</v>
      </c>
    </row>
    <row r="678" spans="1:19" x14ac:dyDescent="0.2">
      <c r="A678" s="2">
        <f t="shared" si="10"/>
        <v>677</v>
      </c>
      <c r="B678" s="1" t="s">
        <v>2593</v>
      </c>
      <c r="C678" s="1" t="s">
        <v>2594</v>
      </c>
      <c r="D678" s="1" t="s">
        <v>886</v>
      </c>
      <c r="E678" s="1"/>
      <c r="F678" s="2">
        <v>5</v>
      </c>
      <c r="G678" s="2">
        <v>2</v>
      </c>
      <c r="H678" s="236">
        <v>2020</v>
      </c>
      <c r="I678" s="2">
        <v>64</v>
      </c>
      <c r="J678" s="2" t="s">
        <v>1450</v>
      </c>
      <c r="K678" s="4" t="s">
        <v>1904</v>
      </c>
      <c r="L678" s="2" t="s">
        <v>1393</v>
      </c>
      <c r="M678" s="2" t="s">
        <v>1448</v>
      </c>
      <c r="N678" s="2" t="s">
        <v>1447</v>
      </c>
      <c r="O678" s="1" t="s">
        <v>10946</v>
      </c>
      <c r="P678" s="9" t="s">
        <v>2592</v>
      </c>
    </row>
    <row r="679" spans="1:19" x14ac:dyDescent="0.2">
      <c r="A679" s="2">
        <f t="shared" si="10"/>
        <v>678</v>
      </c>
      <c r="B679" s="1" t="s">
        <v>3546</v>
      </c>
      <c r="C679" s="1" t="s">
        <v>3547</v>
      </c>
      <c r="D679" s="1" t="s">
        <v>834</v>
      </c>
      <c r="F679" s="2">
        <v>5</v>
      </c>
      <c r="G679" s="2">
        <v>3</v>
      </c>
      <c r="H679" s="236">
        <v>2020</v>
      </c>
      <c r="I679" s="2">
        <v>87</v>
      </c>
      <c r="J679" s="2" t="s">
        <v>1449</v>
      </c>
      <c r="K679" s="1" t="s">
        <v>1397</v>
      </c>
      <c r="L679" s="2" t="s">
        <v>1396</v>
      </c>
      <c r="M679" s="2" t="s">
        <v>1448</v>
      </c>
      <c r="N679" s="2" t="s">
        <v>1447</v>
      </c>
      <c r="O679" s="1" t="s">
        <v>10359</v>
      </c>
      <c r="P679" s="9" t="s">
        <v>3548</v>
      </c>
    </row>
    <row r="680" spans="1:19" x14ac:dyDescent="0.2">
      <c r="A680" s="2">
        <f t="shared" si="10"/>
        <v>679</v>
      </c>
      <c r="B680" s="1" t="s">
        <v>2418</v>
      </c>
      <c r="C680" s="1" t="s">
        <v>1751</v>
      </c>
      <c r="D680" s="1" t="s">
        <v>9523</v>
      </c>
      <c r="E680" s="1"/>
      <c r="F680" s="2">
        <v>5</v>
      </c>
      <c r="G680" s="2">
        <v>5</v>
      </c>
      <c r="H680" s="236">
        <v>2020</v>
      </c>
      <c r="I680" s="46">
        <v>56</v>
      </c>
      <c r="J680" s="2" t="s">
        <v>1449</v>
      </c>
      <c r="K680" s="4" t="s">
        <v>1443</v>
      </c>
      <c r="L680" s="2" t="s">
        <v>1393</v>
      </c>
      <c r="M680" s="2" t="s">
        <v>1448</v>
      </c>
      <c r="N680" s="2" t="s">
        <v>1447</v>
      </c>
      <c r="O680" s="1" t="s">
        <v>11365</v>
      </c>
      <c r="P680" s="9" t="s">
        <v>2417</v>
      </c>
      <c r="Q680" s="9" t="s">
        <v>6419</v>
      </c>
    </row>
    <row r="681" spans="1:19" x14ac:dyDescent="0.2">
      <c r="A681" s="2">
        <f t="shared" si="10"/>
        <v>680</v>
      </c>
      <c r="B681" s="1" t="s">
        <v>2613</v>
      </c>
      <c r="C681" s="1" t="s">
        <v>4060</v>
      </c>
      <c r="D681" s="1" t="s">
        <v>4375</v>
      </c>
      <c r="E681" s="1" t="s">
        <v>4377</v>
      </c>
      <c r="F681" s="2">
        <v>5</v>
      </c>
      <c r="G681" s="2">
        <v>5</v>
      </c>
      <c r="H681" s="236">
        <v>2020</v>
      </c>
      <c r="I681" s="2">
        <v>95</v>
      </c>
      <c r="J681" s="2" t="s">
        <v>1450</v>
      </c>
      <c r="K681" s="4" t="s">
        <v>1392</v>
      </c>
      <c r="L681" s="2" t="s">
        <v>1393</v>
      </c>
      <c r="M681" s="2" t="s">
        <v>1448</v>
      </c>
      <c r="N681" s="2" t="s">
        <v>1448</v>
      </c>
      <c r="P681" s="9" t="s">
        <v>4376</v>
      </c>
      <c r="Q681" s="9" t="s">
        <v>10922</v>
      </c>
      <c r="R681" s="52" t="s">
        <v>6343</v>
      </c>
    </row>
    <row r="682" spans="1:19" x14ac:dyDescent="0.2">
      <c r="A682" s="2">
        <f t="shared" si="10"/>
        <v>681</v>
      </c>
      <c r="B682" s="1" t="s">
        <v>4379</v>
      </c>
      <c r="C682" s="1" t="s">
        <v>2199</v>
      </c>
      <c r="E682" s="4" t="s">
        <v>4380</v>
      </c>
      <c r="F682" s="2">
        <v>5</v>
      </c>
      <c r="G682" s="2">
        <v>7</v>
      </c>
      <c r="H682" s="236">
        <v>2020</v>
      </c>
      <c r="I682" s="2">
        <v>81</v>
      </c>
      <c r="J682" s="2" t="s">
        <v>1449</v>
      </c>
      <c r="K682" s="1" t="s">
        <v>4378</v>
      </c>
      <c r="L682" s="2" t="s">
        <v>1393</v>
      </c>
      <c r="M682" s="2" t="s">
        <v>1448</v>
      </c>
      <c r="N682" s="2" t="s">
        <v>1448</v>
      </c>
      <c r="P682" s="9" t="s">
        <v>4381</v>
      </c>
    </row>
    <row r="683" spans="1:19" x14ac:dyDescent="0.2">
      <c r="A683" s="2">
        <f t="shared" si="10"/>
        <v>682</v>
      </c>
      <c r="B683" s="1" t="s">
        <v>9286</v>
      </c>
      <c r="C683" s="1" t="s">
        <v>172</v>
      </c>
      <c r="D683" s="1" t="s">
        <v>838</v>
      </c>
      <c r="E683" s="4" t="s">
        <v>9285</v>
      </c>
      <c r="F683" s="2">
        <v>5</v>
      </c>
      <c r="G683" s="2">
        <v>9</v>
      </c>
      <c r="H683" s="236">
        <v>2020</v>
      </c>
      <c r="I683" s="2">
        <v>85</v>
      </c>
      <c r="J683" s="2" t="s">
        <v>1449</v>
      </c>
      <c r="K683" s="1" t="s">
        <v>1443</v>
      </c>
      <c r="L683" s="2" t="s">
        <v>1393</v>
      </c>
      <c r="M683" s="2" t="s">
        <v>1448</v>
      </c>
      <c r="N683" s="2" t="s">
        <v>1448</v>
      </c>
      <c r="P683" s="9" t="s">
        <v>9287</v>
      </c>
      <c r="Q683" s="9" t="s">
        <v>9288</v>
      </c>
    </row>
    <row r="684" spans="1:19" x14ac:dyDescent="0.2">
      <c r="A684" s="2">
        <f t="shared" si="10"/>
        <v>683</v>
      </c>
      <c r="B684" s="1" t="s">
        <v>3551</v>
      </c>
      <c r="C684" s="1" t="s">
        <v>2590</v>
      </c>
      <c r="F684" s="2">
        <v>5</v>
      </c>
      <c r="G684" s="2">
        <v>9</v>
      </c>
      <c r="H684" s="236">
        <v>2020</v>
      </c>
      <c r="I684" s="2">
        <v>99</v>
      </c>
      <c r="J684" s="2" t="s">
        <v>1449</v>
      </c>
      <c r="K684" s="1" t="s">
        <v>1430</v>
      </c>
      <c r="L684" s="2" t="s">
        <v>1393</v>
      </c>
      <c r="M684" s="2" t="s">
        <v>1448</v>
      </c>
      <c r="N684" s="11" t="s">
        <v>1447</v>
      </c>
      <c r="P684" s="9" t="s">
        <v>3550</v>
      </c>
    </row>
    <row r="685" spans="1:19" x14ac:dyDescent="0.2">
      <c r="A685" s="2">
        <f t="shared" si="10"/>
        <v>684</v>
      </c>
      <c r="B685" s="1" t="s">
        <v>2541</v>
      </c>
      <c r="C685" s="1" t="s">
        <v>1751</v>
      </c>
      <c r="D685" s="1" t="s">
        <v>834</v>
      </c>
      <c r="E685" s="1"/>
      <c r="F685" s="2">
        <v>5</v>
      </c>
      <c r="G685" s="2">
        <v>9</v>
      </c>
      <c r="H685" s="236">
        <v>2020</v>
      </c>
      <c r="I685" s="2">
        <v>73</v>
      </c>
      <c r="J685" s="2" t="s">
        <v>1449</v>
      </c>
      <c r="K685" s="4" t="s">
        <v>2540</v>
      </c>
      <c r="L685" s="2" t="s">
        <v>1434</v>
      </c>
      <c r="M685" s="2" t="s">
        <v>1448</v>
      </c>
      <c r="N685" s="11" t="s">
        <v>1447</v>
      </c>
      <c r="O685" s="1" t="s">
        <v>2538</v>
      </c>
      <c r="P685" s="9" t="s">
        <v>2539</v>
      </c>
    </row>
    <row r="686" spans="1:19" x14ac:dyDescent="0.2">
      <c r="A686" s="2">
        <f t="shared" si="10"/>
        <v>685</v>
      </c>
      <c r="B686" s="1" t="s">
        <v>855</v>
      </c>
      <c r="C686" s="1" t="s">
        <v>846</v>
      </c>
      <c r="D686" s="1" t="s">
        <v>848</v>
      </c>
      <c r="E686" s="302" t="s">
        <v>9222</v>
      </c>
      <c r="F686" s="2">
        <v>5</v>
      </c>
      <c r="G686" s="2">
        <v>12</v>
      </c>
      <c r="H686" s="236">
        <v>2020</v>
      </c>
      <c r="I686" s="86" t="s">
        <v>1871</v>
      </c>
      <c r="J686" s="2" t="s">
        <v>1449</v>
      </c>
      <c r="K686" s="4" t="s">
        <v>1402</v>
      </c>
      <c r="L686" s="2" t="s">
        <v>1393</v>
      </c>
      <c r="M686" s="2" t="s">
        <v>1448</v>
      </c>
      <c r="N686" s="11" t="s">
        <v>1448</v>
      </c>
      <c r="P686" s="9" t="s">
        <v>9221</v>
      </c>
      <c r="Q686" s="9" t="s">
        <v>9223</v>
      </c>
      <c r="S686" s="1" t="s">
        <v>8781</v>
      </c>
    </row>
    <row r="687" spans="1:19" x14ac:dyDescent="0.2">
      <c r="A687" s="2">
        <f t="shared" si="10"/>
        <v>686</v>
      </c>
      <c r="B687" s="1" t="s">
        <v>9205</v>
      </c>
      <c r="C687" s="1" t="s">
        <v>1623</v>
      </c>
      <c r="D687" s="1" t="s">
        <v>851</v>
      </c>
      <c r="E687" s="1" t="s">
        <v>9204</v>
      </c>
      <c r="F687" s="2">
        <v>5</v>
      </c>
      <c r="G687" s="2">
        <v>12</v>
      </c>
      <c r="H687" s="236">
        <v>2020</v>
      </c>
      <c r="I687" s="2">
        <v>94</v>
      </c>
      <c r="J687" s="2" t="s">
        <v>1449</v>
      </c>
      <c r="K687" s="4" t="s">
        <v>1428</v>
      </c>
      <c r="L687" s="2" t="s">
        <v>1393</v>
      </c>
      <c r="M687" s="2" t="s">
        <v>1448</v>
      </c>
      <c r="N687" s="11" t="s">
        <v>1448</v>
      </c>
      <c r="O687" s="252" t="s">
        <v>10810</v>
      </c>
      <c r="P687" s="9" t="s">
        <v>9203</v>
      </c>
      <c r="Q687" s="9" t="s">
        <v>9206</v>
      </c>
    </row>
    <row r="688" spans="1:19" x14ac:dyDescent="0.2">
      <c r="A688" s="2">
        <f t="shared" si="10"/>
        <v>687</v>
      </c>
      <c r="B688" s="1" t="s">
        <v>2600</v>
      </c>
      <c r="C688" s="1" t="s">
        <v>2602</v>
      </c>
      <c r="D688" s="1" t="s">
        <v>2601</v>
      </c>
      <c r="E688" s="1"/>
      <c r="F688" s="2">
        <v>5</v>
      </c>
      <c r="G688" s="2">
        <v>13</v>
      </c>
      <c r="H688" s="236">
        <v>2020</v>
      </c>
      <c r="I688" s="2">
        <v>61</v>
      </c>
      <c r="J688" s="2" t="s">
        <v>1450</v>
      </c>
      <c r="K688" s="4" t="s">
        <v>2599</v>
      </c>
      <c r="L688" s="2" t="s">
        <v>1389</v>
      </c>
      <c r="M688" s="2" t="s">
        <v>1448</v>
      </c>
      <c r="N688" s="11" t="s">
        <v>1447</v>
      </c>
      <c r="O688" s="1" t="s">
        <v>3658</v>
      </c>
      <c r="P688" s="9" t="s">
        <v>2603</v>
      </c>
    </row>
    <row r="689" spans="1:20" x14ac:dyDescent="0.2">
      <c r="A689" s="2">
        <f t="shared" si="10"/>
        <v>688</v>
      </c>
      <c r="B689" s="1" t="s">
        <v>2204</v>
      </c>
      <c r="C689" s="1" t="s">
        <v>2205</v>
      </c>
      <c r="D689" s="1" t="s">
        <v>851</v>
      </c>
      <c r="E689" s="1"/>
      <c r="F689" s="2">
        <v>5</v>
      </c>
      <c r="G689" s="2">
        <v>14</v>
      </c>
      <c r="H689" s="236">
        <v>2020</v>
      </c>
      <c r="I689" s="2">
        <v>80</v>
      </c>
      <c r="J689" s="2" t="s">
        <v>1449</v>
      </c>
      <c r="K689" s="4" t="s">
        <v>1428</v>
      </c>
      <c r="L689" s="2" t="s">
        <v>1393</v>
      </c>
      <c r="M689" s="2" t="s">
        <v>1448</v>
      </c>
      <c r="N689" s="2" t="s">
        <v>1448</v>
      </c>
      <c r="O689" s="1" t="s">
        <v>3674</v>
      </c>
      <c r="P689" s="9" t="s">
        <v>2203</v>
      </c>
    </row>
    <row r="690" spans="1:20" x14ac:dyDescent="0.2">
      <c r="A690" s="2">
        <f t="shared" si="10"/>
        <v>689</v>
      </c>
      <c r="B690" s="1" t="s">
        <v>106</v>
      </c>
      <c r="C690" s="1" t="s">
        <v>926</v>
      </c>
      <c r="E690" s="1"/>
      <c r="F690" s="2">
        <v>5</v>
      </c>
      <c r="G690" s="2">
        <v>15</v>
      </c>
      <c r="H690" s="236">
        <v>2020</v>
      </c>
      <c r="I690" s="2">
        <v>92</v>
      </c>
      <c r="J690" s="2" t="s">
        <v>1449</v>
      </c>
      <c r="K690" s="4" t="s">
        <v>549</v>
      </c>
      <c r="L690" s="2" t="s">
        <v>1393</v>
      </c>
      <c r="M690" s="243" t="s">
        <v>1447</v>
      </c>
      <c r="N690" s="2" t="s">
        <v>1448</v>
      </c>
    </row>
    <row r="691" spans="1:20" x14ac:dyDescent="0.2">
      <c r="A691" s="2">
        <f t="shared" si="10"/>
        <v>690</v>
      </c>
      <c r="B691" s="1" t="s">
        <v>3575</v>
      </c>
      <c r="C691" s="1" t="s">
        <v>2171</v>
      </c>
      <c r="D691" s="1" t="s">
        <v>886</v>
      </c>
      <c r="F691" s="2">
        <v>5</v>
      </c>
      <c r="G691" s="2">
        <v>16</v>
      </c>
      <c r="H691" s="236">
        <v>2020</v>
      </c>
      <c r="I691" s="2">
        <v>84</v>
      </c>
      <c r="J691" s="2" t="s">
        <v>1449</v>
      </c>
      <c r="K691" s="1" t="s">
        <v>1978</v>
      </c>
      <c r="L691" s="2" t="s">
        <v>1393</v>
      </c>
      <c r="M691" s="2" t="s">
        <v>1448</v>
      </c>
      <c r="N691" s="11" t="s">
        <v>1447</v>
      </c>
      <c r="P691" s="9" t="s">
        <v>3574</v>
      </c>
      <c r="Q691" s="9" t="s">
        <v>9294</v>
      </c>
    </row>
    <row r="692" spans="1:20" x14ac:dyDescent="0.2">
      <c r="A692" s="2">
        <f t="shared" si="10"/>
        <v>691</v>
      </c>
      <c r="B692" s="1" t="s">
        <v>107</v>
      </c>
      <c r="C692" s="1" t="s">
        <v>927</v>
      </c>
      <c r="D692" s="1" t="s">
        <v>886</v>
      </c>
      <c r="E692" s="1"/>
      <c r="F692" s="2">
        <v>5</v>
      </c>
      <c r="G692" s="2">
        <v>16</v>
      </c>
      <c r="H692" s="236">
        <v>2020</v>
      </c>
      <c r="I692" s="2">
        <v>91</v>
      </c>
      <c r="J692" s="2" t="s">
        <v>1449</v>
      </c>
      <c r="K692" s="4" t="s">
        <v>1402</v>
      </c>
      <c r="L692" s="2" t="s">
        <v>1393</v>
      </c>
      <c r="M692" s="243" t="s">
        <v>1447</v>
      </c>
      <c r="N692" s="2" t="s">
        <v>1448</v>
      </c>
    </row>
    <row r="693" spans="1:20" x14ac:dyDescent="0.2">
      <c r="A693" s="2">
        <f t="shared" si="10"/>
        <v>692</v>
      </c>
      <c r="B693" s="1" t="s">
        <v>2531</v>
      </c>
      <c r="C693" s="1" t="s">
        <v>2532</v>
      </c>
      <c r="E693" s="1"/>
      <c r="F693" s="2">
        <v>5</v>
      </c>
      <c r="G693" s="2">
        <v>16</v>
      </c>
      <c r="H693" s="236">
        <v>2020</v>
      </c>
      <c r="I693" s="2">
        <v>78</v>
      </c>
      <c r="J693" s="2" t="s">
        <v>1449</v>
      </c>
      <c r="K693" s="4" t="s">
        <v>1421</v>
      </c>
      <c r="L693" s="2" t="s">
        <v>6515</v>
      </c>
      <c r="M693" s="2" t="s">
        <v>1448</v>
      </c>
      <c r="N693" s="11" t="s">
        <v>1447</v>
      </c>
      <c r="P693" s="9" t="s">
        <v>2530</v>
      </c>
    </row>
    <row r="694" spans="1:20" x14ac:dyDescent="0.2">
      <c r="A694" s="2">
        <f t="shared" si="10"/>
        <v>693</v>
      </c>
      <c r="B694" s="1" t="s">
        <v>740</v>
      </c>
      <c r="C694" s="1" t="s">
        <v>901</v>
      </c>
      <c r="E694" s="1"/>
      <c r="F694" s="2">
        <v>5</v>
      </c>
      <c r="G694" s="2">
        <v>17</v>
      </c>
      <c r="H694" s="236">
        <v>2020</v>
      </c>
      <c r="I694" s="2">
        <v>82</v>
      </c>
      <c r="J694" s="2" t="s">
        <v>1449</v>
      </c>
      <c r="K694" s="4" t="s">
        <v>1740</v>
      </c>
      <c r="L694" s="2" t="s">
        <v>1393</v>
      </c>
      <c r="M694" s="2" t="s">
        <v>1448</v>
      </c>
      <c r="N694" s="2" t="s">
        <v>1448</v>
      </c>
      <c r="P694" s="9" t="s">
        <v>1739</v>
      </c>
    </row>
    <row r="695" spans="1:20" x14ac:dyDescent="0.2">
      <c r="A695" s="2">
        <f t="shared" si="10"/>
        <v>694</v>
      </c>
      <c r="B695" s="1" t="s">
        <v>23</v>
      </c>
      <c r="C695" s="1" t="s">
        <v>846</v>
      </c>
      <c r="D695" s="1" t="s">
        <v>845</v>
      </c>
      <c r="E695" s="1"/>
      <c r="F695" s="2">
        <v>5</v>
      </c>
      <c r="G695" s="2">
        <v>19</v>
      </c>
      <c r="H695" s="236">
        <v>2020</v>
      </c>
      <c r="I695" s="2">
        <v>84</v>
      </c>
      <c r="J695" s="2" t="s">
        <v>1449</v>
      </c>
      <c r="K695" s="4" t="s">
        <v>1995</v>
      </c>
      <c r="L695" s="2" t="s">
        <v>1393</v>
      </c>
      <c r="M695" s="243" t="s">
        <v>1447</v>
      </c>
      <c r="N695" s="2" t="s">
        <v>1448</v>
      </c>
    </row>
    <row r="696" spans="1:20" x14ac:dyDescent="0.2">
      <c r="A696" s="2">
        <f t="shared" si="10"/>
        <v>695</v>
      </c>
      <c r="B696" s="1" t="s">
        <v>5</v>
      </c>
      <c r="C696" s="1" t="s">
        <v>4383</v>
      </c>
      <c r="D696" s="1" t="s">
        <v>890</v>
      </c>
      <c r="E696" s="1"/>
      <c r="F696" s="2">
        <v>5</v>
      </c>
      <c r="G696" s="2">
        <v>20</v>
      </c>
      <c r="H696" s="236">
        <v>2020</v>
      </c>
      <c r="I696" s="2">
        <v>87</v>
      </c>
      <c r="J696" s="2" t="s">
        <v>1449</v>
      </c>
      <c r="K696" s="4" t="s">
        <v>1392</v>
      </c>
      <c r="L696" s="2" t="s">
        <v>1393</v>
      </c>
      <c r="M696" s="2" t="s">
        <v>1448</v>
      </c>
      <c r="N696" s="2" t="s">
        <v>1448</v>
      </c>
      <c r="P696" s="9" t="s">
        <v>4382</v>
      </c>
    </row>
    <row r="697" spans="1:20" x14ac:dyDescent="0.2">
      <c r="A697" s="2">
        <f t="shared" si="10"/>
        <v>696</v>
      </c>
      <c r="B697" s="1" t="s">
        <v>7230</v>
      </c>
      <c r="C697" s="1" t="s">
        <v>7229</v>
      </c>
      <c r="E697" s="1"/>
      <c r="F697" s="2">
        <v>5</v>
      </c>
      <c r="G697" s="2">
        <v>20</v>
      </c>
      <c r="H697" s="236">
        <v>2020</v>
      </c>
      <c r="I697" s="2">
        <v>81</v>
      </c>
      <c r="J697" s="2" t="s">
        <v>1449</v>
      </c>
      <c r="K697" s="4" t="s">
        <v>1402</v>
      </c>
      <c r="L697" s="2" t="s">
        <v>1393</v>
      </c>
      <c r="M697" s="2" t="s">
        <v>1448</v>
      </c>
      <c r="N697" s="2" t="s">
        <v>1448</v>
      </c>
      <c r="P697" s="9" t="s">
        <v>7231</v>
      </c>
      <c r="Q697" s="9" t="s">
        <v>7232</v>
      </c>
    </row>
    <row r="698" spans="1:20" x14ac:dyDescent="0.2">
      <c r="A698" s="2">
        <f t="shared" si="10"/>
        <v>697</v>
      </c>
      <c r="B698" s="1" t="s">
        <v>108</v>
      </c>
      <c r="C698" s="1" t="s">
        <v>928</v>
      </c>
      <c r="E698" s="1"/>
      <c r="F698" s="2">
        <v>5</v>
      </c>
      <c r="G698" s="2">
        <v>20</v>
      </c>
      <c r="H698" s="236">
        <v>2020</v>
      </c>
      <c r="I698" s="2">
        <v>65</v>
      </c>
      <c r="J698" s="2" t="s">
        <v>1450</v>
      </c>
      <c r="K698" s="4" t="s">
        <v>1421</v>
      </c>
      <c r="L698" s="2" t="s">
        <v>6515</v>
      </c>
      <c r="M698" s="243" t="s">
        <v>1447</v>
      </c>
      <c r="N698" s="11" t="s">
        <v>1447</v>
      </c>
      <c r="P698" s="9" t="s">
        <v>8097</v>
      </c>
      <c r="R698" s="9" t="s">
        <v>8096</v>
      </c>
    </row>
    <row r="699" spans="1:20" x14ac:dyDescent="0.2">
      <c r="A699" s="2">
        <f t="shared" si="10"/>
        <v>698</v>
      </c>
      <c r="B699" s="1" t="s">
        <v>11746</v>
      </c>
      <c r="C699" s="1" t="s">
        <v>11747</v>
      </c>
      <c r="D699" s="1" t="s">
        <v>890</v>
      </c>
      <c r="E699" s="1" t="s">
        <v>11748</v>
      </c>
      <c r="F699" s="2">
        <v>5</v>
      </c>
      <c r="G699" s="2">
        <v>21</v>
      </c>
      <c r="H699" s="236">
        <v>2020</v>
      </c>
      <c r="I699" s="46">
        <v>55</v>
      </c>
      <c r="J699" s="2" t="s">
        <v>1450</v>
      </c>
      <c r="K699" s="4" t="s">
        <v>1533</v>
      </c>
      <c r="L699" s="2" t="s">
        <v>1394</v>
      </c>
      <c r="M699" s="2" t="s">
        <v>1448</v>
      </c>
      <c r="N699" s="2" t="s">
        <v>1448</v>
      </c>
      <c r="O699" s="1" t="s">
        <v>11750</v>
      </c>
      <c r="P699" s="9" t="s">
        <v>11749</v>
      </c>
      <c r="Q699" s="9" t="s">
        <v>11751</v>
      </c>
      <c r="S699" s="1" t="s">
        <v>8669</v>
      </c>
      <c r="T699" s="1" t="s">
        <v>8736</v>
      </c>
    </row>
    <row r="700" spans="1:20" x14ac:dyDescent="0.2">
      <c r="A700" s="2">
        <f t="shared" si="10"/>
        <v>699</v>
      </c>
      <c r="B700" s="1" t="s">
        <v>109</v>
      </c>
      <c r="C700" s="1" t="s">
        <v>929</v>
      </c>
      <c r="E700" s="1"/>
      <c r="F700" s="2">
        <v>5</v>
      </c>
      <c r="G700" s="2">
        <v>21</v>
      </c>
      <c r="H700" s="236">
        <v>2020</v>
      </c>
      <c r="I700" s="2">
        <v>83</v>
      </c>
      <c r="J700" s="2" t="s">
        <v>1449</v>
      </c>
      <c r="K700" s="4" t="s">
        <v>2001</v>
      </c>
      <c r="L700" s="2" t="s">
        <v>1407</v>
      </c>
      <c r="M700" s="243" t="s">
        <v>1447</v>
      </c>
      <c r="N700" s="2" t="s">
        <v>1448</v>
      </c>
    </row>
    <row r="701" spans="1:20" x14ac:dyDescent="0.2">
      <c r="A701" s="2">
        <f t="shared" si="10"/>
        <v>700</v>
      </c>
      <c r="B701" s="1" t="s">
        <v>11721</v>
      </c>
      <c r="C701" s="1" t="s">
        <v>2191</v>
      </c>
      <c r="D701" s="1" t="s">
        <v>834</v>
      </c>
      <c r="E701" s="301"/>
      <c r="F701" s="2">
        <v>5</v>
      </c>
      <c r="G701" s="2">
        <v>22</v>
      </c>
      <c r="H701" s="236">
        <v>2020</v>
      </c>
      <c r="I701" s="86" t="s">
        <v>1871</v>
      </c>
      <c r="J701" s="2" t="s">
        <v>1450</v>
      </c>
      <c r="K701" s="214" t="s">
        <v>1871</v>
      </c>
      <c r="L701" s="2" t="s">
        <v>1393</v>
      </c>
      <c r="M701" s="2" t="s">
        <v>1448</v>
      </c>
      <c r="N701" s="2" t="s">
        <v>1448</v>
      </c>
      <c r="O701" s="252" t="s">
        <v>11722</v>
      </c>
      <c r="P701" s="9" t="s">
        <v>11723</v>
      </c>
      <c r="Q701" s="9" t="s">
        <v>11720</v>
      </c>
      <c r="S701" s="1" t="s">
        <v>8787</v>
      </c>
    </row>
    <row r="702" spans="1:20" x14ac:dyDescent="0.2">
      <c r="A702" s="2">
        <f t="shared" si="10"/>
        <v>701</v>
      </c>
      <c r="B702" s="1" t="s">
        <v>110</v>
      </c>
      <c r="C702" s="1" t="s">
        <v>930</v>
      </c>
      <c r="D702" s="1" t="s">
        <v>892</v>
      </c>
      <c r="E702" s="1"/>
      <c r="F702" s="2">
        <v>5</v>
      </c>
      <c r="G702" s="2">
        <v>22</v>
      </c>
      <c r="H702" s="236">
        <v>2020</v>
      </c>
      <c r="I702" s="2">
        <v>93</v>
      </c>
      <c r="J702" s="2" t="s">
        <v>1449</v>
      </c>
      <c r="K702" s="4" t="s">
        <v>1824</v>
      </c>
      <c r="L702" s="2" t="s">
        <v>6515</v>
      </c>
      <c r="M702" s="243" t="s">
        <v>1447</v>
      </c>
      <c r="N702" s="11" t="s">
        <v>1447</v>
      </c>
    </row>
    <row r="703" spans="1:20" x14ac:dyDescent="0.2">
      <c r="A703" s="2">
        <f t="shared" si="10"/>
        <v>702</v>
      </c>
      <c r="B703" s="1" t="s">
        <v>254</v>
      </c>
      <c r="C703" s="1" t="s">
        <v>3383</v>
      </c>
      <c r="D703" s="1" t="s">
        <v>853</v>
      </c>
      <c r="E703" s="301" t="s">
        <v>11487</v>
      </c>
      <c r="F703" s="2">
        <v>5</v>
      </c>
      <c r="G703" s="2">
        <v>22</v>
      </c>
      <c r="H703" s="236">
        <v>2020</v>
      </c>
      <c r="I703" s="86" t="s">
        <v>1871</v>
      </c>
      <c r="J703" s="2" t="s">
        <v>1450</v>
      </c>
      <c r="K703" s="4" t="s">
        <v>1404</v>
      </c>
      <c r="L703" s="2" t="s">
        <v>1393</v>
      </c>
      <c r="M703" s="2" t="s">
        <v>1448</v>
      </c>
      <c r="N703" s="2" t="s">
        <v>1448</v>
      </c>
      <c r="O703" s="1" t="s">
        <v>11489</v>
      </c>
      <c r="P703" s="9" t="s">
        <v>11488</v>
      </c>
      <c r="Q703" s="9" t="s">
        <v>11490</v>
      </c>
      <c r="S703" s="1" t="s">
        <v>8669</v>
      </c>
      <c r="T703" s="1" t="s">
        <v>8736</v>
      </c>
    </row>
    <row r="704" spans="1:20" x14ac:dyDescent="0.2">
      <c r="A704" s="2">
        <f t="shared" si="10"/>
        <v>703</v>
      </c>
      <c r="B704" s="1" t="s">
        <v>111</v>
      </c>
      <c r="C704" s="1" t="s">
        <v>931</v>
      </c>
      <c r="D704" s="1" t="s">
        <v>843</v>
      </c>
      <c r="E704" s="1"/>
      <c r="F704" s="2">
        <v>5</v>
      </c>
      <c r="G704" s="2">
        <v>23</v>
      </c>
      <c r="H704" s="236">
        <v>2020</v>
      </c>
      <c r="I704" s="2">
        <v>82</v>
      </c>
      <c r="J704" s="2" t="s">
        <v>1449</v>
      </c>
      <c r="K704" s="4" t="s">
        <v>1440</v>
      </c>
      <c r="L704" s="2" t="s">
        <v>1407</v>
      </c>
      <c r="M704" s="243" t="s">
        <v>1447</v>
      </c>
      <c r="N704" s="2" t="s">
        <v>1448</v>
      </c>
    </row>
    <row r="705" spans="1:19" x14ac:dyDescent="0.2">
      <c r="A705" s="2">
        <f t="shared" si="10"/>
        <v>704</v>
      </c>
      <c r="B705" s="1" t="s">
        <v>9298</v>
      </c>
      <c r="C705" s="1" t="s">
        <v>1807</v>
      </c>
      <c r="D705" s="1" t="s">
        <v>853</v>
      </c>
      <c r="E705" s="301"/>
      <c r="F705" s="2">
        <v>5</v>
      </c>
      <c r="G705" s="2">
        <v>23</v>
      </c>
      <c r="H705" s="236">
        <v>2020</v>
      </c>
      <c r="I705" s="86" t="s">
        <v>1871</v>
      </c>
      <c r="J705" s="2" t="s">
        <v>1449</v>
      </c>
      <c r="K705" s="4" t="s">
        <v>1402</v>
      </c>
      <c r="L705" s="2" t="s">
        <v>1393</v>
      </c>
      <c r="M705" s="2" t="s">
        <v>1448</v>
      </c>
      <c r="N705" s="2" t="s">
        <v>1448</v>
      </c>
      <c r="P705" s="9" t="s">
        <v>9299</v>
      </c>
      <c r="Q705" s="9" t="s">
        <v>9300</v>
      </c>
    </row>
    <row r="706" spans="1:19" x14ac:dyDescent="0.2">
      <c r="A706" s="2">
        <f t="shared" si="10"/>
        <v>705</v>
      </c>
      <c r="B706" s="1" t="s">
        <v>10536</v>
      </c>
      <c r="C706" s="1" t="s">
        <v>1510</v>
      </c>
      <c r="D706" s="1" t="s">
        <v>871</v>
      </c>
      <c r="E706" s="1"/>
      <c r="F706" s="2">
        <v>5</v>
      </c>
      <c r="G706" s="2">
        <v>23</v>
      </c>
      <c r="H706" s="236">
        <v>2020</v>
      </c>
      <c r="I706" s="2">
        <v>91</v>
      </c>
      <c r="J706" s="2" t="s">
        <v>1449</v>
      </c>
      <c r="K706" s="4" t="s">
        <v>1424</v>
      </c>
      <c r="L706" s="2" t="s">
        <v>1394</v>
      </c>
      <c r="M706" s="2" t="s">
        <v>1448</v>
      </c>
      <c r="N706" s="2" t="s">
        <v>1448</v>
      </c>
      <c r="P706" s="9" t="s">
        <v>10537</v>
      </c>
      <c r="Q706" s="9" t="s">
        <v>10538</v>
      </c>
      <c r="R706" s="9" t="s">
        <v>10539</v>
      </c>
      <c r="S706" s="1" t="s">
        <v>9124</v>
      </c>
    </row>
    <row r="707" spans="1:19" x14ac:dyDescent="0.2">
      <c r="A707" s="2">
        <f t="shared" si="10"/>
        <v>706</v>
      </c>
      <c r="B707" s="1" t="s">
        <v>112</v>
      </c>
      <c r="C707" s="1" t="s">
        <v>908</v>
      </c>
      <c r="E707" s="1"/>
      <c r="F707" s="2">
        <v>5</v>
      </c>
      <c r="G707" s="2">
        <v>26</v>
      </c>
      <c r="H707" s="236">
        <v>2020</v>
      </c>
      <c r="I707" s="2">
        <v>83</v>
      </c>
      <c r="J707" s="2" t="s">
        <v>1449</v>
      </c>
      <c r="K707" s="4" t="s">
        <v>1813</v>
      </c>
      <c r="L707" s="2" t="s">
        <v>6515</v>
      </c>
      <c r="M707" s="243" t="s">
        <v>1447</v>
      </c>
      <c r="N707" s="11" t="s">
        <v>1447</v>
      </c>
    </row>
    <row r="708" spans="1:19" x14ac:dyDescent="0.2">
      <c r="A708" s="2">
        <f t="shared" si="10"/>
        <v>707</v>
      </c>
      <c r="B708" s="1" t="s">
        <v>355</v>
      </c>
      <c r="C708" s="1" t="s">
        <v>2205</v>
      </c>
      <c r="D708" s="1" t="s">
        <v>876</v>
      </c>
      <c r="E708" s="301"/>
      <c r="F708" s="2">
        <v>5</v>
      </c>
      <c r="G708" s="2">
        <v>26</v>
      </c>
      <c r="H708" s="236">
        <v>2020</v>
      </c>
      <c r="I708" s="86" t="s">
        <v>1871</v>
      </c>
      <c r="J708" s="2" t="s">
        <v>1449</v>
      </c>
      <c r="K708" s="4" t="s">
        <v>1414</v>
      </c>
      <c r="L708" s="2" t="s">
        <v>1393</v>
      </c>
      <c r="M708" s="2" t="s">
        <v>1448</v>
      </c>
      <c r="N708" s="2" t="s">
        <v>1448</v>
      </c>
      <c r="Q708" s="9" t="s">
        <v>11795</v>
      </c>
      <c r="S708" s="1" t="s">
        <v>8781</v>
      </c>
    </row>
    <row r="709" spans="1:19" x14ac:dyDescent="0.2">
      <c r="A709" s="2">
        <f t="shared" ref="A709:A772" si="11">A708+1</f>
        <v>708</v>
      </c>
      <c r="B709" s="1" t="s">
        <v>113</v>
      </c>
      <c r="C709" s="1" t="s">
        <v>932</v>
      </c>
      <c r="E709" s="1" t="s">
        <v>1384</v>
      </c>
      <c r="F709" s="2">
        <v>5</v>
      </c>
      <c r="G709" s="2">
        <v>27</v>
      </c>
      <c r="H709" s="236">
        <v>2020</v>
      </c>
      <c r="I709" s="2">
        <v>66</v>
      </c>
      <c r="J709" s="2" t="s">
        <v>1450</v>
      </c>
      <c r="K709" s="4" t="s">
        <v>1440</v>
      </c>
      <c r="L709" s="2" t="s">
        <v>1407</v>
      </c>
      <c r="M709" s="243" t="s">
        <v>1447</v>
      </c>
      <c r="N709" s="11" t="s">
        <v>1447</v>
      </c>
      <c r="O709" s="1" t="s">
        <v>9057</v>
      </c>
      <c r="P709" s="9" t="s">
        <v>7226</v>
      </c>
    </row>
    <row r="710" spans="1:19" x14ac:dyDescent="0.2">
      <c r="A710" s="2">
        <f t="shared" si="11"/>
        <v>709</v>
      </c>
      <c r="B710" s="1" t="s">
        <v>3576</v>
      </c>
      <c r="C710" s="1" t="s">
        <v>3578</v>
      </c>
      <c r="D710" s="1" t="s">
        <v>3577</v>
      </c>
      <c r="F710" s="2">
        <v>5</v>
      </c>
      <c r="G710" s="2">
        <v>27</v>
      </c>
      <c r="H710" s="236">
        <v>2020</v>
      </c>
      <c r="I710" s="2">
        <v>89</v>
      </c>
      <c r="J710" s="2" t="s">
        <v>1449</v>
      </c>
      <c r="K710" s="1" t="s">
        <v>1410</v>
      </c>
      <c r="L710" s="2" t="s">
        <v>1394</v>
      </c>
      <c r="M710" s="2" t="s">
        <v>1448</v>
      </c>
      <c r="N710" s="11" t="s">
        <v>1447</v>
      </c>
      <c r="O710" s="1" t="s">
        <v>9054</v>
      </c>
      <c r="P710" s="9" t="s">
        <v>3579</v>
      </c>
    </row>
    <row r="711" spans="1:19" x14ac:dyDescent="0.2">
      <c r="A711" s="2">
        <f t="shared" si="11"/>
        <v>710</v>
      </c>
      <c r="B711" s="1" t="s">
        <v>114</v>
      </c>
      <c r="C711" s="1" t="s">
        <v>901</v>
      </c>
      <c r="D711" s="1" t="s">
        <v>838</v>
      </c>
      <c r="E711" s="1"/>
      <c r="F711" s="2">
        <v>5</v>
      </c>
      <c r="G711" s="2">
        <v>27</v>
      </c>
      <c r="H711" s="236">
        <v>2020</v>
      </c>
      <c r="I711" s="2">
        <v>91</v>
      </c>
      <c r="J711" s="2" t="s">
        <v>1449</v>
      </c>
      <c r="K711" s="4" t="s">
        <v>1443</v>
      </c>
      <c r="L711" s="2" t="s">
        <v>1393</v>
      </c>
      <c r="M711" s="243" t="s">
        <v>1447</v>
      </c>
      <c r="N711" s="2" t="s">
        <v>1448</v>
      </c>
    </row>
    <row r="712" spans="1:19" x14ac:dyDescent="0.2">
      <c r="A712" s="2">
        <f t="shared" si="11"/>
        <v>711</v>
      </c>
      <c r="B712" s="1" t="s">
        <v>115</v>
      </c>
      <c r="C712" s="1" t="s">
        <v>846</v>
      </c>
      <c r="D712" s="1" t="s">
        <v>892</v>
      </c>
      <c r="E712" s="1"/>
      <c r="F712" s="2">
        <v>5</v>
      </c>
      <c r="G712" s="2">
        <v>28</v>
      </c>
      <c r="H712" s="236">
        <v>2020</v>
      </c>
      <c r="I712" s="2">
        <v>83</v>
      </c>
      <c r="J712" s="2" t="s">
        <v>1449</v>
      </c>
      <c r="K712" s="4" t="s">
        <v>1463</v>
      </c>
      <c r="L712" s="2" t="s">
        <v>1393</v>
      </c>
      <c r="M712" s="243" t="s">
        <v>1447</v>
      </c>
      <c r="N712" s="2" t="s">
        <v>1448</v>
      </c>
    </row>
    <row r="713" spans="1:19" x14ac:dyDescent="0.2">
      <c r="A713" s="2">
        <f t="shared" si="11"/>
        <v>712</v>
      </c>
      <c r="B713" s="1" t="s">
        <v>2301</v>
      </c>
      <c r="C713" s="1" t="s">
        <v>2583</v>
      </c>
      <c r="E713" s="1"/>
      <c r="F713" s="2">
        <v>5</v>
      </c>
      <c r="G713" s="2">
        <v>29</v>
      </c>
      <c r="H713" s="236">
        <v>2020</v>
      </c>
      <c r="I713" s="2">
        <v>79</v>
      </c>
      <c r="J713" s="2" t="s">
        <v>1449</v>
      </c>
      <c r="K713" s="4" t="s">
        <v>1421</v>
      </c>
      <c r="L713" s="2" t="s">
        <v>6515</v>
      </c>
      <c r="M713" s="2" t="s">
        <v>1448</v>
      </c>
      <c r="N713" s="11" t="s">
        <v>1447</v>
      </c>
      <c r="P713" s="9" t="s">
        <v>2561</v>
      </c>
    </row>
    <row r="714" spans="1:19" x14ac:dyDescent="0.2">
      <c r="A714" s="2">
        <f t="shared" si="11"/>
        <v>713</v>
      </c>
      <c r="B714" s="1" t="s">
        <v>116</v>
      </c>
      <c r="C714" s="1" t="s">
        <v>933</v>
      </c>
      <c r="D714" s="1" t="s">
        <v>845</v>
      </c>
      <c r="E714" s="1"/>
      <c r="F714" s="2">
        <v>5</v>
      </c>
      <c r="G714" s="2">
        <v>30</v>
      </c>
      <c r="H714" s="236">
        <v>2020</v>
      </c>
      <c r="I714" s="2">
        <v>90</v>
      </c>
      <c r="J714" s="2" t="s">
        <v>1449</v>
      </c>
      <c r="K714" s="4" t="s">
        <v>2000</v>
      </c>
      <c r="L714" s="2" t="s">
        <v>1407</v>
      </c>
      <c r="M714" s="243" t="s">
        <v>1447</v>
      </c>
      <c r="N714" s="2" t="s">
        <v>1448</v>
      </c>
    </row>
    <row r="715" spans="1:19" x14ac:dyDescent="0.2">
      <c r="A715" s="2">
        <f t="shared" si="11"/>
        <v>714</v>
      </c>
      <c r="B715" s="1" t="s">
        <v>7228</v>
      </c>
      <c r="C715" s="1" t="s">
        <v>2171</v>
      </c>
      <c r="E715" s="1"/>
      <c r="F715" s="2">
        <v>5</v>
      </c>
      <c r="G715" s="2">
        <v>31</v>
      </c>
      <c r="H715" s="236">
        <v>2020</v>
      </c>
      <c r="I715" s="2">
        <v>75</v>
      </c>
      <c r="J715" s="2" t="s">
        <v>1449</v>
      </c>
      <c r="K715" s="4" t="s">
        <v>1397</v>
      </c>
      <c r="L715" s="2" t="s">
        <v>1396</v>
      </c>
      <c r="M715" s="2" t="s">
        <v>1448</v>
      </c>
      <c r="N715" s="2" t="s">
        <v>1448</v>
      </c>
      <c r="P715" s="9" t="s">
        <v>7227</v>
      </c>
      <c r="Q715" s="9" t="s">
        <v>10353</v>
      </c>
      <c r="S715" s="1" t="s">
        <v>9088</v>
      </c>
    </row>
    <row r="716" spans="1:19" x14ac:dyDescent="0.2">
      <c r="A716" s="2">
        <f t="shared" si="11"/>
        <v>715</v>
      </c>
      <c r="B716" s="1" t="s">
        <v>2589</v>
      </c>
      <c r="C716" s="1" t="s">
        <v>2590</v>
      </c>
      <c r="D716" s="1" t="s">
        <v>881</v>
      </c>
      <c r="E716" s="1"/>
      <c r="F716" s="2">
        <v>5</v>
      </c>
      <c r="G716" s="2">
        <v>31</v>
      </c>
      <c r="H716" s="236">
        <v>2020</v>
      </c>
      <c r="I716" s="2">
        <v>67</v>
      </c>
      <c r="J716" s="2" t="s">
        <v>1449</v>
      </c>
      <c r="K716" s="4" t="s">
        <v>1497</v>
      </c>
      <c r="L716" s="2" t="s">
        <v>1393</v>
      </c>
      <c r="M716" s="2" t="s">
        <v>1448</v>
      </c>
      <c r="N716" s="11" t="s">
        <v>1447</v>
      </c>
      <c r="P716" s="9" t="s">
        <v>2591</v>
      </c>
    </row>
    <row r="717" spans="1:19" x14ac:dyDescent="0.2">
      <c r="A717" s="2">
        <f t="shared" si="11"/>
        <v>716</v>
      </c>
      <c r="B717" s="1" t="s">
        <v>1157</v>
      </c>
      <c r="C717" s="1" t="s">
        <v>869</v>
      </c>
      <c r="D717" s="1" t="s">
        <v>881</v>
      </c>
      <c r="E717" s="1" t="s">
        <v>8325</v>
      </c>
      <c r="F717" s="2">
        <v>5</v>
      </c>
      <c r="G717" s="2">
        <v>31</v>
      </c>
      <c r="H717" s="236">
        <v>2020</v>
      </c>
      <c r="I717" s="2">
        <v>84</v>
      </c>
      <c r="J717" s="2" t="s">
        <v>1449</v>
      </c>
      <c r="K717" s="4" t="s">
        <v>1755</v>
      </c>
      <c r="L717" s="2" t="s">
        <v>1441</v>
      </c>
      <c r="M717" s="2" t="s">
        <v>1448</v>
      </c>
      <c r="N717" s="11" t="s">
        <v>1448</v>
      </c>
      <c r="P717" s="9" t="s">
        <v>8326</v>
      </c>
    </row>
    <row r="718" spans="1:19" x14ac:dyDescent="0.2">
      <c r="A718" s="2">
        <f t="shared" si="11"/>
        <v>717</v>
      </c>
      <c r="B718" s="1" t="s">
        <v>11775</v>
      </c>
      <c r="C718" s="1" t="s">
        <v>11776</v>
      </c>
      <c r="E718" s="302"/>
      <c r="F718" s="2">
        <v>6</v>
      </c>
      <c r="G718" s="2">
        <v>1</v>
      </c>
      <c r="H718" s="236">
        <v>2020</v>
      </c>
      <c r="I718" s="286" t="s">
        <v>1871</v>
      </c>
      <c r="J718" s="2" t="s">
        <v>1449</v>
      </c>
      <c r="K718" s="4" t="s">
        <v>1433</v>
      </c>
      <c r="L718" s="2" t="s">
        <v>1434</v>
      </c>
      <c r="M718" s="2" t="s">
        <v>1448</v>
      </c>
      <c r="N718" s="2" t="s">
        <v>1448</v>
      </c>
      <c r="P718" s="9" t="s">
        <v>11779</v>
      </c>
      <c r="Q718" s="9" t="s">
        <v>11778</v>
      </c>
      <c r="R718" s="9" t="s">
        <v>11777</v>
      </c>
      <c r="S718" s="172" t="s">
        <v>8791</v>
      </c>
    </row>
    <row r="719" spans="1:19" x14ac:dyDescent="0.2">
      <c r="A719" s="2">
        <f t="shared" si="11"/>
        <v>718</v>
      </c>
      <c r="B719" s="1" t="s">
        <v>4089</v>
      </c>
      <c r="C719" s="1" t="s">
        <v>4088</v>
      </c>
      <c r="E719" s="1"/>
      <c r="F719" s="2">
        <v>6</v>
      </c>
      <c r="G719" s="2">
        <v>3</v>
      </c>
      <c r="H719" s="236">
        <v>2020</v>
      </c>
      <c r="I719" s="2">
        <v>63</v>
      </c>
      <c r="J719" s="2" t="s">
        <v>1449</v>
      </c>
      <c r="K719" s="4" t="s">
        <v>821</v>
      </c>
      <c r="L719" s="2" t="s">
        <v>1393</v>
      </c>
      <c r="M719" s="2" t="s">
        <v>1448</v>
      </c>
      <c r="N719" s="2" t="s">
        <v>1448</v>
      </c>
      <c r="P719" s="9" t="s">
        <v>4090</v>
      </c>
    </row>
    <row r="720" spans="1:19" x14ac:dyDescent="0.2">
      <c r="A720" s="2">
        <f t="shared" si="11"/>
        <v>719</v>
      </c>
      <c r="B720" s="1" t="s">
        <v>117</v>
      </c>
      <c r="C720" s="1" t="s">
        <v>1999</v>
      </c>
      <c r="D720" s="1" t="s">
        <v>845</v>
      </c>
      <c r="E720" s="1" t="s">
        <v>746</v>
      </c>
      <c r="F720" s="2">
        <v>6</v>
      </c>
      <c r="G720" s="2">
        <v>3</v>
      </c>
      <c r="H720" s="236">
        <v>2020</v>
      </c>
      <c r="I720" s="46">
        <v>50</v>
      </c>
      <c r="J720" s="2" t="s">
        <v>1449</v>
      </c>
      <c r="K720" s="4" t="s">
        <v>1402</v>
      </c>
      <c r="L720" s="2" t="s">
        <v>1393</v>
      </c>
      <c r="M720" s="243" t="s">
        <v>1447</v>
      </c>
      <c r="N720" s="11" t="s">
        <v>1447</v>
      </c>
      <c r="P720" s="9" t="s">
        <v>1998</v>
      </c>
      <c r="Q720" s="9" t="s">
        <v>9236</v>
      </c>
      <c r="S720" s="1" t="s">
        <v>8787</v>
      </c>
    </row>
    <row r="721" spans="1:19" x14ac:dyDescent="0.2">
      <c r="A721" s="2">
        <f t="shared" si="11"/>
        <v>720</v>
      </c>
      <c r="B721" s="1" t="s">
        <v>3202</v>
      </c>
      <c r="C721" s="1" t="s">
        <v>3201</v>
      </c>
      <c r="E721" s="1"/>
      <c r="F721" s="2">
        <v>6</v>
      </c>
      <c r="G721" s="2">
        <v>5</v>
      </c>
      <c r="H721" s="236">
        <v>2020</v>
      </c>
      <c r="I721" s="2">
        <v>87</v>
      </c>
      <c r="J721" s="2" t="s">
        <v>1449</v>
      </c>
      <c r="K721" s="4" t="s">
        <v>3203</v>
      </c>
      <c r="L721" s="2" t="s">
        <v>6515</v>
      </c>
      <c r="M721" s="2" t="s">
        <v>1448</v>
      </c>
      <c r="N721" s="2" t="s">
        <v>1448</v>
      </c>
      <c r="P721" s="9" t="s">
        <v>3204</v>
      </c>
    </row>
    <row r="722" spans="1:19" x14ac:dyDescent="0.2">
      <c r="A722" s="2">
        <f t="shared" si="11"/>
        <v>721</v>
      </c>
      <c r="B722" s="1" t="s">
        <v>118</v>
      </c>
      <c r="C722" s="1" t="s">
        <v>866</v>
      </c>
      <c r="D722" s="1" t="s">
        <v>843</v>
      </c>
      <c r="E722" s="1"/>
      <c r="F722" s="2">
        <v>6</v>
      </c>
      <c r="G722" s="2">
        <v>8</v>
      </c>
      <c r="H722" s="236">
        <v>2020</v>
      </c>
      <c r="I722" s="2">
        <v>71</v>
      </c>
      <c r="J722" s="2" t="s">
        <v>1449</v>
      </c>
      <c r="K722" s="4" t="s">
        <v>1402</v>
      </c>
      <c r="L722" s="2" t="s">
        <v>1393</v>
      </c>
      <c r="M722" s="243" t="s">
        <v>1447</v>
      </c>
      <c r="N722" s="11" t="s">
        <v>1447</v>
      </c>
      <c r="P722" s="9" t="s">
        <v>2588</v>
      </c>
    </row>
    <row r="723" spans="1:19" x14ac:dyDescent="0.2">
      <c r="A723" s="2">
        <f t="shared" si="11"/>
        <v>722</v>
      </c>
      <c r="B723" s="1" t="s">
        <v>119</v>
      </c>
      <c r="C723" s="1" t="s">
        <v>934</v>
      </c>
      <c r="E723" s="1"/>
      <c r="F723" s="2">
        <v>6</v>
      </c>
      <c r="G723" s="2">
        <v>8</v>
      </c>
      <c r="H723" s="236">
        <v>2020</v>
      </c>
      <c r="I723" s="2">
        <v>92</v>
      </c>
      <c r="J723" s="2" t="s">
        <v>1449</v>
      </c>
      <c r="K723" s="4" t="s">
        <v>1392</v>
      </c>
      <c r="L723" s="2" t="s">
        <v>1393</v>
      </c>
      <c r="M723" s="243" t="s">
        <v>1447</v>
      </c>
      <c r="N723" s="2" t="s">
        <v>1448</v>
      </c>
    </row>
    <row r="724" spans="1:19" x14ac:dyDescent="0.2">
      <c r="A724" s="2">
        <f t="shared" si="11"/>
        <v>723</v>
      </c>
      <c r="B724" s="1" t="s">
        <v>121</v>
      </c>
      <c r="C724" s="1" t="s">
        <v>202</v>
      </c>
      <c r="D724" s="1" t="s">
        <v>889</v>
      </c>
      <c r="E724" s="274" t="s">
        <v>11079</v>
      </c>
      <c r="F724" s="2">
        <v>6</v>
      </c>
      <c r="G724" s="2">
        <v>9</v>
      </c>
      <c r="H724" s="236">
        <v>2020</v>
      </c>
      <c r="I724" s="2">
        <v>91</v>
      </c>
      <c r="J724" s="2" t="s">
        <v>1449</v>
      </c>
      <c r="K724" s="4" t="s">
        <v>1392</v>
      </c>
      <c r="L724" s="2" t="s">
        <v>1393</v>
      </c>
      <c r="M724" s="243" t="s">
        <v>1447</v>
      </c>
      <c r="N724" s="2" t="s">
        <v>1448</v>
      </c>
      <c r="P724" s="9" t="s">
        <v>7224</v>
      </c>
      <c r="R724" s="9" t="s">
        <v>12295</v>
      </c>
    </row>
    <row r="725" spans="1:19" x14ac:dyDescent="0.2">
      <c r="A725" s="2">
        <f t="shared" si="11"/>
        <v>724</v>
      </c>
      <c r="B725" s="1" t="s">
        <v>120</v>
      </c>
      <c r="C725" s="1" t="s">
        <v>935</v>
      </c>
      <c r="E725" s="1"/>
      <c r="F725" s="2">
        <v>6</v>
      </c>
      <c r="G725" s="2">
        <v>9</v>
      </c>
      <c r="H725" s="236">
        <v>2020</v>
      </c>
      <c r="I725" s="2">
        <v>89</v>
      </c>
      <c r="J725" s="2" t="s">
        <v>1449</v>
      </c>
      <c r="K725" s="4" t="s">
        <v>1497</v>
      </c>
      <c r="L725" s="2" t="s">
        <v>1393</v>
      </c>
      <c r="M725" s="243" t="s">
        <v>1447</v>
      </c>
      <c r="N725" s="2" t="s">
        <v>1448</v>
      </c>
      <c r="P725" s="9" t="s">
        <v>7223</v>
      </c>
    </row>
    <row r="726" spans="1:19" x14ac:dyDescent="0.2">
      <c r="A726" s="2">
        <f t="shared" si="11"/>
        <v>725</v>
      </c>
      <c r="B726" s="1" t="s">
        <v>122</v>
      </c>
      <c r="C726" s="1" t="s">
        <v>839</v>
      </c>
      <c r="D726" s="1" t="s">
        <v>881</v>
      </c>
      <c r="E726" s="1" t="s">
        <v>1291</v>
      </c>
      <c r="F726" s="2">
        <v>6</v>
      </c>
      <c r="G726" s="2">
        <v>10</v>
      </c>
      <c r="H726" s="236">
        <v>2020</v>
      </c>
      <c r="I726" s="2">
        <v>83</v>
      </c>
      <c r="J726" s="2" t="s">
        <v>1449</v>
      </c>
      <c r="K726" s="4" t="s">
        <v>1997</v>
      </c>
      <c r="L726" s="2" t="s">
        <v>1394</v>
      </c>
      <c r="M726" s="243" t="s">
        <v>1447</v>
      </c>
      <c r="N726" s="2" t="s">
        <v>1448</v>
      </c>
    </row>
    <row r="727" spans="1:19" x14ac:dyDescent="0.2">
      <c r="A727" s="2">
        <f t="shared" si="11"/>
        <v>726</v>
      </c>
      <c r="B727" s="1" t="s">
        <v>2308</v>
      </c>
      <c r="C727" s="1" t="s">
        <v>2309</v>
      </c>
      <c r="E727" s="1"/>
      <c r="F727" s="2">
        <v>6</v>
      </c>
      <c r="G727" s="2">
        <v>10</v>
      </c>
      <c r="H727" s="236">
        <v>2020</v>
      </c>
      <c r="I727" s="46">
        <v>49</v>
      </c>
      <c r="J727" s="2" t="s">
        <v>1449</v>
      </c>
      <c r="K727" s="4" t="s">
        <v>1402</v>
      </c>
      <c r="L727" s="2" t="s">
        <v>1393</v>
      </c>
      <c r="M727" s="2" t="s">
        <v>1448</v>
      </c>
      <c r="N727" s="11" t="s">
        <v>1447</v>
      </c>
      <c r="O727" s="1" t="s">
        <v>9054</v>
      </c>
      <c r="P727" s="9" t="s">
        <v>2310</v>
      </c>
      <c r="Q727" s="9" t="s">
        <v>9037</v>
      </c>
      <c r="R727" s="49"/>
      <c r="S727" s="1" t="s">
        <v>8758</v>
      </c>
    </row>
    <row r="728" spans="1:19" x14ac:dyDescent="0.2">
      <c r="A728" s="2">
        <f t="shared" si="11"/>
        <v>727</v>
      </c>
      <c r="B728" s="1" t="s">
        <v>68</v>
      </c>
      <c r="C728" s="1" t="s">
        <v>936</v>
      </c>
      <c r="D728" s="1" t="s">
        <v>848</v>
      </c>
      <c r="E728" s="1"/>
      <c r="F728" s="2">
        <v>6</v>
      </c>
      <c r="G728" s="2">
        <v>10</v>
      </c>
      <c r="H728" s="236">
        <v>2020</v>
      </c>
      <c r="I728" s="2">
        <v>82</v>
      </c>
      <c r="J728" s="2" t="s">
        <v>1449</v>
      </c>
      <c r="K728" s="4" t="s">
        <v>1428</v>
      </c>
      <c r="L728" s="2" t="s">
        <v>1393</v>
      </c>
      <c r="M728" s="243" t="s">
        <v>1447</v>
      </c>
      <c r="N728" s="11" t="s">
        <v>1447</v>
      </c>
      <c r="O728" s="4" t="s">
        <v>3711</v>
      </c>
    </row>
    <row r="729" spans="1:19" x14ac:dyDescent="0.2">
      <c r="A729" s="2">
        <f t="shared" si="11"/>
        <v>728</v>
      </c>
      <c r="B729" s="1" t="s">
        <v>967</v>
      </c>
      <c r="C729" s="1" t="s">
        <v>3581</v>
      </c>
      <c r="D729" s="1" t="s">
        <v>853</v>
      </c>
      <c r="F729" s="2">
        <v>6</v>
      </c>
      <c r="G729" s="2">
        <v>10</v>
      </c>
      <c r="H729" s="236">
        <v>2020</v>
      </c>
      <c r="I729" s="2">
        <v>94</v>
      </c>
      <c r="J729" s="2" t="s">
        <v>1449</v>
      </c>
      <c r="K729" s="1" t="s">
        <v>2122</v>
      </c>
      <c r="L729" s="2" t="s">
        <v>1434</v>
      </c>
      <c r="M729" s="2" t="s">
        <v>1448</v>
      </c>
      <c r="N729" s="11" t="s">
        <v>1447</v>
      </c>
      <c r="P729" s="9" t="s">
        <v>3580</v>
      </c>
    </row>
    <row r="730" spans="1:19" x14ac:dyDescent="0.2">
      <c r="A730" s="2">
        <f t="shared" si="11"/>
        <v>729</v>
      </c>
      <c r="B730" s="1" t="s">
        <v>865</v>
      </c>
      <c r="C730" s="1" t="s">
        <v>1576</v>
      </c>
      <c r="D730" s="1" t="s">
        <v>915</v>
      </c>
      <c r="F730" s="2">
        <v>6</v>
      </c>
      <c r="G730" s="2">
        <v>11</v>
      </c>
      <c r="H730" s="236">
        <v>2020</v>
      </c>
      <c r="I730" s="2">
        <v>87</v>
      </c>
      <c r="J730" s="2" t="s">
        <v>1449</v>
      </c>
      <c r="K730" s="1" t="s">
        <v>549</v>
      </c>
      <c r="L730" s="2" t="s">
        <v>1393</v>
      </c>
      <c r="M730" s="2" t="s">
        <v>1448</v>
      </c>
      <c r="N730" s="2" t="s">
        <v>1448</v>
      </c>
      <c r="P730" s="9" t="s">
        <v>9078</v>
      </c>
    </row>
    <row r="731" spans="1:19" x14ac:dyDescent="0.2">
      <c r="A731" s="2">
        <f t="shared" si="11"/>
        <v>730</v>
      </c>
      <c r="B731" s="1" t="s">
        <v>123</v>
      </c>
      <c r="C731" s="1" t="s">
        <v>894</v>
      </c>
      <c r="D731" s="1" t="s">
        <v>867</v>
      </c>
      <c r="E731" s="1" t="s">
        <v>1292</v>
      </c>
      <c r="F731" s="2">
        <v>6</v>
      </c>
      <c r="G731" s="2">
        <v>14</v>
      </c>
      <c r="H731" s="236">
        <v>2020</v>
      </c>
      <c r="I731" s="2">
        <v>83</v>
      </c>
      <c r="J731" s="2" t="s">
        <v>1449</v>
      </c>
      <c r="K731" s="4" t="s">
        <v>1418</v>
      </c>
      <c r="L731" s="2" t="s">
        <v>1393</v>
      </c>
      <c r="M731" s="243" t="s">
        <v>1447</v>
      </c>
      <c r="N731" s="2" t="s">
        <v>1448</v>
      </c>
      <c r="Q731" s="9" t="s">
        <v>6374</v>
      </c>
    </row>
    <row r="732" spans="1:19" x14ac:dyDescent="0.2">
      <c r="A732" s="2">
        <f t="shared" si="11"/>
        <v>731</v>
      </c>
      <c r="B732" s="1" t="s">
        <v>124</v>
      </c>
      <c r="C732" s="1" t="s">
        <v>937</v>
      </c>
      <c r="D732" s="1" t="s">
        <v>864</v>
      </c>
      <c r="E732" s="1"/>
      <c r="F732" s="2">
        <v>6</v>
      </c>
      <c r="G732" s="2">
        <v>15</v>
      </c>
      <c r="H732" s="236">
        <v>2020</v>
      </c>
      <c r="I732" s="2">
        <v>99</v>
      </c>
      <c r="J732" s="2" t="s">
        <v>1449</v>
      </c>
      <c r="K732" s="4" t="s">
        <v>1710</v>
      </c>
      <c r="L732" s="2" t="s">
        <v>1407</v>
      </c>
      <c r="M732" s="243" t="s">
        <v>1447</v>
      </c>
      <c r="N732" s="2" t="s">
        <v>1448</v>
      </c>
    </row>
    <row r="733" spans="1:19" x14ac:dyDescent="0.2">
      <c r="A733" s="2">
        <f t="shared" si="11"/>
        <v>732</v>
      </c>
      <c r="B733" s="1" t="s">
        <v>125</v>
      </c>
      <c r="C733" s="1" t="s">
        <v>894</v>
      </c>
      <c r="D733" s="1" t="s">
        <v>843</v>
      </c>
      <c r="E733" s="1"/>
      <c r="F733" s="2">
        <v>6</v>
      </c>
      <c r="G733" s="2">
        <v>15</v>
      </c>
      <c r="H733" s="236">
        <v>2020</v>
      </c>
      <c r="I733" s="2">
        <v>68</v>
      </c>
      <c r="J733" s="2" t="s">
        <v>1449</v>
      </c>
      <c r="K733" s="4" t="s">
        <v>1881</v>
      </c>
      <c r="L733" s="2" t="s">
        <v>1393</v>
      </c>
      <c r="M733" s="243" t="s">
        <v>1447</v>
      </c>
      <c r="N733" s="2" t="s">
        <v>1448</v>
      </c>
      <c r="P733" s="9" t="s">
        <v>1880</v>
      </c>
      <c r="Q733" s="9" t="s">
        <v>6371</v>
      </c>
    </row>
    <row r="734" spans="1:19" x14ac:dyDescent="0.2">
      <c r="A734" s="2">
        <f t="shared" si="11"/>
        <v>733</v>
      </c>
      <c r="B734" s="1" t="s">
        <v>126</v>
      </c>
      <c r="C734" s="1" t="s">
        <v>902</v>
      </c>
      <c r="D734" s="1" t="s">
        <v>848</v>
      </c>
      <c r="E734" s="1"/>
      <c r="F734" s="2">
        <v>6</v>
      </c>
      <c r="G734" s="2">
        <v>16</v>
      </c>
      <c r="H734" s="236">
        <v>2020</v>
      </c>
      <c r="I734" s="2">
        <v>81</v>
      </c>
      <c r="J734" s="2" t="s">
        <v>1449</v>
      </c>
      <c r="K734" s="4" t="s">
        <v>1996</v>
      </c>
      <c r="L734" s="2" t="s">
        <v>1407</v>
      </c>
      <c r="M734" s="243" t="s">
        <v>1447</v>
      </c>
      <c r="N734" s="2" t="s">
        <v>1448</v>
      </c>
      <c r="P734" s="9" t="s">
        <v>8294</v>
      </c>
    </row>
    <row r="735" spans="1:19" x14ac:dyDescent="0.2">
      <c r="A735" s="2">
        <f t="shared" si="11"/>
        <v>734</v>
      </c>
      <c r="B735" s="1" t="s">
        <v>8296</v>
      </c>
      <c r="C735" s="1" t="s">
        <v>1589</v>
      </c>
      <c r="E735" s="1"/>
      <c r="F735" s="2">
        <v>6</v>
      </c>
      <c r="G735" s="2">
        <v>17</v>
      </c>
      <c r="H735" s="236">
        <v>2020</v>
      </c>
      <c r="I735" s="2">
        <v>82</v>
      </c>
      <c r="J735" s="2" t="s">
        <v>1449</v>
      </c>
      <c r="K735" s="4" t="s">
        <v>1602</v>
      </c>
      <c r="L735" s="2" t="s">
        <v>1407</v>
      </c>
      <c r="M735" s="2" t="s">
        <v>1448</v>
      </c>
      <c r="N735" s="2" t="s">
        <v>1448</v>
      </c>
      <c r="P735" s="9" t="s">
        <v>8295</v>
      </c>
    </row>
    <row r="736" spans="1:19" x14ac:dyDescent="0.2">
      <c r="A736" s="2">
        <f t="shared" si="11"/>
        <v>735</v>
      </c>
      <c r="B736" s="1" t="s">
        <v>783</v>
      </c>
      <c r="C736" s="1" t="s">
        <v>1751</v>
      </c>
      <c r="D736" s="1" t="s">
        <v>892</v>
      </c>
      <c r="E736" s="1"/>
      <c r="F736" s="2">
        <v>6</v>
      </c>
      <c r="G736" s="2">
        <v>19</v>
      </c>
      <c r="H736" s="236">
        <v>2020</v>
      </c>
      <c r="I736" s="2">
        <v>85</v>
      </c>
      <c r="J736" s="2" t="s">
        <v>1449</v>
      </c>
      <c r="K736" s="4" t="s">
        <v>1420</v>
      </c>
      <c r="L736" s="2" t="s">
        <v>1393</v>
      </c>
      <c r="M736" s="2" t="s">
        <v>1448</v>
      </c>
      <c r="N736" s="2" t="s">
        <v>1448</v>
      </c>
      <c r="P736" s="9" t="s">
        <v>9308</v>
      </c>
      <c r="Q736" s="9" t="s">
        <v>9309</v>
      </c>
    </row>
    <row r="737" spans="1:19" x14ac:dyDescent="0.2">
      <c r="A737" s="2">
        <f t="shared" si="11"/>
        <v>736</v>
      </c>
      <c r="B737" s="1" t="s">
        <v>127</v>
      </c>
      <c r="C737" s="1" t="s">
        <v>894</v>
      </c>
      <c r="D737" s="1" t="s">
        <v>886</v>
      </c>
      <c r="E737" s="1"/>
      <c r="F737" s="2">
        <v>6</v>
      </c>
      <c r="G737" s="2">
        <v>19</v>
      </c>
      <c r="H737" s="236">
        <v>2020</v>
      </c>
      <c r="I737" s="2">
        <v>75</v>
      </c>
      <c r="J737" s="2" t="s">
        <v>1449</v>
      </c>
      <c r="K737" s="4" t="s">
        <v>1995</v>
      </c>
      <c r="L737" s="2" t="s">
        <v>1393</v>
      </c>
      <c r="M737" s="243" t="s">
        <v>1447</v>
      </c>
      <c r="N737" s="11" t="s">
        <v>1447</v>
      </c>
    </row>
    <row r="738" spans="1:19" x14ac:dyDescent="0.2">
      <c r="A738" s="2">
        <f t="shared" si="11"/>
        <v>737</v>
      </c>
      <c r="B738" s="1" t="s">
        <v>1665</v>
      </c>
      <c r="C738" s="1" t="s">
        <v>1667</v>
      </c>
      <c r="D738" s="1" t="s">
        <v>837</v>
      </c>
      <c r="E738" s="1" t="s">
        <v>1666</v>
      </c>
      <c r="F738" s="2">
        <v>6</v>
      </c>
      <c r="G738" s="2">
        <v>20</v>
      </c>
      <c r="H738" s="236">
        <v>2020</v>
      </c>
      <c r="I738" s="2">
        <v>75</v>
      </c>
      <c r="J738" s="2" t="s">
        <v>1449</v>
      </c>
      <c r="K738" s="4" t="s">
        <v>1664</v>
      </c>
      <c r="L738" s="2" t="s">
        <v>1434</v>
      </c>
      <c r="M738" s="2" t="s">
        <v>1448</v>
      </c>
      <c r="N738" s="2" t="s">
        <v>1448</v>
      </c>
      <c r="P738" s="9" t="s">
        <v>1663</v>
      </c>
    </row>
    <row r="739" spans="1:19" x14ac:dyDescent="0.2">
      <c r="A739" s="2">
        <f t="shared" si="11"/>
        <v>738</v>
      </c>
      <c r="B739" s="1" t="s">
        <v>320</v>
      </c>
      <c r="C739" s="1" t="s">
        <v>846</v>
      </c>
      <c r="D739" s="1" t="s">
        <v>3583</v>
      </c>
      <c r="F739" s="2">
        <v>6</v>
      </c>
      <c r="G739" s="2">
        <v>20</v>
      </c>
      <c r="H739" s="236">
        <v>2020</v>
      </c>
      <c r="I739" s="2">
        <v>89</v>
      </c>
      <c r="J739" s="2" t="s">
        <v>1449</v>
      </c>
      <c r="K739" s="1" t="s">
        <v>1392</v>
      </c>
      <c r="L739" s="2" t="s">
        <v>1393</v>
      </c>
      <c r="M739" s="2" t="s">
        <v>1448</v>
      </c>
      <c r="N739" s="11" t="s">
        <v>1447</v>
      </c>
      <c r="P739" s="9" t="s">
        <v>9076</v>
      </c>
      <c r="R739" s="9" t="s">
        <v>3582</v>
      </c>
    </row>
    <row r="740" spans="1:19" x14ac:dyDescent="0.2">
      <c r="A740" s="2">
        <f t="shared" si="11"/>
        <v>739</v>
      </c>
      <c r="B740" s="1" t="s">
        <v>9130</v>
      </c>
      <c r="C740" s="1" t="s">
        <v>9132</v>
      </c>
      <c r="D740" s="1" t="s">
        <v>848</v>
      </c>
      <c r="E740" s="4" t="s">
        <v>9131</v>
      </c>
      <c r="F740" s="2">
        <v>6</v>
      </c>
      <c r="G740" s="2">
        <v>20</v>
      </c>
      <c r="H740" s="236">
        <v>2020</v>
      </c>
      <c r="I740" s="2">
        <v>85</v>
      </c>
      <c r="J740" s="2" t="s">
        <v>1449</v>
      </c>
      <c r="K740" s="1" t="s">
        <v>9134</v>
      </c>
      <c r="L740" s="2" t="s">
        <v>1389</v>
      </c>
      <c r="M740" s="2" t="s">
        <v>1448</v>
      </c>
      <c r="N740" s="11" t="s">
        <v>1448</v>
      </c>
      <c r="P740" s="9" t="s">
        <v>9133</v>
      </c>
      <c r="R740" s="9" t="s">
        <v>3582</v>
      </c>
    </row>
    <row r="741" spans="1:19" x14ac:dyDescent="0.2">
      <c r="A741" s="2">
        <f t="shared" si="11"/>
        <v>740</v>
      </c>
      <c r="B741" s="1" t="s">
        <v>3584</v>
      </c>
      <c r="C741" s="1" t="s">
        <v>2109</v>
      </c>
      <c r="D741" s="1" t="s">
        <v>848</v>
      </c>
      <c r="F741" s="2">
        <v>6</v>
      </c>
      <c r="G741" s="2">
        <v>22</v>
      </c>
      <c r="H741" s="236">
        <v>2020</v>
      </c>
      <c r="I741" s="2">
        <v>81</v>
      </c>
      <c r="J741" s="2" t="s">
        <v>1449</v>
      </c>
      <c r="K741" s="1" t="s">
        <v>1638</v>
      </c>
      <c r="L741" s="2" t="s">
        <v>1441</v>
      </c>
      <c r="M741" s="2" t="s">
        <v>1448</v>
      </c>
      <c r="N741" s="11" t="s">
        <v>1447</v>
      </c>
      <c r="P741" s="9" t="s">
        <v>3585</v>
      </c>
    </row>
    <row r="742" spans="1:19" x14ac:dyDescent="0.2">
      <c r="A742" s="2">
        <f t="shared" si="11"/>
        <v>741</v>
      </c>
      <c r="B742" s="1" t="s">
        <v>8937</v>
      </c>
      <c r="C742" s="1" t="s">
        <v>6549</v>
      </c>
      <c r="D742" s="1" t="s">
        <v>843</v>
      </c>
      <c r="E742" s="1"/>
      <c r="F742" s="2">
        <v>6</v>
      </c>
      <c r="G742" s="2">
        <v>23</v>
      </c>
      <c r="H742" s="236">
        <v>2020</v>
      </c>
      <c r="I742" s="2">
        <v>85</v>
      </c>
      <c r="J742" s="2" t="s">
        <v>1449</v>
      </c>
      <c r="K742" s="4" t="s">
        <v>1412</v>
      </c>
      <c r="L742" s="2" t="s">
        <v>1407</v>
      </c>
      <c r="M742" s="2" t="s">
        <v>1448</v>
      </c>
      <c r="N742" s="2" t="s">
        <v>1448</v>
      </c>
      <c r="P742" s="9" t="s">
        <v>8938</v>
      </c>
      <c r="Q742" s="9" t="s">
        <v>8939</v>
      </c>
    </row>
    <row r="743" spans="1:19" x14ac:dyDescent="0.2">
      <c r="A743" s="2">
        <f t="shared" si="11"/>
        <v>742</v>
      </c>
      <c r="B743" s="1" t="s">
        <v>128</v>
      </c>
      <c r="C743" s="1" t="s">
        <v>938</v>
      </c>
      <c r="E743" s="1"/>
      <c r="F743" s="2">
        <v>6</v>
      </c>
      <c r="G743" s="2">
        <v>23</v>
      </c>
      <c r="H743" s="236">
        <v>2020</v>
      </c>
      <c r="I743" s="2">
        <v>69</v>
      </c>
      <c r="J743" s="2" t="s">
        <v>1450</v>
      </c>
      <c r="K743" s="4" t="s">
        <v>1416</v>
      </c>
      <c r="L743" s="2" t="s">
        <v>6515</v>
      </c>
      <c r="M743" s="243" t="s">
        <v>1447</v>
      </c>
      <c r="N743" s="2" t="s">
        <v>1448</v>
      </c>
      <c r="P743" s="9" t="s">
        <v>8098</v>
      </c>
    </row>
    <row r="744" spans="1:19" x14ac:dyDescent="0.2">
      <c r="A744" s="2">
        <f t="shared" si="11"/>
        <v>743</v>
      </c>
      <c r="B744" s="1" t="s">
        <v>129</v>
      </c>
      <c r="C744" s="1" t="s">
        <v>939</v>
      </c>
      <c r="E744" s="1"/>
      <c r="F744" s="2">
        <v>6</v>
      </c>
      <c r="G744" s="2">
        <v>23</v>
      </c>
      <c r="H744" s="236">
        <v>2020</v>
      </c>
      <c r="I744" s="2">
        <v>66</v>
      </c>
      <c r="J744" s="2" t="s">
        <v>1449</v>
      </c>
      <c r="K744" s="4" t="s">
        <v>1785</v>
      </c>
      <c r="L744" s="2" t="s">
        <v>6515</v>
      </c>
      <c r="M744" s="243" t="s">
        <v>1447</v>
      </c>
      <c r="N744" s="2" t="s">
        <v>1448</v>
      </c>
      <c r="P744" s="9" t="s">
        <v>1994</v>
      </c>
    </row>
    <row r="745" spans="1:19" x14ac:dyDescent="0.2">
      <c r="A745" s="2">
        <f t="shared" si="11"/>
        <v>744</v>
      </c>
      <c r="B745" s="1" t="s">
        <v>130</v>
      </c>
      <c r="C745" s="1" t="s">
        <v>846</v>
      </c>
      <c r="D745" s="1" t="s">
        <v>881</v>
      </c>
      <c r="E745" s="1" t="s">
        <v>1346</v>
      </c>
      <c r="F745" s="2">
        <v>6</v>
      </c>
      <c r="G745" s="2">
        <v>23</v>
      </c>
      <c r="H745" s="236">
        <v>2020</v>
      </c>
      <c r="I745" s="2">
        <v>73</v>
      </c>
      <c r="J745" s="2" t="s">
        <v>1449</v>
      </c>
      <c r="K745" s="4" t="s">
        <v>1410</v>
      </c>
      <c r="L745" s="2" t="s">
        <v>1394</v>
      </c>
      <c r="M745" s="243" t="s">
        <v>1447</v>
      </c>
      <c r="N745" s="2" t="s">
        <v>1448</v>
      </c>
      <c r="P745" s="9" t="s">
        <v>9758</v>
      </c>
    </row>
    <row r="746" spans="1:19" x14ac:dyDescent="0.2">
      <c r="A746" s="2">
        <f t="shared" si="11"/>
        <v>745</v>
      </c>
      <c r="B746" s="1" t="s">
        <v>6089</v>
      </c>
      <c r="C746" s="1" t="s">
        <v>2163</v>
      </c>
      <c r="D746" s="1" t="s">
        <v>851</v>
      </c>
      <c r="E746" s="1"/>
      <c r="F746" s="2">
        <v>6</v>
      </c>
      <c r="G746" s="2">
        <v>24</v>
      </c>
      <c r="H746" s="236">
        <v>2020</v>
      </c>
      <c r="I746" s="2">
        <v>97</v>
      </c>
      <c r="J746" s="2" t="s">
        <v>1449</v>
      </c>
      <c r="K746" s="4" t="s">
        <v>1674</v>
      </c>
      <c r="L746" s="2" t="s">
        <v>1393</v>
      </c>
      <c r="M746" s="2" t="s">
        <v>1448</v>
      </c>
      <c r="N746" s="2" t="s">
        <v>1448</v>
      </c>
      <c r="O746" s="1" t="s">
        <v>2538</v>
      </c>
      <c r="P746" s="9" t="s">
        <v>6088</v>
      </c>
    </row>
    <row r="747" spans="1:19" x14ac:dyDescent="0.2">
      <c r="A747" s="2">
        <f t="shared" si="11"/>
        <v>746</v>
      </c>
      <c r="B747" s="1" t="s">
        <v>131</v>
      </c>
      <c r="C747" s="1" t="s">
        <v>940</v>
      </c>
      <c r="E747" s="1"/>
      <c r="F747" s="2">
        <v>6</v>
      </c>
      <c r="G747" s="2">
        <v>24</v>
      </c>
      <c r="H747" s="236">
        <v>2020</v>
      </c>
      <c r="I747" s="2">
        <v>92</v>
      </c>
      <c r="J747" s="2" t="s">
        <v>1449</v>
      </c>
      <c r="K747" s="4" t="s">
        <v>1982</v>
      </c>
      <c r="L747" s="2" t="s">
        <v>6515</v>
      </c>
      <c r="M747" s="243" t="s">
        <v>1447</v>
      </c>
      <c r="N747" s="2" t="s">
        <v>1448</v>
      </c>
    </row>
    <row r="748" spans="1:19" x14ac:dyDescent="0.2">
      <c r="A748" s="2">
        <f t="shared" si="11"/>
        <v>747</v>
      </c>
      <c r="B748" s="1" t="s">
        <v>132</v>
      </c>
      <c r="C748" s="1" t="s">
        <v>941</v>
      </c>
      <c r="D748" s="1" t="s">
        <v>851</v>
      </c>
      <c r="E748" s="1" t="s">
        <v>1293</v>
      </c>
      <c r="F748" s="2">
        <v>6</v>
      </c>
      <c r="G748" s="2">
        <v>25</v>
      </c>
      <c r="H748" s="236">
        <v>2020</v>
      </c>
      <c r="I748" s="2">
        <v>91</v>
      </c>
      <c r="J748" s="2" t="s">
        <v>1449</v>
      </c>
      <c r="K748" s="4" t="s">
        <v>1499</v>
      </c>
      <c r="L748" s="2" t="s">
        <v>1393</v>
      </c>
      <c r="M748" s="243" t="s">
        <v>1447</v>
      </c>
      <c r="N748" s="2" t="s">
        <v>1448</v>
      </c>
    </row>
    <row r="749" spans="1:19" x14ac:dyDescent="0.2">
      <c r="A749" s="2">
        <f t="shared" si="11"/>
        <v>748</v>
      </c>
      <c r="B749" s="1" t="s">
        <v>133</v>
      </c>
      <c r="C749" s="1" t="s">
        <v>835</v>
      </c>
      <c r="D749" s="1" t="s">
        <v>881</v>
      </c>
      <c r="E749" s="1"/>
      <c r="F749" s="2">
        <v>6</v>
      </c>
      <c r="G749" s="2">
        <v>25</v>
      </c>
      <c r="H749" s="236">
        <v>2020</v>
      </c>
      <c r="I749" s="2">
        <v>94</v>
      </c>
      <c r="J749" s="2" t="s">
        <v>1449</v>
      </c>
      <c r="K749" s="4" t="s">
        <v>1603</v>
      </c>
      <c r="L749" s="2" t="s">
        <v>1407</v>
      </c>
      <c r="M749" s="243" t="s">
        <v>1447</v>
      </c>
      <c r="N749" s="11" t="s">
        <v>1447</v>
      </c>
    </row>
    <row r="750" spans="1:19" x14ac:dyDescent="0.2">
      <c r="A750" s="2">
        <f t="shared" si="11"/>
        <v>749</v>
      </c>
      <c r="B750" s="1" t="s">
        <v>134</v>
      </c>
      <c r="C750" s="1" t="s">
        <v>942</v>
      </c>
      <c r="D750" s="1" t="s">
        <v>875</v>
      </c>
      <c r="E750" s="1"/>
      <c r="F750" s="2">
        <v>6</v>
      </c>
      <c r="G750" s="2">
        <v>27</v>
      </c>
      <c r="H750" s="236">
        <v>2020</v>
      </c>
      <c r="I750" s="2">
        <v>71</v>
      </c>
      <c r="J750" s="2" t="s">
        <v>1449</v>
      </c>
      <c r="K750" s="4" t="s">
        <v>1440</v>
      </c>
      <c r="L750" s="2" t="s">
        <v>1407</v>
      </c>
      <c r="M750" s="243" t="s">
        <v>1447</v>
      </c>
      <c r="N750" s="2" t="s">
        <v>1448</v>
      </c>
    </row>
    <row r="751" spans="1:19" x14ac:dyDescent="0.2">
      <c r="A751" s="2">
        <f t="shared" si="11"/>
        <v>750</v>
      </c>
      <c r="B751" s="1" t="s">
        <v>135</v>
      </c>
      <c r="C751" s="1" t="s">
        <v>943</v>
      </c>
      <c r="D751" s="1" t="s">
        <v>853</v>
      </c>
      <c r="E751" s="1"/>
      <c r="F751" s="2">
        <v>6</v>
      </c>
      <c r="G751" s="2">
        <v>28</v>
      </c>
      <c r="H751" s="236">
        <v>2020</v>
      </c>
      <c r="I751" s="46">
        <v>42</v>
      </c>
      <c r="J751" s="2" t="s">
        <v>1449</v>
      </c>
      <c r="K751" s="4" t="s">
        <v>1412</v>
      </c>
      <c r="L751" s="2" t="s">
        <v>1407</v>
      </c>
      <c r="M751" s="243" t="s">
        <v>1447</v>
      </c>
      <c r="N751" s="11" t="s">
        <v>1447</v>
      </c>
      <c r="O751" s="4" t="s">
        <v>3687</v>
      </c>
      <c r="P751" s="9" t="s">
        <v>1981</v>
      </c>
      <c r="Q751" s="9" t="s">
        <v>8536</v>
      </c>
      <c r="S751" s="1" t="s">
        <v>8785</v>
      </c>
    </row>
    <row r="752" spans="1:19" x14ac:dyDescent="0.2">
      <c r="A752" s="2">
        <f t="shared" si="11"/>
        <v>751</v>
      </c>
      <c r="B752" s="1" t="s">
        <v>2411</v>
      </c>
      <c r="C752" s="1" t="s">
        <v>2412</v>
      </c>
      <c r="D752" s="1" t="s">
        <v>886</v>
      </c>
      <c r="E752" s="1"/>
      <c r="F752" s="2">
        <v>6</v>
      </c>
      <c r="G752" s="2">
        <v>29</v>
      </c>
      <c r="H752" s="236">
        <v>2020</v>
      </c>
      <c r="I752" s="46">
        <v>49</v>
      </c>
      <c r="J752" s="2" t="s">
        <v>1449</v>
      </c>
      <c r="K752" s="4" t="s">
        <v>1421</v>
      </c>
      <c r="L752" s="2" t="s">
        <v>6515</v>
      </c>
      <c r="M752" s="2" t="s">
        <v>1448</v>
      </c>
      <c r="N752" s="11" t="s">
        <v>1447</v>
      </c>
      <c r="O752" s="4"/>
      <c r="P752" s="9" t="s">
        <v>2410</v>
      </c>
    </row>
    <row r="753" spans="1:19" x14ac:dyDescent="0.2">
      <c r="A753" s="2">
        <f t="shared" si="11"/>
        <v>752</v>
      </c>
      <c r="B753" s="1" t="s">
        <v>136</v>
      </c>
      <c r="C753" s="1" t="s">
        <v>944</v>
      </c>
      <c r="D753" s="1" t="s">
        <v>11707</v>
      </c>
      <c r="E753" s="1"/>
      <c r="F753" s="2">
        <v>6</v>
      </c>
      <c r="G753" s="2">
        <v>30</v>
      </c>
      <c r="H753" s="236">
        <v>2020</v>
      </c>
      <c r="I753" s="2">
        <v>77</v>
      </c>
      <c r="J753" s="2" t="s">
        <v>1449</v>
      </c>
      <c r="K753" s="4" t="s">
        <v>1030</v>
      </c>
      <c r="L753" s="2" t="s">
        <v>1393</v>
      </c>
      <c r="M753" s="243" t="s">
        <v>1447</v>
      </c>
      <c r="N753" s="11" t="s">
        <v>1447</v>
      </c>
      <c r="P753" s="9" t="s">
        <v>9253</v>
      </c>
      <c r="Q753" s="9" t="s">
        <v>9254</v>
      </c>
      <c r="S753" s="1" t="s">
        <v>8787</v>
      </c>
    </row>
    <row r="754" spans="1:19" x14ac:dyDescent="0.2">
      <c r="A754" s="2">
        <f t="shared" si="11"/>
        <v>753</v>
      </c>
      <c r="B754" s="1" t="s">
        <v>6364</v>
      </c>
      <c r="C754" s="1" t="s">
        <v>3245</v>
      </c>
      <c r="D754" s="1" t="s">
        <v>886</v>
      </c>
      <c r="E754" s="1"/>
      <c r="F754" s="2">
        <v>6</v>
      </c>
      <c r="G754" s="2">
        <v>30</v>
      </c>
      <c r="H754" s="236">
        <v>2020</v>
      </c>
      <c r="I754" s="2">
        <v>92</v>
      </c>
      <c r="J754" s="2" t="s">
        <v>1449</v>
      </c>
      <c r="K754" s="4" t="s">
        <v>1423</v>
      </c>
      <c r="L754" s="2" t="s">
        <v>1393</v>
      </c>
      <c r="M754" s="2" t="s">
        <v>1448</v>
      </c>
      <c r="N754" s="2" t="s">
        <v>1448</v>
      </c>
      <c r="P754" s="9" t="s">
        <v>6366</v>
      </c>
      <c r="Q754" s="9" t="s">
        <v>6365</v>
      </c>
      <c r="S754" s="1" t="s">
        <v>9124</v>
      </c>
    </row>
    <row r="755" spans="1:19" x14ac:dyDescent="0.2">
      <c r="A755" s="2">
        <f t="shared" si="11"/>
        <v>754</v>
      </c>
      <c r="B755" s="1" t="s">
        <v>2046</v>
      </c>
      <c r="C755" s="1" t="s">
        <v>7220</v>
      </c>
      <c r="D755" s="1" t="s">
        <v>845</v>
      </c>
      <c r="E755" s="1"/>
      <c r="F755" s="2">
        <v>6</v>
      </c>
      <c r="G755" s="2">
        <v>30</v>
      </c>
      <c r="H755" s="236">
        <v>2020</v>
      </c>
      <c r="I755" s="2">
        <v>84</v>
      </c>
      <c r="J755" s="2" t="s">
        <v>1449</v>
      </c>
      <c r="K755" s="4" t="s">
        <v>1392</v>
      </c>
      <c r="L755" s="2" t="s">
        <v>1393</v>
      </c>
      <c r="M755" s="2" t="s">
        <v>1448</v>
      </c>
      <c r="N755" s="2" t="s">
        <v>1448</v>
      </c>
      <c r="P755" s="9" t="s">
        <v>7221</v>
      </c>
      <c r="Q755" s="9" t="s">
        <v>7222</v>
      </c>
    </row>
    <row r="756" spans="1:19" x14ac:dyDescent="0.2">
      <c r="A756" s="2">
        <f t="shared" si="11"/>
        <v>755</v>
      </c>
      <c r="B756" s="1" t="s">
        <v>137</v>
      </c>
      <c r="C756" s="1" t="s">
        <v>945</v>
      </c>
      <c r="E756" s="1"/>
      <c r="F756" s="2">
        <v>7</v>
      </c>
      <c r="G756" s="2">
        <v>1</v>
      </c>
      <c r="H756" s="236">
        <v>2020</v>
      </c>
      <c r="I756" s="2">
        <v>91</v>
      </c>
      <c r="J756" s="2" t="s">
        <v>1449</v>
      </c>
      <c r="K756" s="4" t="s">
        <v>1980</v>
      </c>
      <c r="L756" s="2" t="s">
        <v>6515</v>
      </c>
      <c r="M756" s="243" t="s">
        <v>1447</v>
      </c>
      <c r="N756" s="2" t="s">
        <v>1448</v>
      </c>
    </row>
    <row r="757" spans="1:19" x14ac:dyDescent="0.2">
      <c r="A757" s="2">
        <f t="shared" si="11"/>
        <v>756</v>
      </c>
      <c r="B757" s="1" t="s">
        <v>138</v>
      </c>
      <c r="C757" s="1" t="s">
        <v>847</v>
      </c>
      <c r="D757" s="1" t="s">
        <v>851</v>
      </c>
      <c r="E757" s="1"/>
      <c r="F757" s="2">
        <v>7</v>
      </c>
      <c r="G757" s="2">
        <v>2</v>
      </c>
      <c r="H757" s="236">
        <v>2020</v>
      </c>
      <c r="I757" s="2">
        <v>89</v>
      </c>
      <c r="J757" s="2" t="s">
        <v>1449</v>
      </c>
      <c r="K757" s="4" t="s">
        <v>1402</v>
      </c>
      <c r="L757" s="2" t="s">
        <v>1393</v>
      </c>
      <c r="M757" s="243" t="s">
        <v>1447</v>
      </c>
      <c r="N757" s="2" t="s">
        <v>1448</v>
      </c>
    </row>
    <row r="758" spans="1:19" x14ac:dyDescent="0.2">
      <c r="A758" s="2">
        <f t="shared" si="11"/>
        <v>757</v>
      </c>
      <c r="B758" s="1" t="s">
        <v>141</v>
      </c>
      <c r="C758" s="1" t="s">
        <v>946</v>
      </c>
      <c r="D758" s="1" t="s">
        <v>845</v>
      </c>
      <c r="E758" s="1"/>
      <c r="F758" s="2">
        <v>7</v>
      </c>
      <c r="G758" s="2">
        <v>3</v>
      </c>
      <c r="H758" s="236">
        <v>2020</v>
      </c>
      <c r="I758" s="2">
        <v>85</v>
      </c>
      <c r="J758" s="2" t="s">
        <v>1449</v>
      </c>
      <c r="K758" s="4" t="s">
        <v>1395</v>
      </c>
      <c r="L758" s="2" t="s">
        <v>1394</v>
      </c>
      <c r="M758" s="243" t="s">
        <v>1447</v>
      </c>
      <c r="N758" s="2" t="s">
        <v>1447</v>
      </c>
    </row>
    <row r="759" spans="1:19" x14ac:dyDescent="0.2">
      <c r="A759" s="2">
        <f t="shared" si="11"/>
        <v>758</v>
      </c>
      <c r="B759" s="1" t="s">
        <v>11677</v>
      </c>
      <c r="C759" s="1" t="s">
        <v>937</v>
      </c>
      <c r="E759" s="1" t="s">
        <v>11676</v>
      </c>
      <c r="F759" s="2">
        <v>7</v>
      </c>
      <c r="G759" s="2">
        <v>3</v>
      </c>
      <c r="H759" s="236">
        <v>2020</v>
      </c>
      <c r="I759" s="2">
        <v>85</v>
      </c>
      <c r="J759" s="2" t="s">
        <v>1449</v>
      </c>
      <c r="K759" s="4" t="s">
        <v>2114</v>
      </c>
      <c r="L759" s="2" t="s">
        <v>1393</v>
      </c>
      <c r="M759" s="2" t="s">
        <v>1448</v>
      </c>
      <c r="N759" s="2" t="s">
        <v>1448</v>
      </c>
      <c r="O759" s="1" t="s">
        <v>11675</v>
      </c>
      <c r="P759" s="9" t="s">
        <v>11678</v>
      </c>
      <c r="Q759" s="9" t="s">
        <v>11679</v>
      </c>
      <c r="R759" s="9" t="s">
        <v>11680</v>
      </c>
      <c r="S759" s="1" t="s">
        <v>8736</v>
      </c>
    </row>
    <row r="760" spans="1:19" x14ac:dyDescent="0.2">
      <c r="A760" s="2">
        <f t="shared" si="11"/>
        <v>759</v>
      </c>
      <c r="B760" s="1" t="s">
        <v>2534</v>
      </c>
      <c r="C760" s="1" t="s">
        <v>2535</v>
      </c>
      <c r="D760" s="1" t="s">
        <v>843</v>
      </c>
      <c r="E760" s="1"/>
      <c r="F760" s="2">
        <v>7</v>
      </c>
      <c r="G760" s="2">
        <v>3</v>
      </c>
      <c r="H760" s="236">
        <v>2020</v>
      </c>
      <c r="I760" s="2">
        <v>77</v>
      </c>
      <c r="J760" s="2" t="s">
        <v>1449</v>
      </c>
      <c r="K760" s="4" t="s">
        <v>2536</v>
      </c>
      <c r="L760" s="2" t="s">
        <v>6515</v>
      </c>
      <c r="M760" s="2" t="s">
        <v>1448</v>
      </c>
      <c r="N760" s="2" t="s">
        <v>1447</v>
      </c>
      <c r="O760" s="1" t="s">
        <v>3688</v>
      </c>
      <c r="P760" s="9" t="s">
        <v>2533</v>
      </c>
    </row>
    <row r="761" spans="1:19" x14ac:dyDescent="0.2">
      <c r="A761" s="2">
        <f t="shared" si="11"/>
        <v>760</v>
      </c>
      <c r="B761" s="1" t="s">
        <v>139</v>
      </c>
      <c r="C761" s="1" t="s">
        <v>894</v>
      </c>
      <c r="D761" s="1" t="s">
        <v>845</v>
      </c>
      <c r="E761" s="1"/>
      <c r="F761" s="2">
        <v>7</v>
      </c>
      <c r="G761" s="2">
        <v>3</v>
      </c>
      <c r="H761" s="236">
        <v>2020</v>
      </c>
      <c r="I761" s="2">
        <v>95</v>
      </c>
      <c r="J761" s="2" t="s">
        <v>1449</v>
      </c>
      <c r="K761" s="4" t="s">
        <v>1440</v>
      </c>
      <c r="L761" s="2" t="s">
        <v>1407</v>
      </c>
      <c r="M761" s="243" t="s">
        <v>1447</v>
      </c>
      <c r="N761" s="2" t="s">
        <v>1448</v>
      </c>
    </row>
    <row r="762" spans="1:19" x14ac:dyDescent="0.2">
      <c r="A762" s="2">
        <f t="shared" si="11"/>
        <v>761</v>
      </c>
      <c r="B762" s="1" t="s">
        <v>140</v>
      </c>
      <c r="C762" s="1" t="s">
        <v>860</v>
      </c>
      <c r="D762" s="1" t="s">
        <v>876</v>
      </c>
      <c r="E762" s="1" t="s">
        <v>1231</v>
      </c>
      <c r="F762" s="2">
        <v>7</v>
      </c>
      <c r="G762" s="2">
        <v>3</v>
      </c>
      <c r="H762" s="236">
        <v>2020</v>
      </c>
      <c r="I762" s="2">
        <v>75</v>
      </c>
      <c r="J762" s="2" t="s">
        <v>1449</v>
      </c>
      <c r="K762" s="4" t="s">
        <v>1412</v>
      </c>
      <c r="L762" s="2" t="s">
        <v>1407</v>
      </c>
      <c r="M762" s="243" t="s">
        <v>1447</v>
      </c>
      <c r="N762" s="2" t="s">
        <v>1447</v>
      </c>
      <c r="O762" s="1" t="s">
        <v>3693</v>
      </c>
      <c r="P762" s="9" t="s">
        <v>2537</v>
      </c>
    </row>
    <row r="763" spans="1:19" x14ac:dyDescent="0.2">
      <c r="A763" s="2">
        <f t="shared" si="11"/>
        <v>762</v>
      </c>
      <c r="B763" s="1" t="s">
        <v>142</v>
      </c>
      <c r="C763" s="1" t="s">
        <v>2099</v>
      </c>
      <c r="D763" s="1" t="s">
        <v>876</v>
      </c>
      <c r="E763" s="1" t="s">
        <v>3586</v>
      </c>
      <c r="F763" s="2">
        <v>7</v>
      </c>
      <c r="G763" s="2">
        <v>3</v>
      </c>
      <c r="H763" s="236">
        <v>2020</v>
      </c>
      <c r="I763" s="2">
        <v>83</v>
      </c>
      <c r="J763" s="2" t="s">
        <v>1449</v>
      </c>
      <c r="K763" s="1" t="s">
        <v>1979</v>
      </c>
      <c r="L763" s="2" t="s">
        <v>1389</v>
      </c>
      <c r="M763" s="243" t="s">
        <v>1447</v>
      </c>
      <c r="N763" s="2" t="s">
        <v>1447</v>
      </c>
      <c r="P763" s="9" t="s">
        <v>2202</v>
      </c>
    </row>
    <row r="764" spans="1:19" x14ac:dyDescent="0.2">
      <c r="A764" s="2">
        <f t="shared" si="11"/>
        <v>763</v>
      </c>
      <c r="B764" s="1" t="s">
        <v>143</v>
      </c>
      <c r="C764" s="1" t="s">
        <v>925</v>
      </c>
      <c r="D764" s="1" t="s">
        <v>871</v>
      </c>
      <c r="E764" s="1" t="s">
        <v>920</v>
      </c>
      <c r="F764" s="2">
        <v>7</v>
      </c>
      <c r="G764" s="2">
        <v>7</v>
      </c>
      <c r="H764" s="236">
        <v>2020</v>
      </c>
      <c r="I764" s="2">
        <v>77</v>
      </c>
      <c r="J764" s="2" t="s">
        <v>1450</v>
      </c>
      <c r="K764" s="4" t="s">
        <v>1498</v>
      </c>
      <c r="L764" s="2" t="s">
        <v>1394</v>
      </c>
      <c r="M764" s="243" t="s">
        <v>1447</v>
      </c>
      <c r="N764" s="2" t="s">
        <v>1448</v>
      </c>
    </row>
    <row r="765" spans="1:19" x14ac:dyDescent="0.2">
      <c r="A765" s="2">
        <f t="shared" si="11"/>
        <v>764</v>
      </c>
      <c r="B765" s="1" t="s">
        <v>144</v>
      </c>
      <c r="C765" s="1" t="s">
        <v>877</v>
      </c>
      <c r="D765" s="1" t="s">
        <v>838</v>
      </c>
      <c r="E765" s="1"/>
      <c r="F765" s="2">
        <v>7</v>
      </c>
      <c r="G765" s="2">
        <v>7</v>
      </c>
      <c r="H765" s="236">
        <v>2020</v>
      </c>
      <c r="I765" s="2">
        <v>94</v>
      </c>
      <c r="J765" s="2" t="s">
        <v>1449</v>
      </c>
      <c r="K765" s="4" t="s">
        <v>1978</v>
      </c>
      <c r="L765" s="2" t="s">
        <v>1393</v>
      </c>
      <c r="M765" s="243" t="s">
        <v>1447</v>
      </c>
      <c r="N765" s="2" t="s">
        <v>1447</v>
      </c>
    </row>
    <row r="766" spans="1:19" x14ac:dyDescent="0.2">
      <c r="A766" s="2">
        <f t="shared" si="11"/>
        <v>765</v>
      </c>
      <c r="B766" s="1" t="s">
        <v>6020</v>
      </c>
      <c r="C766" s="1" t="s">
        <v>925</v>
      </c>
      <c r="D766" s="1" t="s">
        <v>872</v>
      </c>
      <c r="E766" s="1" t="s">
        <v>920</v>
      </c>
      <c r="F766" s="2">
        <v>7</v>
      </c>
      <c r="G766" s="2">
        <v>7</v>
      </c>
      <c r="H766" s="236">
        <v>2020</v>
      </c>
      <c r="I766" s="2">
        <v>77</v>
      </c>
      <c r="J766" s="2" t="s">
        <v>1449</v>
      </c>
      <c r="K766" s="4" t="s">
        <v>1498</v>
      </c>
      <c r="L766" s="2" t="s">
        <v>1394</v>
      </c>
      <c r="M766" s="2" t="s">
        <v>1448</v>
      </c>
      <c r="N766" s="2" t="s">
        <v>1448</v>
      </c>
      <c r="P766" s="9" t="s">
        <v>6021</v>
      </c>
    </row>
    <row r="767" spans="1:19" x14ac:dyDescent="0.2">
      <c r="A767" s="2">
        <f t="shared" si="11"/>
        <v>766</v>
      </c>
      <c r="B767" s="1" t="s">
        <v>7219</v>
      </c>
      <c r="C767" s="1" t="s">
        <v>1576</v>
      </c>
      <c r="E767" s="1" t="s">
        <v>7218</v>
      </c>
      <c r="F767" s="2">
        <v>7</v>
      </c>
      <c r="G767" s="2">
        <v>8</v>
      </c>
      <c r="H767" s="236">
        <v>2020</v>
      </c>
      <c r="I767" s="2">
        <v>101</v>
      </c>
      <c r="J767" s="2" t="s">
        <v>1449</v>
      </c>
      <c r="K767" s="4" t="s">
        <v>1440</v>
      </c>
      <c r="L767" s="2" t="s">
        <v>1407</v>
      </c>
      <c r="M767" s="2" t="s">
        <v>1448</v>
      </c>
      <c r="N767" s="2" t="s">
        <v>1448</v>
      </c>
      <c r="P767" s="9" t="s">
        <v>7217</v>
      </c>
    </row>
    <row r="768" spans="1:19" x14ac:dyDescent="0.2">
      <c r="A768" s="2">
        <f t="shared" si="11"/>
        <v>767</v>
      </c>
      <c r="B768" s="1" t="s">
        <v>145</v>
      </c>
      <c r="C768" s="1" t="s">
        <v>847</v>
      </c>
      <c r="D768" s="1" t="s">
        <v>845</v>
      </c>
      <c r="E768" s="1"/>
      <c r="F768" s="2">
        <v>7</v>
      </c>
      <c r="G768" s="2">
        <v>8</v>
      </c>
      <c r="H768" s="236">
        <v>2020</v>
      </c>
      <c r="I768" s="2">
        <v>86</v>
      </c>
      <c r="J768" s="2" t="s">
        <v>1449</v>
      </c>
      <c r="K768" s="4" t="s">
        <v>1825</v>
      </c>
      <c r="L768" s="2" t="s">
        <v>6515</v>
      </c>
      <c r="M768" s="243" t="s">
        <v>1447</v>
      </c>
      <c r="N768" s="2" t="s">
        <v>1448</v>
      </c>
    </row>
    <row r="769" spans="1:19" x14ac:dyDescent="0.2">
      <c r="A769" s="2">
        <f t="shared" si="11"/>
        <v>768</v>
      </c>
      <c r="B769" s="1" t="s">
        <v>3588</v>
      </c>
      <c r="C769" s="1" t="s">
        <v>3589</v>
      </c>
      <c r="D769" s="1" t="s">
        <v>915</v>
      </c>
      <c r="F769" s="2">
        <v>7</v>
      </c>
      <c r="G769" s="2">
        <v>9</v>
      </c>
      <c r="H769" s="236">
        <v>2020</v>
      </c>
      <c r="I769" s="2">
        <v>91</v>
      </c>
      <c r="J769" s="2" t="s">
        <v>1449</v>
      </c>
      <c r="K769" s="1" t="s">
        <v>1395</v>
      </c>
      <c r="L769" s="2" t="s">
        <v>1394</v>
      </c>
      <c r="M769" s="2" t="s">
        <v>1448</v>
      </c>
      <c r="N769" s="2" t="s">
        <v>1447</v>
      </c>
      <c r="P769" s="9" t="s">
        <v>3587</v>
      </c>
      <c r="Q769" s="9" t="s">
        <v>10487</v>
      </c>
      <c r="R769" s="9" t="s">
        <v>10486</v>
      </c>
      <c r="S769" s="1" t="s">
        <v>8736</v>
      </c>
    </row>
    <row r="770" spans="1:19" x14ac:dyDescent="0.2">
      <c r="A770" s="2">
        <f t="shared" si="11"/>
        <v>769</v>
      </c>
      <c r="B770" s="1" t="s">
        <v>146</v>
      </c>
      <c r="C770" s="1" t="s">
        <v>947</v>
      </c>
      <c r="D770" s="1" t="s">
        <v>851</v>
      </c>
      <c r="E770" s="1"/>
      <c r="F770" s="2">
        <v>7</v>
      </c>
      <c r="G770" s="2">
        <v>10</v>
      </c>
      <c r="H770" s="236">
        <v>2020</v>
      </c>
      <c r="I770" s="2">
        <v>67</v>
      </c>
      <c r="J770" s="2" t="s">
        <v>1449</v>
      </c>
      <c r="K770" s="4" t="s">
        <v>1412</v>
      </c>
      <c r="L770" s="2" t="s">
        <v>1407</v>
      </c>
      <c r="M770" s="243" t="s">
        <v>1447</v>
      </c>
      <c r="N770" s="2" t="s">
        <v>1448</v>
      </c>
      <c r="P770" s="9" t="s">
        <v>8100</v>
      </c>
      <c r="Q770" s="9" t="s">
        <v>8099</v>
      </c>
    </row>
    <row r="771" spans="1:19" x14ac:dyDescent="0.2">
      <c r="A771" s="2">
        <f t="shared" si="11"/>
        <v>770</v>
      </c>
      <c r="B771" s="1" t="s">
        <v>116</v>
      </c>
      <c r="C771" s="1" t="s">
        <v>901</v>
      </c>
      <c r="D771" s="1" t="s">
        <v>872</v>
      </c>
      <c r="E771" s="1"/>
      <c r="F771" s="2">
        <v>7</v>
      </c>
      <c r="G771" s="2">
        <v>10</v>
      </c>
      <c r="H771" s="236">
        <v>2020</v>
      </c>
      <c r="I771" s="2">
        <v>95</v>
      </c>
      <c r="J771" s="2" t="s">
        <v>1449</v>
      </c>
      <c r="K771" s="4" t="s">
        <v>1763</v>
      </c>
      <c r="L771" s="2" t="s">
        <v>1407</v>
      </c>
      <c r="M771" s="243" t="s">
        <v>1447</v>
      </c>
      <c r="N771" s="2" t="s">
        <v>1448</v>
      </c>
      <c r="P771" s="9" t="s">
        <v>8297</v>
      </c>
    </row>
    <row r="772" spans="1:19" x14ac:dyDescent="0.2">
      <c r="A772" s="2">
        <f t="shared" si="11"/>
        <v>771</v>
      </c>
      <c r="B772" s="1" t="s">
        <v>148</v>
      </c>
      <c r="C772" s="1" t="s">
        <v>865</v>
      </c>
      <c r="D772" s="1" t="s">
        <v>838</v>
      </c>
      <c r="E772" s="1"/>
      <c r="F772" s="2">
        <v>7</v>
      </c>
      <c r="G772" s="2">
        <v>11</v>
      </c>
      <c r="H772" s="236">
        <v>2020</v>
      </c>
      <c r="I772" s="2">
        <v>88</v>
      </c>
      <c r="J772" s="2" t="s">
        <v>1449</v>
      </c>
      <c r="K772" s="4" t="s">
        <v>1977</v>
      </c>
      <c r="L772" s="2" t="s">
        <v>1394</v>
      </c>
      <c r="M772" s="243" t="s">
        <v>1447</v>
      </c>
      <c r="N772" s="2" t="s">
        <v>1447</v>
      </c>
    </row>
    <row r="773" spans="1:19" x14ac:dyDescent="0.2">
      <c r="A773" s="2">
        <f t="shared" ref="A773:A836" si="12">A772+1</f>
        <v>772</v>
      </c>
      <c r="B773" s="1" t="s">
        <v>147</v>
      </c>
      <c r="C773" s="1" t="s">
        <v>260</v>
      </c>
      <c r="E773" s="1"/>
      <c r="F773" s="2">
        <v>7</v>
      </c>
      <c r="G773" s="2">
        <v>11</v>
      </c>
      <c r="H773" s="236">
        <v>2020</v>
      </c>
      <c r="I773" s="2">
        <v>87</v>
      </c>
      <c r="J773" s="2" t="s">
        <v>1449</v>
      </c>
      <c r="K773" s="4" t="s">
        <v>1416</v>
      </c>
      <c r="L773" s="2" t="s">
        <v>6515</v>
      </c>
      <c r="M773" s="243" t="s">
        <v>1447</v>
      </c>
      <c r="N773" s="2" t="s">
        <v>1448</v>
      </c>
    </row>
    <row r="774" spans="1:19" x14ac:dyDescent="0.2">
      <c r="A774" s="2">
        <f t="shared" si="12"/>
        <v>773</v>
      </c>
      <c r="B774" s="1" t="s">
        <v>150</v>
      </c>
      <c r="C774" s="1" t="s">
        <v>863</v>
      </c>
      <c r="D774" s="1" t="s">
        <v>853</v>
      </c>
      <c r="E774" s="1" t="s">
        <v>1087</v>
      </c>
      <c r="F774" s="2">
        <v>7</v>
      </c>
      <c r="G774" s="2">
        <v>13</v>
      </c>
      <c r="H774" s="236">
        <v>2020</v>
      </c>
      <c r="I774" s="2">
        <v>88</v>
      </c>
      <c r="J774" s="2" t="s">
        <v>1449</v>
      </c>
      <c r="K774" s="4" t="s">
        <v>1522</v>
      </c>
      <c r="L774" s="2" t="s">
        <v>1393</v>
      </c>
      <c r="M774" s="243" t="s">
        <v>1447</v>
      </c>
      <c r="N774" s="2" t="s">
        <v>1448</v>
      </c>
    </row>
    <row r="775" spans="1:19" x14ac:dyDescent="0.2">
      <c r="A775" s="2">
        <f t="shared" si="12"/>
        <v>774</v>
      </c>
      <c r="B775" s="1" t="s">
        <v>149</v>
      </c>
      <c r="C775" s="1" t="s">
        <v>93</v>
      </c>
      <c r="D775" s="1" t="s">
        <v>892</v>
      </c>
      <c r="E775" s="1" t="s">
        <v>11684</v>
      </c>
      <c r="F775" s="2">
        <v>7</v>
      </c>
      <c r="G775" s="2">
        <v>13</v>
      </c>
      <c r="H775" s="236">
        <v>2020</v>
      </c>
      <c r="I775" s="2">
        <v>83</v>
      </c>
      <c r="J775" s="2" t="s">
        <v>1449</v>
      </c>
      <c r="K775" s="4" t="s">
        <v>1638</v>
      </c>
      <c r="L775" s="2" t="s">
        <v>1441</v>
      </c>
      <c r="M775" s="243" t="s">
        <v>1447</v>
      </c>
      <c r="N775" s="2" t="s">
        <v>1447</v>
      </c>
    </row>
    <row r="776" spans="1:19" x14ac:dyDescent="0.2">
      <c r="A776" s="2">
        <f t="shared" si="12"/>
        <v>775</v>
      </c>
      <c r="B776" s="1" t="s">
        <v>6429</v>
      </c>
      <c r="C776" s="1" t="s">
        <v>1712</v>
      </c>
      <c r="D776" s="1" t="s">
        <v>867</v>
      </c>
      <c r="F776" s="2">
        <v>7</v>
      </c>
      <c r="G776" s="2">
        <v>14</v>
      </c>
      <c r="H776" s="236">
        <v>2020</v>
      </c>
      <c r="I776" s="2">
        <v>74</v>
      </c>
      <c r="J776" s="2" t="s">
        <v>1449</v>
      </c>
      <c r="K776" s="1" t="s">
        <v>1430</v>
      </c>
      <c r="L776" s="2" t="s">
        <v>1393</v>
      </c>
      <c r="M776" s="2" t="s">
        <v>1448</v>
      </c>
      <c r="N776" s="2" t="s">
        <v>1448</v>
      </c>
      <c r="P776" s="9" t="s">
        <v>6427</v>
      </c>
      <c r="Q776" s="9" t="s">
        <v>6428</v>
      </c>
    </row>
    <row r="777" spans="1:19" x14ac:dyDescent="0.2">
      <c r="A777" s="2">
        <f t="shared" si="12"/>
        <v>776</v>
      </c>
      <c r="B777" s="1" t="s">
        <v>151</v>
      </c>
      <c r="C777" s="1" t="s">
        <v>948</v>
      </c>
      <c r="E777" s="1"/>
      <c r="F777" s="2">
        <v>7</v>
      </c>
      <c r="G777" s="2">
        <v>14</v>
      </c>
      <c r="H777" s="236">
        <v>2020</v>
      </c>
      <c r="I777" s="46">
        <v>59</v>
      </c>
      <c r="J777" s="2" t="s">
        <v>1449</v>
      </c>
      <c r="K777" s="4" t="s">
        <v>1412</v>
      </c>
      <c r="L777" s="2" t="s">
        <v>1407</v>
      </c>
      <c r="M777" s="243" t="s">
        <v>1447</v>
      </c>
      <c r="N777" s="2" t="s">
        <v>1448</v>
      </c>
      <c r="O777" s="1" t="s">
        <v>1975</v>
      </c>
      <c r="P777" s="9" t="s">
        <v>1976</v>
      </c>
    </row>
    <row r="778" spans="1:19" x14ac:dyDescent="0.2">
      <c r="A778" s="2">
        <f t="shared" si="12"/>
        <v>777</v>
      </c>
      <c r="B778" s="1" t="s">
        <v>3623</v>
      </c>
      <c r="C778" s="1" t="s">
        <v>3625</v>
      </c>
      <c r="F778" s="2">
        <v>7</v>
      </c>
      <c r="G778" s="2">
        <v>14</v>
      </c>
      <c r="H778" s="236">
        <v>2020</v>
      </c>
      <c r="I778" s="46">
        <v>45</v>
      </c>
      <c r="J778" s="2" t="s">
        <v>1449</v>
      </c>
      <c r="K778" s="1" t="s">
        <v>1402</v>
      </c>
      <c r="L778" s="2" t="s">
        <v>1393</v>
      </c>
      <c r="M778" s="2" t="s">
        <v>1448</v>
      </c>
      <c r="N778" s="2" t="s">
        <v>1448</v>
      </c>
      <c r="P778" s="9" t="s">
        <v>3624</v>
      </c>
      <c r="Q778" s="9" t="s">
        <v>9036</v>
      </c>
    </row>
    <row r="779" spans="1:19" x14ac:dyDescent="0.2">
      <c r="A779" s="2">
        <f t="shared" si="12"/>
        <v>778</v>
      </c>
      <c r="B779" s="1" t="s">
        <v>154</v>
      </c>
      <c r="C779" s="1" t="s">
        <v>894</v>
      </c>
      <c r="D779" s="1" t="s">
        <v>3124</v>
      </c>
      <c r="E779" s="1"/>
      <c r="F779" s="2">
        <v>7</v>
      </c>
      <c r="G779" s="2">
        <v>15</v>
      </c>
      <c r="H779" s="236">
        <v>2020</v>
      </c>
      <c r="I779" s="2">
        <v>84</v>
      </c>
      <c r="J779" s="2" t="s">
        <v>1449</v>
      </c>
      <c r="K779" s="4" t="s">
        <v>1410</v>
      </c>
      <c r="L779" s="2" t="s">
        <v>1394</v>
      </c>
      <c r="M779" s="243" t="s">
        <v>1447</v>
      </c>
      <c r="N779" s="2" t="s">
        <v>1447</v>
      </c>
      <c r="P779" s="9" t="s">
        <v>7216</v>
      </c>
      <c r="Q779" s="9" t="s">
        <v>10497</v>
      </c>
      <c r="R779" s="9" t="s">
        <v>10496</v>
      </c>
      <c r="S779" s="1" t="s">
        <v>8663</v>
      </c>
    </row>
    <row r="780" spans="1:19" x14ac:dyDescent="0.2">
      <c r="A780" s="2">
        <f t="shared" si="12"/>
        <v>779</v>
      </c>
      <c r="B780" s="1" t="s">
        <v>4384</v>
      </c>
      <c r="C780" s="1" t="s">
        <v>1576</v>
      </c>
      <c r="D780" s="1" t="s">
        <v>834</v>
      </c>
      <c r="E780" s="1"/>
      <c r="F780" s="2">
        <v>7</v>
      </c>
      <c r="G780" s="2">
        <v>15</v>
      </c>
      <c r="H780" s="236">
        <v>2020</v>
      </c>
      <c r="I780" s="2">
        <v>91</v>
      </c>
      <c r="J780" s="2" t="s">
        <v>1449</v>
      </c>
      <c r="K780" s="4" t="s">
        <v>1402</v>
      </c>
      <c r="L780" s="2" t="s">
        <v>1393</v>
      </c>
      <c r="M780" s="2" t="s">
        <v>1448</v>
      </c>
      <c r="N780" s="2" t="s">
        <v>1448</v>
      </c>
      <c r="P780" s="9" t="s">
        <v>4385</v>
      </c>
    </row>
    <row r="781" spans="1:19" x14ac:dyDescent="0.2">
      <c r="A781" s="2">
        <f t="shared" si="12"/>
        <v>780</v>
      </c>
      <c r="B781" s="1" t="s">
        <v>153</v>
      </c>
      <c r="C781" s="1" t="s">
        <v>263</v>
      </c>
      <c r="D781" s="1" t="s">
        <v>911</v>
      </c>
      <c r="E781" s="1"/>
      <c r="F781" s="2">
        <v>7</v>
      </c>
      <c r="G781" s="2">
        <v>15</v>
      </c>
      <c r="H781" s="236">
        <v>2020</v>
      </c>
      <c r="I781" s="2">
        <v>89</v>
      </c>
      <c r="J781" s="2" t="s">
        <v>1449</v>
      </c>
      <c r="K781" s="4" t="s">
        <v>1837</v>
      </c>
      <c r="L781" s="2" t="s">
        <v>1393</v>
      </c>
      <c r="M781" s="243" t="s">
        <v>1447</v>
      </c>
      <c r="N781" s="2" t="s">
        <v>1448</v>
      </c>
    </row>
    <row r="782" spans="1:19" x14ac:dyDescent="0.2">
      <c r="A782" s="2">
        <f t="shared" si="12"/>
        <v>781</v>
      </c>
      <c r="B782" s="1" t="s">
        <v>152</v>
      </c>
      <c r="C782" s="1" t="s">
        <v>949</v>
      </c>
      <c r="D782" s="1" t="s">
        <v>11832</v>
      </c>
      <c r="E782" s="1"/>
      <c r="F782" s="2">
        <v>7</v>
      </c>
      <c r="G782" s="2">
        <v>15</v>
      </c>
      <c r="H782" s="236">
        <v>2020</v>
      </c>
      <c r="I782" s="46">
        <v>52</v>
      </c>
      <c r="J782" s="2" t="s">
        <v>1449</v>
      </c>
      <c r="K782" s="4" t="s">
        <v>1400</v>
      </c>
      <c r="L782" s="2" t="s">
        <v>1401</v>
      </c>
      <c r="M782" s="243" t="s">
        <v>1447</v>
      </c>
      <c r="N782" s="2" t="s">
        <v>1447</v>
      </c>
      <c r="O782" s="1" t="s">
        <v>3691</v>
      </c>
      <c r="P782" s="9" t="s">
        <v>1974</v>
      </c>
    </row>
    <row r="783" spans="1:19" x14ac:dyDescent="0.2">
      <c r="A783" s="2">
        <f t="shared" si="12"/>
        <v>782</v>
      </c>
      <c r="B783" s="1" t="s">
        <v>3199</v>
      </c>
      <c r="C783" s="1" t="s">
        <v>2567</v>
      </c>
      <c r="E783" s="1"/>
      <c r="F783" s="2">
        <v>7</v>
      </c>
      <c r="G783" s="2">
        <v>15</v>
      </c>
      <c r="H783" s="236">
        <v>2020</v>
      </c>
      <c r="I783" s="2">
        <v>79</v>
      </c>
      <c r="J783" s="2" t="s">
        <v>1449</v>
      </c>
      <c r="K783" s="4" t="s">
        <v>1432</v>
      </c>
      <c r="L783" s="2" t="s">
        <v>6515</v>
      </c>
      <c r="M783" s="2" t="s">
        <v>1448</v>
      </c>
      <c r="N783" s="2" t="s">
        <v>1448</v>
      </c>
      <c r="P783" s="9" t="s">
        <v>3200</v>
      </c>
    </row>
    <row r="784" spans="1:19" ht="17" x14ac:dyDescent="0.2">
      <c r="A784" s="2">
        <f t="shared" si="12"/>
        <v>783</v>
      </c>
      <c r="B784" s="1" t="s">
        <v>135</v>
      </c>
      <c r="C784" s="1" t="s">
        <v>950</v>
      </c>
      <c r="E784" s="1"/>
      <c r="F784" s="2">
        <v>7</v>
      </c>
      <c r="G784" s="2">
        <v>16</v>
      </c>
      <c r="H784" s="236">
        <v>2020</v>
      </c>
      <c r="I784" s="2">
        <v>77</v>
      </c>
      <c r="J784" s="2" t="s">
        <v>1449</v>
      </c>
      <c r="K784" s="212" t="s">
        <v>1440</v>
      </c>
      <c r="L784" s="2" t="s">
        <v>1407</v>
      </c>
      <c r="M784" s="2" t="s">
        <v>1448</v>
      </c>
      <c r="N784" s="2" t="s">
        <v>1448</v>
      </c>
      <c r="P784" s="9" t="s">
        <v>7385</v>
      </c>
      <c r="Q784" s="9"/>
    </row>
    <row r="785" spans="1:19" x14ac:dyDescent="0.2">
      <c r="A785" s="2">
        <f t="shared" si="12"/>
        <v>784</v>
      </c>
      <c r="B785" s="1" t="s">
        <v>155</v>
      </c>
      <c r="C785" s="1" t="s">
        <v>950</v>
      </c>
      <c r="D785" s="1" t="s">
        <v>845</v>
      </c>
      <c r="E785" s="1"/>
      <c r="F785" s="2">
        <v>7</v>
      </c>
      <c r="G785" s="2">
        <v>16</v>
      </c>
      <c r="H785" s="236">
        <v>2020</v>
      </c>
      <c r="I785" s="2">
        <v>77</v>
      </c>
      <c r="J785" s="2" t="s">
        <v>1449</v>
      </c>
      <c r="K785" s="4" t="s">
        <v>1440</v>
      </c>
      <c r="L785" s="2" t="s">
        <v>1407</v>
      </c>
      <c r="M785" s="243" t="s">
        <v>1447</v>
      </c>
      <c r="N785" s="2" t="s">
        <v>1448</v>
      </c>
    </row>
    <row r="786" spans="1:19" x14ac:dyDescent="0.2">
      <c r="A786" s="2">
        <f t="shared" si="12"/>
        <v>785</v>
      </c>
      <c r="B786" s="1" t="s">
        <v>3197</v>
      </c>
      <c r="C786" s="1" t="s">
        <v>3198</v>
      </c>
      <c r="E786" s="1"/>
      <c r="F786" s="2">
        <v>7</v>
      </c>
      <c r="G786" s="2">
        <v>17</v>
      </c>
      <c r="H786" s="236">
        <v>2020</v>
      </c>
      <c r="I786" s="2">
        <v>92</v>
      </c>
      <c r="J786" s="2" t="s">
        <v>1449</v>
      </c>
      <c r="K786" s="4" t="s">
        <v>1392</v>
      </c>
      <c r="L786" s="2" t="s">
        <v>1393</v>
      </c>
      <c r="M786" s="2" t="s">
        <v>1448</v>
      </c>
      <c r="N786" s="2" t="s">
        <v>1448</v>
      </c>
      <c r="P786" s="9" t="s">
        <v>3196</v>
      </c>
    </row>
    <row r="787" spans="1:19" x14ac:dyDescent="0.2">
      <c r="A787" s="2">
        <f t="shared" si="12"/>
        <v>786</v>
      </c>
      <c r="B787" s="1" t="s">
        <v>156</v>
      </c>
      <c r="C787" s="1" t="s">
        <v>952</v>
      </c>
      <c r="E787" s="1"/>
      <c r="F787" s="2">
        <v>7</v>
      </c>
      <c r="G787" s="2">
        <v>17</v>
      </c>
      <c r="H787" s="236">
        <v>2020</v>
      </c>
      <c r="I787" s="2">
        <v>90</v>
      </c>
      <c r="J787" s="2" t="s">
        <v>1449</v>
      </c>
      <c r="K787" s="4" t="s">
        <v>1404</v>
      </c>
      <c r="L787" s="2" t="s">
        <v>1393</v>
      </c>
      <c r="M787" s="243" t="s">
        <v>1447</v>
      </c>
      <c r="N787" s="2" t="s">
        <v>1448</v>
      </c>
    </row>
    <row r="788" spans="1:19" x14ac:dyDescent="0.2">
      <c r="A788" s="2">
        <f t="shared" si="12"/>
        <v>787</v>
      </c>
      <c r="B788" s="1" t="s">
        <v>23</v>
      </c>
      <c r="C788" s="1" t="s">
        <v>951</v>
      </c>
      <c r="D788" s="1" t="s">
        <v>872</v>
      </c>
      <c r="E788" s="1"/>
      <c r="F788" s="2">
        <v>7</v>
      </c>
      <c r="G788" s="2">
        <v>17</v>
      </c>
      <c r="H788" s="236">
        <v>2020</v>
      </c>
      <c r="I788" s="2">
        <v>68</v>
      </c>
      <c r="J788" s="2" t="s">
        <v>1449</v>
      </c>
      <c r="K788" s="4" t="s">
        <v>1406</v>
      </c>
      <c r="L788" s="2" t="s">
        <v>1407</v>
      </c>
      <c r="M788" s="243" t="s">
        <v>1447</v>
      </c>
      <c r="N788" s="2" t="s">
        <v>1447</v>
      </c>
      <c r="O788" s="1" t="s">
        <v>3673</v>
      </c>
      <c r="P788" s="9" t="s">
        <v>2548</v>
      </c>
    </row>
    <row r="789" spans="1:19" x14ac:dyDescent="0.2">
      <c r="A789" s="2">
        <f t="shared" si="12"/>
        <v>788</v>
      </c>
      <c r="B789" s="1" t="s">
        <v>158</v>
      </c>
      <c r="C789" s="1" t="s">
        <v>954</v>
      </c>
      <c r="D789" s="1" t="s">
        <v>890</v>
      </c>
      <c r="E789" s="1"/>
      <c r="F789" s="2">
        <v>7</v>
      </c>
      <c r="G789" s="2">
        <v>18</v>
      </c>
      <c r="H789" s="236">
        <v>2020</v>
      </c>
      <c r="I789" s="2">
        <v>80</v>
      </c>
      <c r="J789" s="2" t="s">
        <v>1449</v>
      </c>
      <c r="K789" s="4" t="s">
        <v>1496</v>
      </c>
      <c r="L789" s="2" t="s">
        <v>1394</v>
      </c>
      <c r="M789" s="243" t="s">
        <v>1447</v>
      </c>
      <c r="N789" s="2" t="s">
        <v>1448</v>
      </c>
      <c r="P789" s="9" t="s">
        <v>6019</v>
      </c>
      <c r="Q789" s="9" t="s">
        <v>10554</v>
      </c>
      <c r="R789" s="9" t="s">
        <v>10553</v>
      </c>
      <c r="S789" s="1" t="s">
        <v>9124</v>
      </c>
    </row>
    <row r="790" spans="1:19" x14ac:dyDescent="0.2">
      <c r="A790" s="2">
        <f t="shared" si="12"/>
        <v>789</v>
      </c>
      <c r="B790" s="1" t="s">
        <v>159</v>
      </c>
      <c r="C790" s="1" t="s">
        <v>254</v>
      </c>
      <c r="D790" s="1" t="s">
        <v>843</v>
      </c>
      <c r="E790" s="1"/>
      <c r="F790" s="2">
        <v>7</v>
      </c>
      <c r="G790" s="2">
        <v>18</v>
      </c>
      <c r="H790" s="236">
        <v>2020</v>
      </c>
      <c r="I790" s="2">
        <v>91</v>
      </c>
      <c r="J790" s="2" t="s">
        <v>1449</v>
      </c>
      <c r="K790" s="4" t="s">
        <v>1437</v>
      </c>
      <c r="L790" s="2" t="s">
        <v>1391</v>
      </c>
      <c r="M790" s="243" t="s">
        <v>1447</v>
      </c>
      <c r="N790" s="2" t="s">
        <v>1448</v>
      </c>
    </row>
    <row r="791" spans="1:19" x14ac:dyDescent="0.2">
      <c r="A791" s="2">
        <f t="shared" si="12"/>
        <v>790</v>
      </c>
      <c r="B791" s="1" t="s">
        <v>157</v>
      </c>
      <c r="C791" s="1" t="s">
        <v>953</v>
      </c>
      <c r="D791" s="1" t="s">
        <v>872</v>
      </c>
      <c r="E791" s="1"/>
      <c r="F791" s="2">
        <v>7</v>
      </c>
      <c r="G791" s="2">
        <v>18</v>
      </c>
      <c r="H791" s="236">
        <v>2020</v>
      </c>
      <c r="I791" s="2">
        <v>86</v>
      </c>
      <c r="J791" s="2" t="s">
        <v>1449</v>
      </c>
      <c r="K791" s="4" t="s">
        <v>1484</v>
      </c>
      <c r="L791" s="2" t="s">
        <v>1394</v>
      </c>
      <c r="M791" s="243" t="s">
        <v>1447</v>
      </c>
      <c r="N791" s="2" t="s">
        <v>1448</v>
      </c>
      <c r="P791" s="9" t="s">
        <v>8308</v>
      </c>
    </row>
    <row r="792" spans="1:19" x14ac:dyDescent="0.2">
      <c r="A792" s="2">
        <f t="shared" si="12"/>
        <v>791</v>
      </c>
      <c r="B792" s="1" t="s">
        <v>160</v>
      </c>
      <c r="C792" s="1" t="s">
        <v>955</v>
      </c>
      <c r="D792" s="1" t="s">
        <v>851</v>
      </c>
      <c r="E792" s="1"/>
      <c r="F792" s="2">
        <v>7</v>
      </c>
      <c r="G792" s="2">
        <v>18</v>
      </c>
      <c r="H792" s="236">
        <v>2020</v>
      </c>
      <c r="I792" s="2">
        <v>93</v>
      </c>
      <c r="J792" s="2" t="s">
        <v>1449</v>
      </c>
      <c r="K792" s="4" t="s">
        <v>1973</v>
      </c>
      <c r="L792" s="2" t="s">
        <v>1394</v>
      </c>
      <c r="M792" s="243" t="s">
        <v>1447</v>
      </c>
      <c r="N792" s="2" t="s">
        <v>1448</v>
      </c>
    </row>
    <row r="793" spans="1:19" x14ac:dyDescent="0.2">
      <c r="A793" s="2">
        <f t="shared" si="12"/>
        <v>792</v>
      </c>
      <c r="B793" s="1" t="s">
        <v>161</v>
      </c>
      <c r="C793" s="1" t="s">
        <v>743</v>
      </c>
      <c r="D793" s="1" t="s">
        <v>851</v>
      </c>
      <c r="E793" s="1"/>
      <c r="F793" s="2">
        <v>7</v>
      </c>
      <c r="G793" s="2">
        <v>20</v>
      </c>
      <c r="H793" s="236">
        <v>2020</v>
      </c>
      <c r="I793" s="2">
        <v>94</v>
      </c>
      <c r="J793" s="2" t="s">
        <v>1449</v>
      </c>
      <c r="K793" s="4" t="s">
        <v>1713</v>
      </c>
      <c r="L793" s="2" t="s">
        <v>1394</v>
      </c>
      <c r="M793" s="243" t="s">
        <v>1447</v>
      </c>
      <c r="N793" s="2" t="s">
        <v>1448</v>
      </c>
    </row>
    <row r="794" spans="1:19" x14ac:dyDescent="0.2">
      <c r="A794" s="2">
        <f t="shared" si="12"/>
        <v>793</v>
      </c>
      <c r="B794" s="1" t="s">
        <v>3553</v>
      </c>
      <c r="C794" s="1" t="s">
        <v>3554</v>
      </c>
      <c r="D794" s="1" t="s">
        <v>848</v>
      </c>
      <c r="F794" s="2">
        <v>7</v>
      </c>
      <c r="G794" s="2">
        <v>20</v>
      </c>
      <c r="H794" s="236">
        <v>2020</v>
      </c>
      <c r="I794" s="2">
        <v>89</v>
      </c>
      <c r="J794" s="2" t="s">
        <v>1450</v>
      </c>
      <c r="K794" s="1" t="s">
        <v>549</v>
      </c>
      <c r="L794" s="2" t="s">
        <v>1393</v>
      </c>
      <c r="M794" s="2" t="s">
        <v>1448</v>
      </c>
      <c r="N794" s="2" t="s">
        <v>1447</v>
      </c>
      <c r="P794" s="9" t="s">
        <v>3552</v>
      </c>
    </row>
    <row r="795" spans="1:19" x14ac:dyDescent="0.2">
      <c r="A795" s="2">
        <f t="shared" si="12"/>
        <v>794</v>
      </c>
      <c r="B795" s="1" t="s">
        <v>163</v>
      </c>
      <c r="C795" s="1" t="s">
        <v>950</v>
      </c>
      <c r="D795" s="1" t="s">
        <v>834</v>
      </c>
      <c r="E795" s="1" t="s">
        <v>1163</v>
      </c>
      <c r="F795" s="2">
        <v>7</v>
      </c>
      <c r="G795" s="2">
        <v>22</v>
      </c>
      <c r="H795" s="236">
        <v>2020</v>
      </c>
      <c r="I795" s="2">
        <v>66</v>
      </c>
      <c r="J795" s="2" t="s">
        <v>1449</v>
      </c>
      <c r="K795" s="4" t="s">
        <v>1536</v>
      </c>
      <c r="L795" s="2" t="s">
        <v>1394</v>
      </c>
      <c r="M795" s="243" t="s">
        <v>1447</v>
      </c>
      <c r="N795" s="2" t="s">
        <v>1448</v>
      </c>
      <c r="O795" s="1" t="s">
        <v>3717</v>
      </c>
      <c r="P795" s="9" t="s">
        <v>9759</v>
      </c>
      <c r="R795" s="9" t="s">
        <v>1972</v>
      </c>
    </row>
    <row r="796" spans="1:19" x14ac:dyDescent="0.2">
      <c r="A796" s="2">
        <f t="shared" si="12"/>
        <v>795</v>
      </c>
      <c r="B796" s="1" t="s">
        <v>3194</v>
      </c>
      <c r="C796" s="1" t="s">
        <v>2535</v>
      </c>
      <c r="E796" s="1"/>
      <c r="F796" s="2">
        <v>7</v>
      </c>
      <c r="G796" s="2">
        <v>22</v>
      </c>
      <c r="H796" s="236">
        <v>2020</v>
      </c>
      <c r="I796" s="2">
        <v>86</v>
      </c>
      <c r="J796" s="2" t="s">
        <v>1449</v>
      </c>
      <c r="K796" s="4" t="s">
        <v>1421</v>
      </c>
      <c r="L796" s="2" t="s">
        <v>6515</v>
      </c>
      <c r="M796" s="2" t="s">
        <v>1448</v>
      </c>
      <c r="N796" s="2" t="s">
        <v>1448</v>
      </c>
      <c r="P796" s="9" t="s">
        <v>3195</v>
      </c>
    </row>
    <row r="797" spans="1:19" x14ac:dyDescent="0.2">
      <c r="A797" s="2">
        <f t="shared" si="12"/>
        <v>796</v>
      </c>
      <c r="B797" s="1" t="s">
        <v>162</v>
      </c>
      <c r="C797" s="1" t="s">
        <v>956</v>
      </c>
      <c r="D797" s="1" t="s">
        <v>848</v>
      </c>
      <c r="E797" s="1" t="s">
        <v>1295</v>
      </c>
      <c r="F797" s="2">
        <v>7</v>
      </c>
      <c r="G797" s="2">
        <v>22</v>
      </c>
      <c r="H797" s="236">
        <v>2020</v>
      </c>
      <c r="I797" s="46">
        <v>58</v>
      </c>
      <c r="J797" s="2" t="s">
        <v>1449</v>
      </c>
      <c r="K797" s="4" t="s">
        <v>1970</v>
      </c>
      <c r="L797" s="2" t="s">
        <v>1407</v>
      </c>
      <c r="M797" s="243" t="s">
        <v>1447</v>
      </c>
      <c r="N797" s="2" t="s">
        <v>1448</v>
      </c>
      <c r="O797" s="1" t="s">
        <v>9054</v>
      </c>
      <c r="P797" s="9" t="s">
        <v>1971</v>
      </c>
    </row>
    <row r="798" spans="1:19" x14ac:dyDescent="0.2">
      <c r="A798" s="2">
        <f t="shared" si="12"/>
        <v>797</v>
      </c>
      <c r="B798" s="1" t="s">
        <v>1668</v>
      </c>
      <c r="C798" s="1" t="s">
        <v>957</v>
      </c>
      <c r="E798" s="1"/>
      <c r="F798" s="2">
        <v>7</v>
      </c>
      <c r="G798" s="2">
        <v>23</v>
      </c>
      <c r="H798" s="236">
        <v>2020</v>
      </c>
      <c r="I798" s="46">
        <v>40</v>
      </c>
      <c r="J798" s="2" t="s">
        <v>1450</v>
      </c>
      <c r="K798" s="4" t="s">
        <v>1969</v>
      </c>
      <c r="L798" s="2" t="s">
        <v>6515</v>
      </c>
      <c r="M798" s="243" t="s">
        <v>1447</v>
      </c>
      <c r="N798" s="2" t="s">
        <v>1448</v>
      </c>
      <c r="O798" s="1" t="s">
        <v>3669</v>
      </c>
      <c r="P798" s="9" t="s">
        <v>2027</v>
      </c>
    </row>
    <row r="799" spans="1:19" x14ac:dyDescent="0.2">
      <c r="A799" s="2">
        <f t="shared" si="12"/>
        <v>798</v>
      </c>
      <c r="B799" s="1" t="s">
        <v>164</v>
      </c>
      <c r="C799" s="1" t="s">
        <v>958</v>
      </c>
      <c r="D799" s="1" t="s">
        <v>838</v>
      </c>
      <c r="E799" s="1"/>
      <c r="F799" s="2">
        <v>7</v>
      </c>
      <c r="G799" s="2">
        <v>24</v>
      </c>
      <c r="H799" s="236">
        <v>2020</v>
      </c>
      <c r="I799" s="2">
        <v>65</v>
      </c>
      <c r="J799" s="2" t="s">
        <v>1449</v>
      </c>
      <c r="K799" s="4" t="s">
        <v>1662</v>
      </c>
      <c r="L799" s="2" t="s">
        <v>1434</v>
      </c>
      <c r="M799" s="243" t="s">
        <v>1447</v>
      </c>
      <c r="N799" s="2" t="s">
        <v>1448</v>
      </c>
      <c r="P799" s="9" t="s">
        <v>8101</v>
      </c>
    </row>
    <row r="800" spans="1:19" x14ac:dyDescent="0.2">
      <c r="A800" s="2">
        <f t="shared" si="12"/>
        <v>799</v>
      </c>
      <c r="B800" s="1" t="s">
        <v>2637</v>
      </c>
      <c r="C800" s="1" t="s">
        <v>2636</v>
      </c>
      <c r="E800" s="1"/>
      <c r="F800" s="2">
        <v>7</v>
      </c>
      <c r="G800" s="2">
        <v>25</v>
      </c>
      <c r="H800" s="236">
        <v>2020</v>
      </c>
      <c r="I800" s="2">
        <v>72</v>
      </c>
      <c r="J800" s="2" t="s">
        <v>1449</v>
      </c>
      <c r="K800" s="4" t="s">
        <v>1785</v>
      </c>
      <c r="L800" s="2" t="s">
        <v>6515</v>
      </c>
      <c r="M800" s="2" t="s">
        <v>1448</v>
      </c>
      <c r="N800" s="2" t="s">
        <v>1447</v>
      </c>
      <c r="P800" s="9" t="s">
        <v>2634</v>
      </c>
    </row>
    <row r="801" spans="1:19" x14ac:dyDescent="0.2">
      <c r="A801" s="2">
        <f t="shared" si="12"/>
        <v>800</v>
      </c>
      <c r="B801" s="1" t="s">
        <v>165</v>
      </c>
      <c r="C801" s="1" t="s">
        <v>959</v>
      </c>
      <c r="D801" s="1" t="s">
        <v>834</v>
      </c>
      <c r="F801" s="2">
        <v>7</v>
      </c>
      <c r="G801" s="2">
        <v>25</v>
      </c>
      <c r="H801" s="236">
        <v>2020</v>
      </c>
      <c r="I801" s="2">
        <v>81</v>
      </c>
      <c r="J801" s="2" t="s">
        <v>1450</v>
      </c>
      <c r="K801" s="1" t="s">
        <v>1390</v>
      </c>
      <c r="L801" s="2" t="s">
        <v>1389</v>
      </c>
      <c r="M801" s="2" t="s">
        <v>1448</v>
      </c>
      <c r="N801" s="2" t="s">
        <v>1447</v>
      </c>
      <c r="O801" s="1" t="s">
        <v>3673</v>
      </c>
      <c r="P801" s="9" t="s">
        <v>3608</v>
      </c>
    </row>
    <row r="802" spans="1:19" x14ac:dyDescent="0.2">
      <c r="A802" s="2">
        <f t="shared" si="12"/>
        <v>801</v>
      </c>
      <c r="B802" s="1" t="s">
        <v>6418</v>
      </c>
      <c r="C802" s="1" t="s">
        <v>1286</v>
      </c>
      <c r="F802" s="2">
        <v>7</v>
      </c>
      <c r="G802" s="2">
        <v>26</v>
      </c>
      <c r="H802" s="236">
        <v>2020</v>
      </c>
      <c r="I802" s="2">
        <v>65</v>
      </c>
      <c r="J802" s="2" t="s">
        <v>1449</v>
      </c>
      <c r="K802" s="1" t="s">
        <v>1674</v>
      </c>
      <c r="L802" s="2" t="s">
        <v>1393</v>
      </c>
      <c r="M802" s="2" t="s">
        <v>1448</v>
      </c>
      <c r="N802" s="2" t="s">
        <v>1447</v>
      </c>
      <c r="P802" s="9" t="s">
        <v>6416</v>
      </c>
      <c r="Q802" s="9" t="s">
        <v>6417</v>
      </c>
    </row>
    <row r="803" spans="1:19" x14ac:dyDescent="0.2">
      <c r="A803" s="2">
        <f t="shared" si="12"/>
        <v>802</v>
      </c>
      <c r="B803" s="1" t="s">
        <v>4387</v>
      </c>
      <c r="C803" s="1" t="s">
        <v>1510</v>
      </c>
      <c r="E803" s="4" t="s">
        <v>4388</v>
      </c>
      <c r="F803" s="2">
        <v>7</v>
      </c>
      <c r="G803" s="2">
        <v>27</v>
      </c>
      <c r="H803" s="236">
        <v>2020</v>
      </c>
      <c r="I803" s="2">
        <v>83</v>
      </c>
      <c r="J803" s="2" t="s">
        <v>1449</v>
      </c>
      <c r="K803" s="1" t="s">
        <v>1402</v>
      </c>
      <c r="L803" s="2" t="s">
        <v>1393</v>
      </c>
      <c r="M803" s="2" t="s">
        <v>1448</v>
      </c>
      <c r="N803" s="2" t="s">
        <v>1448</v>
      </c>
      <c r="P803" s="9" t="s">
        <v>4386</v>
      </c>
    </row>
    <row r="804" spans="1:19" x14ac:dyDescent="0.2">
      <c r="A804" s="2">
        <f t="shared" si="12"/>
        <v>803</v>
      </c>
      <c r="B804" s="1" t="s">
        <v>3558</v>
      </c>
      <c r="C804" s="1" t="s">
        <v>3559</v>
      </c>
      <c r="D804" s="1" t="s">
        <v>876</v>
      </c>
      <c r="F804" s="2">
        <v>7</v>
      </c>
      <c r="G804" s="2">
        <v>28</v>
      </c>
      <c r="H804" s="236">
        <v>2020</v>
      </c>
      <c r="I804" s="2">
        <v>89</v>
      </c>
      <c r="J804" s="2" t="s">
        <v>1449</v>
      </c>
      <c r="K804" s="1" t="s">
        <v>1421</v>
      </c>
      <c r="L804" s="2" t="s">
        <v>6515</v>
      </c>
      <c r="M804" s="2" t="s">
        <v>1448</v>
      </c>
      <c r="N804" s="2" t="s">
        <v>1447</v>
      </c>
      <c r="P804" s="9" t="s">
        <v>3557</v>
      </c>
    </row>
    <row r="805" spans="1:19" x14ac:dyDescent="0.2">
      <c r="A805" s="2">
        <f t="shared" si="12"/>
        <v>804</v>
      </c>
      <c r="B805" s="1" t="s">
        <v>7213</v>
      </c>
      <c r="C805" s="1" t="s">
        <v>7214</v>
      </c>
      <c r="D805" s="1" t="s">
        <v>864</v>
      </c>
      <c r="F805" s="2">
        <v>7</v>
      </c>
      <c r="G805" s="2">
        <v>28</v>
      </c>
      <c r="H805" s="236">
        <v>2020</v>
      </c>
      <c r="I805" s="2">
        <v>62</v>
      </c>
      <c r="J805" s="2" t="s">
        <v>1449</v>
      </c>
      <c r="K805" s="1" t="s">
        <v>1410</v>
      </c>
      <c r="L805" s="2" t="s">
        <v>1394</v>
      </c>
      <c r="M805" s="2" t="s">
        <v>1448</v>
      </c>
      <c r="N805" s="2" t="s">
        <v>1448</v>
      </c>
      <c r="O805" s="1" t="s">
        <v>3691</v>
      </c>
      <c r="P805" s="9" t="s">
        <v>7215</v>
      </c>
    </row>
    <row r="806" spans="1:19" x14ac:dyDescent="0.2">
      <c r="A806" s="2">
        <f t="shared" si="12"/>
        <v>805</v>
      </c>
      <c r="B806" s="1" t="s">
        <v>166</v>
      </c>
      <c r="C806" s="1" t="s">
        <v>960</v>
      </c>
      <c r="D806" s="1" t="s">
        <v>890</v>
      </c>
      <c r="E806" s="1"/>
      <c r="F806" s="2">
        <v>7</v>
      </c>
      <c r="G806" s="2">
        <v>28</v>
      </c>
      <c r="H806" s="236">
        <v>2020</v>
      </c>
      <c r="I806" s="2">
        <v>85</v>
      </c>
      <c r="J806" s="2" t="s">
        <v>1449</v>
      </c>
      <c r="K806" s="4" t="s">
        <v>1392</v>
      </c>
      <c r="L806" s="2" t="s">
        <v>1393</v>
      </c>
      <c r="M806" s="243" t="s">
        <v>1447</v>
      </c>
      <c r="N806" s="2" t="s">
        <v>1448</v>
      </c>
    </row>
    <row r="807" spans="1:19" x14ac:dyDescent="0.2">
      <c r="A807" s="2">
        <f t="shared" si="12"/>
        <v>806</v>
      </c>
      <c r="B807" s="1" t="s">
        <v>7040</v>
      </c>
      <c r="C807" s="1" t="s">
        <v>1125</v>
      </c>
      <c r="D807" s="1" t="s">
        <v>843</v>
      </c>
      <c r="E807" s="1"/>
      <c r="F807" s="2">
        <v>7</v>
      </c>
      <c r="G807" s="2">
        <v>28</v>
      </c>
      <c r="H807" s="236">
        <v>2020</v>
      </c>
      <c r="I807" s="2">
        <v>92</v>
      </c>
      <c r="J807" s="2" t="s">
        <v>1449</v>
      </c>
      <c r="K807" s="4" t="s">
        <v>1789</v>
      </c>
      <c r="L807" s="2" t="s">
        <v>1396</v>
      </c>
      <c r="M807" s="2" t="s">
        <v>1448</v>
      </c>
      <c r="N807" s="2" t="s">
        <v>1448</v>
      </c>
      <c r="P807" s="9" t="s">
        <v>8261</v>
      </c>
    </row>
    <row r="808" spans="1:19" x14ac:dyDescent="0.2">
      <c r="A808" s="2">
        <f t="shared" si="12"/>
        <v>807</v>
      </c>
      <c r="B808" s="1" t="s">
        <v>167</v>
      </c>
      <c r="C808" s="1" t="s">
        <v>961</v>
      </c>
      <c r="D808" s="1" t="s">
        <v>851</v>
      </c>
      <c r="E808" s="1" t="s">
        <v>1296</v>
      </c>
      <c r="F808" s="2">
        <v>7</v>
      </c>
      <c r="G808" s="2">
        <v>30</v>
      </c>
      <c r="H808" s="236">
        <v>2020</v>
      </c>
      <c r="I808" s="2">
        <v>74</v>
      </c>
      <c r="J808" s="2" t="s">
        <v>1450</v>
      </c>
      <c r="K808" s="4" t="s">
        <v>1395</v>
      </c>
      <c r="L808" s="2" t="s">
        <v>1394</v>
      </c>
      <c r="M808" s="243" t="s">
        <v>1447</v>
      </c>
      <c r="N808" s="2" t="s">
        <v>1448</v>
      </c>
    </row>
    <row r="809" spans="1:19" x14ac:dyDescent="0.2">
      <c r="A809" s="2">
        <f t="shared" si="12"/>
        <v>808</v>
      </c>
      <c r="B809" s="1" t="s">
        <v>168</v>
      </c>
      <c r="C809" s="1" t="s">
        <v>846</v>
      </c>
      <c r="E809" s="1"/>
      <c r="F809" s="2">
        <v>7</v>
      </c>
      <c r="G809" s="2">
        <v>31</v>
      </c>
      <c r="H809" s="236">
        <v>2020</v>
      </c>
      <c r="I809" s="2">
        <v>92</v>
      </c>
      <c r="J809" s="2" t="s">
        <v>1449</v>
      </c>
      <c r="K809" s="4" t="s">
        <v>1884</v>
      </c>
      <c r="L809" s="2" t="s">
        <v>1394</v>
      </c>
      <c r="M809" s="243" t="s">
        <v>1447</v>
      </c>
      <c r="N809" s="2" t="s">
        <v>1448</v>
      </c>
      <c r="P809" s="9" t="s">
        <v>10505</v>
      </c>
      <c r="Q809" s="9" t="s">
        <v>10506</v>
      </c>
      <c r="R809" s="9" t="s">
        <v>11900</v>
      </c>
      <c r="S809" s="1" t="s">
        <v>8787</v>
      </c>
    </row>
    <row r="810" spans="1:19" x14ac:dyDescent="0.2">
      <c r="A810" s="2">
        <f t="shared" si="12"/>
        <v>809</v>
      </c>
      <c r="B810" s="1" t="s">
        <v>170</v>
      </c>
      <c r="C810" s="1" t="s">
        <v>860</v>
      </c>
      <c r="E810" s="1"/>
      <c r="F810" s="2">
        <v>7</v>
      </c>
      <c r="G810" s="2">
        <v>31</v>
      </c>
      <c r="H810" s="236">
        <v>2020</v>
      </c>
      <c r="I810" s="2">
        <v>85</v>
      </c>
      <c r="J810" s="2" t="s">
        <v>1449</v>
      </c>
      <c r="K810" s="4" t="s">
        <v>1926</v>
      </c>
      <c r="L810" s="2" t="s">
        <v>1393</v>
      </c>
      <c r="M810" s="243" t="s">
        <v>1447</v>
      </c>
      <c r="N810" s="2" t="s">
        <v>1448</v>
      </c>
    </row>
    <row r="811" spans="1:19" x14ac:dyDescent="0.2">
      <c r="A811" s="2">
        <f t="shared" si="12"/>
        <v>810</v>
      </c>
      <c r="B811" s="1" t="s">
        <v>2632</v>
      </c>
      <c r="C811" s="1" t="s">
        <v>2633</v>
      </c>
      <c r="D811" s="1" t="s">
        <v>853</v>
      </c>
      <c r="E811" s="1"/>
      <c r="F811" s="2">
        <v>7</v>
      </c>
      <c r="G811" s="2">
        <v>31</v>
      </c>
      <c r="H811" s="236">
        <v>2020</v>
      </c>
      <c r="I811" s="2">
        <v>75</v>
      </c>
      <c r="J811" s="2" t="s">
        <v>1449</v>
      </c>
      <c r="K811" s="4" t="s">
        <v>1390</v>
      </c>
      <c r="L811" s="2" t="s">
        <v>1389</v>
      </c>
      <c r="M811" s="2" t="s">
        <v>1448</v>
      </c>
      <c r="N811" s="2" t="s">
        <v>1447</v>
      </c>
      <c r="O811" s="1" t="s">
        <v>3675</v>
      </c>
      <c r="P811" s="9" t="s">
        <v>2631</v>
      </c>
      <c r="Q811" s="9" t="s">
        <v>4389</v>
      </c>
    </row>
    <row r="812" spans="1:19" x14ac:dyDescent="0.2">
      <c r="A812" s="2">
        <f t="shared" si="12"/>
        <v>811</v>
      </c>
      <c r="B812" s="1" t="s">
        <v>169</v>
      </c>
      <c r="C812" s="1" t="s">
        <v>962</v>
      </c>
      <c r="D812" s="1" t="s">
        <v>851</v>
      </c>
      <c r="E812" s="1"/>
      <c r="F812" s="2">
        <v>7</v>
      </c>
      <c r="G812" s="2">
        <v>31</v>
      </c>
      <c r="H812" s="236">
        <v>2020</v>
      </c>
      <c r="I812" s="2">
        <v>86</v>
      </c>
      <c r="J812" s="2" t="s">
        <v>1449</v>
      </c>
      <c r="K812" s="4" t="s">
        <v>1410</v>
      </c>
      <c r="L812" s="2" t="s">
        <v>1394</v>
      </c>
      <c r="M812" s="243" t="s">
        <v>1447</v>
      </c>
      <c r="N812" s="2" t="s">
        <v>1448</v>
      </c>
      <c r="P812" s="9" t="s">
        <v>10443</v>
      </c>
      <c r="Q812" s="9" t="s">
        <v>10444</v>
      </c>
      <c r="S812" t="s">
        <v>8758</v>
      </c>
    </row>
    <row r="813" spans="1:19" x14ac:dyDescent="0.2">
      <c r="A813" s="2">
        <f t="shared" si="12"/>
        <v>812</v>
      </c>
      <c r="B813" s="1" t="s">
        <v>171</v>
      </c>
      <c r="C813" s="1" t="s">
        <v>963</v>
      </c>
      <c r="D813" s="1" t="s">
        <v>845</v>
      </c>
      <c r="E813" s="1"/>
      <c r="F813" s="2">
        <v>8</v>
      </c>
      <c r="G813" s="2">
        <v>1</v>
      </c>
      <c r="H813" s="236">
        <v>2020</v>
      </c>
      <c r="I813" s="2">
        <v>65</v>
      </c>
      <c r="J813" s="2" t="s">
        <v>1449</v>
      </c>
      <c r="K813" s="4" t="s">
        <v>1967</v>
      </c>
      <c r="L813" s="2" t="s">
        <v>1407</v>
      </c>
      <c r="M813" s="243" t="s">
        <v>1447</v>
      </c>
      <c r="N813" s="2" t="s">
        <v>1448</v>
      </c>
      <c r="P813" s="9" t="s">
        <v>1968</v>
      </c>
    </row>
    <row r="814" spans="1:19" x14ac:dyDescent="0.2">
      <c r="A814" s="2">
        <f t="shared" si="12"/>
        <v>813</v>
      </c>
      <c r="B814" s="1" t="s">
        <v>172</v>
      </c>
      <c r="C814" s="1" t="s">
        <v>901</v>
      </c>
      <c r="D814" s="1" t="s">
        <v>875</v>
      </c>
      <c r="E814" s="1" t="s">
        <v>1297</v>
      </c>
      <c r="F814" s="2">
        <v>8</v>
      </c>
      <c r="G814" s="2">
        <v>2</v>
      </c>
      <c r="H814" s="236">
        <v>2020</v>
      </c>
      <c r="I814" s="2">
        <v>63</v>
      </c>
      <c r="J814" s="2" t="s">
        <v>1449</v>
      </c>
      <c r="K814" s="4" t="s">
        <v>1630</v>
      </c>
      <c r="L814" s="2" t="s">
        <v>1394</v>
      </c>
      <c r="M814" s="243" t="s">
        <v>1447</v>
      </c>
      <c r="N814" s="2" t="s">
        <v>1448</v>
      </c>
      <c r="O814" s="1" t="s">
        <v>3689</v>
      </c>
      <c r="P814" s="9" t="s">
        <v>1629</v>
      </c>
      <c r="Q814" s="9" t="s">
        <v>10461</v>
      </c>
      <c r="R814" s="9" t="s">
        <v>10460</v>
      </c>
      <c r="S814" t="s">
        <v>8719</v>
      </c>
    </row>
    <row r="815" spans="1:19" x14ac:dyDescent="0.2">
      <c r="A815" s="2">
        <f t="shared" si="12"/>
        <v>814</v>
      </c>
      <c r="B815" s="1" t="s">
        <v>3463</v>
      </c>
      <c r="C815" s="1" t="s">
        <v>2656</v>
      </c>
      <c r="D815" s="1" t="s">
        <v>871</v>
      </c>
      <c r="E815" s="1"/>
      <c r="F815" s="2">
        <v>8</v>
      </c>
      <c r="G815" s="2">
        <v>3</v>
      </c>
      <c r="H815" s="236">
        <v>2020</v>
      </c>
      <c r="I815" s="2">
        <v>89</v>
      </c>
      <c r="J815" s="2" t="s">
        <v>1449</v>
      </c>
      <c r="K815" s="4" t="s">
        <v>1492</v>
      </c>
      <c r="L815" s="2" t="s">
        <v>1393</v>
      </c>
      <c r="M815" s="2" t="s">
        <v>1448</v>
      </c>
      <c r="N815" s="2" t="s">
        <v>1448</v>
      </c>
      <c r="P815" s="9" t="s">
        <v>9325</v>
      </c>
      <c r="Q815" s="9" t="s">
        <v>9324</v>
      </c>
    </row>
    <row r="816" spans="1:19" x14ac:dyDescent="0.2">
      <c r="A816" s="2">
        <f t="shared" si="12"/>
        <v>815</v>
      </c>
      <c r="B816" s="1" t="s">
        <v>3231</v>
      </c>
      <c r="C816" s="1" t="s">
        <v>9587</v>
      </c>
      <c r="E816" s="1"/>
      <c r="F816" s="2">
        <v>8</v>
      </c>
      <c r="G816" s="2">
        <v>3</v>
      </c>
      <c r="H816" s="236">
        <v>2020</v>
      </c>
      <c r="I816" s="2">
        <v>71</v>
      </c>
      <c r="J816" s="2" t="s">
        <v>1449</v>
      </c>
      <c r="K816" s="4" t="s">
        <v>5384</v>
      </c>
      <c r="L816" s="2" t="s">
        <v>6515</v>
      </c>
      <c r="M816" s="2" t="s">
        <v>1448</v>
      </c>
      <c r="N816" s="2" t="s">
        <v>1448</v>
      </c>
      <c r="P816" s="9" t="s">
        <v>11511</v>
      </c>
      <c r="Q816" s="9"/>
      <c r="R816" s="9" t="s">
        <v>11510</v>
      </c>
      <c r="S816" t="s">
        <v>8719</v>
      </c>
    </row>
    <row r="817" spans="1:19" x14ac:dyDescent="0.2">
      <c r="A817" s="2">
        <f t="shared" si="12"/>
        <v>816</v>
      </c>
      <c r="B817" s="1" t="s">
        <v>173</v>
      </c>
      <c r="C817" s="1" t="s">
        <v>964</v>
      </c>
      <c r="E817" s="1"/>
      <c r="F817" s="2">
        <v>8</v>
      </c>
      <c r="G817" s="2">
        <v>3</v>
      </c>
      <c r="H817" s="236">
        <v>2020</v>
      </c>
      <c r="I817" s="2">
        <v>61</v>
      </c>
      <c r="J817" s="2" t="s">
        <v>1449</v>
      </c>
      <c r="K817" s="4" t="s">
        <v>1965</v>
      </c>
      <c r="L817" s="2" t="s">
        <v>1441</v>
      </c>
      <c r="M817" s="243" t="s">
        <v>1447</v>
      </c>
      <c r="N817" s="2" t="s">
        <v>1448</v>
      </c>
      <c r="O817" s="1" t="s">
        <v>3659</v>
      </c>
      <c r="P817" s="9" t="s">
        <v>1966</v>
      </c>
    </row>
    <row r="818" spans="1:19" x14ac:dyDescent="0.2">
      <c r="A818" s="2">
        <f t="shared" si="12"/>
        <v>817</v>
      </c>
      <c r="B818" s="1" t="s">
        <v>9214</v>
      </c>
      <c r="C818" s="1" t="s">
        <v>254</v>
      </c>
      <c r="D818" s="1" t="s">
        <v>872</v>
      </c>
      <c r="E818" s="1"/>
      <c r="F818" s="2">
        <v>8</v>
      </c>
      <c r="G818" s="2">
        <v>6</v>
      </c>
      <c r="H818" s="236">
        <v>2020</v>
      </c>
      <c r="I818" s="2">
        <v>74</v>
      </c>
      <c r="J818" s="2" t="s">
        <v>1449</v>
      </c>
      <c r="K818" s="4" t="s">
        <v>1402</v>
      </c>
      <c r="L818" s="2" t="s">
        <v>1393</v>
      </c>
      <c r="M818" s="2" t="s">
        <v>1448</v>
      </c>
      <c r="N818" s="2" t="s">
        <v>1448</v>
      </c>
      <c r="O818" s="1" t="s">
        <v>9215</v>
      </c>
      <c r="P818" s="9" t="s">
        <v>9216</v>
      </c>
      <c r="Q818" s="9" t="s">
        <v>9217</v>
      </c>
      <c r="S818" s="1" t="s">
        <v>9124</v>
      </c>
    </row>
    <row r="819" spans="1:19" x14ac:dyDescent="0.2">
      <c r="A819" s="2">
        <f t="shared" si="12"/>
        <v>818</v>
      </c>
      <c r="B819" s="1" t="s">
        <v>174</v>
      </c>
      <c r="C819" s="1" t="s">
        <v>878</v>
      </c>
      <c r="D819" s="1" t="s">
        <v>834</v>
      </c>
      <c r="E819" s="1"/>
      <c r="F819" s="2">
        <v>8</v>
      </c>
      <c r="G819" s="2">
        <v>7</v>
      </c>
      <c r="H819" s="236">
        <v>2020</v>
      </c>
      <c r="I819" s="2">
        <v>96</v>
      </c>
      <c r="J819" s="2" t="s">
        <v>1449</v>
      </c>
      <c r="K819" s="4" t="s">
        <v>1463</v>
      </c>
      <c r="L819" s="2" t="s">
        <v>1393</v>
      </c>
      <c r="M819" s="2" t="s">
        <v>1448</v>
      </c>
      <c r="N819" s="2" t="s">
        <v>1448</v>
      </c>
      <c r="P819" s="9" t="s">
        <v>6087</v>
      </c>
      <c r="Q819" s="9" t="s">
        <v>6741</v>
      </c>
    </row>
    <row r="820" spans="1:19" x14ac:dyDescent="0.2">
      <c r="A820" s="2">
        <f t="shared" si="12"/>
        <v>819</v>
      </c>
      <c r="B820" s="1" t="s">
        <v>175</v>
      </c>
      <c r="C820" s="1" t="s">
        <v>965</v>
      </c>
      <c r="D820" s="1" t="s">
        <v>845</v>
      </c>
      <c r="E820" s="1"/>
      <c r="F820" s="2">
        <v>8</v>
      </c>
      <c r="G820" s="2">
        <v>9</v>
      </c>
      <c r="H820" s="236">
        <v>2020</v>
      </c>
      <c r="I820" s="2">
        <v>89</v>
      </c>
      <c r="J820" s="2" t="s">
        <v>1449</v>
      </c>
      <c r="K820" s="4" t="s">
        <v>1837</v>
      </c>
      <c r="L820" s="2" t="s">
        <v>1393</v>
      </c>
      <c r="M820" s="243" t="s">
        <v>1447</v>
      </c>
      <c r="N820" s="2" t="s">
        <v>1448</v>
      </c>
    </row>
    <row r="821" spans="1:19" x14ac:dyDescent="0.2">
      <c r="A821" s="2">
        <f t="shared" si="12"/>
        <v>820</v>
      </c>
      <c r="B821" s="1" t="s">
        <v>176</v>
      </c>
      <c r="C821" s="1" t="s">
        <v>966</v>
      </c>
      <c r="D821" s="1" t="s">
        <v>851</v>
      </c>
      <c r="E821" s="1"/>
      <c r="F821" s="2">
        <v>8</v>
      </c>
      <c r="G821" s="2">
        <v>9</v>
      </c>
      <c r="H821" s="236">
        <v>2020</v>
      </c>
      <c r="I821" s="2">
        <v>93</v>
      </c>
      <c r="J821" s="2" t="s">
        <v>1450</v>
      </c>
      <c r="K821" s="4" t="s">
        <v>1402</v>
      </c>
      <c r="L821" s="2" t="s">
        <v>1393</v>
      </c>
      <c r="M821" s="243" t="s">
        <v>1447</v>
      </c>
      <c r="N821" s="2" t="s">
        <v>1448</v>
      </c>
      <c r="P821" s="9" t="s">
        <v>8606</v>
      </c>
    </row>
    <row r="822" spans="1:19" x14ac:dyDescent="0.2">
      <c r="A822" s="2">
        <f t="shared" si="12"/>
        <v>821</v>
      </c>
      <c r="B822" s="1" t="s">
        <v>179</v>
      </c>
      <c r="C822" s="1" t="s">
        <v>968</v>
      </c>
      <c r="D822" s="1" t="s">
        <v>969</v>
      </c>
      <c r="E822" s="1"/>
      <c r="F822" s="2">
        <v>8</v>
      </c>
      <c r="G822" s="2">
        <v>10</v>
      </c>
      <c r="H822" s="236">
        <v>2020</v>
      </c>
      <c r="I822" s="2">
        <v>82</v>
      </c>
      <c r="J822" s="2" t="s">
        <v>1449</v>
      </c>
      <c r="K822" s="4" t="s">
        <v>1402</v>
      </c>
      <c r="L822" s="2" t="s">
        <v>1393</v>
      </c>
      <c r="M822" s="243" t="s">
        <v>1447</v>
      </c>
      <c r="N822" s="2" t="s">
        <v>1448</v>
      </c>
      <c r="O822" s="1" t="s">
        <v>9942</v>
      </c>
      <c r="P822" s="9" t="s">
        <v>6740</v>
      </c>
    </row>
    <row r="823" spans="1:19" x14ac:dyDescent="0.2">
      <c r="A823" s="2">
        <f t="shared" si="12"/>
        <v>822</v>
      </c>
      <c r="B823" s="1" t="s">
        <v>2105</v>
      </c>
      <c r="C823" s="1" t="s">
        <v>2106</v>
      </c>
      <c r="E823" s="1"/>
      <c r="F823" s="2">
        <v>8</v>
      </c>
      <c r="G823" s="2">
        <v>10</v>
      </c>
      <c r="H823" s="236">
        <v>2020</v>
      </c>
      <c r="I823" s="2">
        <v>85</v>
      </c>
      <c r="J823" s="2" t="s">
        <v>1449</v>
      </c>
      <c r="K823" s="4" t="s">
        <v>1402</v>
      </c>
      <c r="L823" s="2" t="s">
        <v>1393</v>
      </c>
      <c r="M823" s="2" t="s">
        <v>1448</v>
      </c>
      <c r="N823" s="2" t="s">
        <v>1447</v>
      </c>
      <c r="O823" s="1" t="s">
        <v>11257</v>
      </c>
      <c r="P823" s="9" t="s">
        <v>2104</v>
      </c>
    </row>
    <row r="824" spans="1:19" x14ac:dyDescent="0.2">
      <c r="A824" s="2">
        <f t="shared" si="12"/>
        <v>823</v>
      </c>
      <c r="B824" s="1" t="s">
        <v>177</v>
      </c>
      <c r="C824" s="1" t="s">
        <v>967</v>
      </c>
      <c r="D824" s="1" t="s">
        <v>845</v>
      </c>
      <c r="E824" s="1" t="s">
        <v>1963</v>
      </c>
      <c r="F824" s="2">
        <v>8</v>
      </c>
      <c r="G824" s="2">
        <v>10</v>
      </c>
      <c r="H824" s="236">
        <v>2020</v>
      </c>
      <c r="I824" s="46">
        <v>45</v>
      </c>
      <c r="J824" s="2" t="s">
        <v>1449</v>
      </c>
      <c r="K824" s="4" t="s">
        <v>1600</v>
      </c>
      <c r="L824" s="2" t="s">
        <v>1407</v>
      </c>
      <c r="M824" s="243" t="s">
        <v>1447</v>
      </c>
      <c r="N824" s="2" t="s">
        <v>1448</v>
      </c>
      <c r="O824" s="1" t="s">
        <v>11098</v>
      </c>
      <c r="P824" s="9" t="s">
        <v>1964</v>
      </c>
      <c r="Q824" s="9" t="s">
        <v>9039</v>
      </c>
    </row>
    <row r="825" spans="1:19" x14ac:dyDescent="0.2">
      <c r="A825" s="2">
        <f t="shared" si="12"/>
        <v>824</v>
      </c>
      <c r="B825" s="1" t="s">
        <v>178</v>
      </c>
      <c r="C825" s="1" t="s">
        <v>767</v>
      </c>
      <c r="D825" s="1" t="s">
        <v>845</v>
      </c>
      <c r="E825" s="1"/>
      <c r="F825" s="2">
        <v>8</v>
      </c>
      <c r="G825" s="2">
        <v>10</v>
      </c>
      <c r="H825" s="236">
        <v>2020</v>
      </c>
      <c r="I825" s="2">
        <v>76</v>
      </c>
      <c r="J825" s="2" t="s">
        <v>1449</v>
      </c>
      <c r="K825" s="4" t="s">
        <v>3982</v>
      </c>
      <c r="L825" s="2" t="s">
        <v>3066</v>
      </c>
      <c r="M825" s="243" t="s">
        <v>1447</v>
      </c>
      <c r="N825" s="2" t="s">
        <v>1448</v>
      </c>
    </row>
    <row r="826" spans="1:19" x14ac:dyDescent="0.2">
      <c r="A826" s="2">
        <f t="shared" si="12"/>
        <v>825</v>
      </c>
      <c r="B826" s="1" t="s">
        <v>180</v>
      </c>
      <c r="C826" s="1" t="s">
        <v>970</v>
      </c>
      <c r="D826" s="1" t="s">
        <v>848</v>
      </c>
      <c r="E826" s="1"/>
      <c r="F826" s="2">
        <v>8</v>
      </c>
      <c r="G826" s="2">
        <v>11</v>
      </c>
      <c r="H826" s="236">
        <v>2020</v>
      </c>
      <c r="I826" s="2">
        <v>92</v>
      </c>
      <c r="J826" s="2" t="s">
        <v>1449</v>
      </c>
      <c r="K826" s="4" t="s">
        <v>1404</v>
      </c>
      <c r="L826" s="2" t="s">
        <v>1393</v>
      </c>
      <c r="M826" s="243" t="s">
        <v>1447</v>
      </c>
      <c r="N826" s="2" t="s">
        <v>1448</v>
      </c>
    </row>
    <row r="827" spans="1:19" x14ac:dyDescent="0.2">
      <c r="A827" s="2">
        <f t="shared" si="12"/>
        <v>826</v>
      </c>
      <c r="B827" s="1" t="s">
        <v>181</v>
      </c>
      <c r="C827" s="1" t="s">
        <v>971</v>
      </c>
      <c r="D827" s="1" t="s">
        <v>886</v>
      </c>
      <c r="E827" s="1"/>
      <c r="F827" s="2">
        <v>8</v>
      </c>
      <c r="G827" s="2">
        <v>12</v>
      </c>
      <c r="H827" s="236">
        <v>2020</v>
      </c>
      <c r="I827" s="2">
        <v>74</v>
      </c>
      <c r="J827" s="2" t="s">
        <v>1449</v>
      </c>
      <c r="K827" s="4" t="s">
        <v>1962</v>
      </c>
      <c r="L827" s="2" t="s">
        <v>1393</v>
      </c>
      <c r="M827" s="243" t="s">
        <v>1447</v>
      </c>
      <c r="N827" s="2" t="s">
        <v>1448</v>
      </c>
    </row>
    <row r="828" spans="1:19" x14ac:dyDescent="0.2">
      <c r="A828" s="2">
        <f t="shared" si="12"/>
        <v>827</v>
      </c>
      <c r="B828" s="1" t="s">
        <v>182</v>
      </c>
      <c r="C828" s="1" t="s">
        <v>972</v>
      </c>
      <c r="D828" s="1" t="s">
        <v>872</v>
      </c>
      <c r="E828" s="1"/>
      <c r="F828" s="2">
        <v>8</v>
      </c>
      <c r="G828" s="2">
        <v>13</v>
      </c>
      <c r="H828" s="236">
        <v>2020</v>
      </c>
      <c r="I828" s="2">
        <v>93</v>
      </c>
      <c r="J828" s="2" t="s">
        <v>1450</v>
      </c>
      <c r="K828" s="4" t="s">
        <v>1484</v>
      </c>
      <c r="L828" s="2" t="s">
        <v>1394</v>
      </c>
      <c r="M828" s="243" t="s">
        <v>1447</v>
      </c>
      <c r="N828" s="2" t="s">
        <v>1448</v>
      </c>
      <c r="P828" s="9" t="s">
        <v>3442</v>
      </c>
      <c r="S828" s="1" t="s">
        <v>8663</v>
      </c>
    </row>
    <row r="829" spans="1:19" x14ac:dyDescent="0.2">
      <c r="A829" s="2">
        <f t="shared" si="12"/>
        <v>828</v>
      </c>
      <c r="B829" s="1" t="s">
        <v>11627</v>
      </c>
      <c r="C829" s="1" t="s">
        <v>2373</v>
      </c>
      <c r="D829" s="1" t="s">
        <v>3562</v>
      </c>
      <c r="F829" s="2">
        <v>8</v>
      </c>
      <c r="G829" s="2">
        <v>14</v>
      </c>
      <c r="H829" s="236">
        <v>2020</v>
      </c>
      <c r="I829" s="2">
        <v>87</v>
      </c>
      <c r="J829" s="2" t="s">
        <v>1449</v>
      </c>
      <c r="K829" s="1" t="s">
        <v>1402</v>
      </c>
      <c r="L829" s="2" t="s">
        <v>1393</v>
      </c>
      <c r="M829" s="2" t="s">
        <v>1448</v>
      </c>
      <c r="N829" s="2" t="s">
        <v>1447</v>
      </c>
      <c r="P829" s="9" t="s">
        <v>3561</v>
      </c>
      <c r="Q829" s="9" t="s">
        <v>11626</v>
      </c>
      <c r="R829" s="9" t="s">
        <v>11628</v>
      </c>
      <c r="S829" s="1" t="s">
        <v>8736</v>
      </c>
    </row>
    <row r="830" spans="1:19" x14ac:dyDescent="0.2">
      <c r="A830" s="2">
        <f t="shared" si="12"/>
        <v>829</v>
      </c>
      <c r="B830" s="1" t="s">
        <v>183</v>
      </c>
      <c r="C830" s="1" t="s">
        <v>973</v>
      </c>
      <c r="E830" s="1"/>
      <c r="F830" s="2">
        <v>8</v>
      </c>
      <c r="G830" s="2">
        <v>15</v>
      </c>
      <c r="H830" s="236">
        <v>2020</v>
      </c>
      <c r="I830" s="2">
        <v>87</v>
      </c>
      <c r="J830" s="2" t="s">
        <v>1449</v>
      </c>
      <c r="K830" s="4" t="s">
        <v>1402</v>
      </c>
      <c r="L830" s="2" t="s">
        <v>1393</v>
      </c>
      <c r="M830" s="243" t="s">
        <v>1447</v>
      </c>
      <c r="N830" s="2" t="s">
        <v>1448</v>
      </c>
    </row>
    <row r="831" spans="1:19" x14ac:dyDescent="0.2">
      <c r="A831" s="2">
        <f t="shared" si="12"/>
        <v>830</v>
      </c>
      <c r="B831" s="1" t="s">
        <v>185</v>
      </c>
      <c r="C831" s="1" t="s">
        <v>975</v>
      </c>
      <c r="D831" s="1" t="s">
        <v>872</v>
      </c>
      <c r="E831" s="1" t="s">
        <v>609</v>
      </c>
      <c r="F831" s="2">
        <v>8</v>
      </c>
      <c r="G831" s="2">
        <v>15</v>
      </c>
      <c r="H831" s="236">
        <v>2020</v>
      </c>
      <c r="I831" s="2">
        <v>88</v>
      </c>
      <c r="J831" s="2" t="s">
        <v>1449</v>
      </c>
      <c r="K831" s="4" t="s">
        <v>1410</v>
      </c>
      <c r="L831" s="2" t="s">
        <v>1394</v>
      </c>
      <c r="M831" s="243" t="s">
        <v>1447</v>
      </c>
      <c r="N831" s="2" t="s">
        <v>1447</v>
      </c>
      <c r="P831" s="9" t="s">
        <v>10569</v>
      </c>
      <c r="Q831" s="9" t="s">
        <v>10570</v>
      </c>
      <c r="R831" s="9" t="s">
        <v>10568</v>
      </c>
      <c r="S831" s="1" t="s">
        <v>8768</v>
      </c>
    </row>
    <row r="832" spans="1:19" x14ac:dyDescent="0.2">
      <c r="A832" s="2">
        <f t="shared" si="12"/>
        <v>831</v>
      </c>
      <c r="B832" s="1" t="s">
        <v>184</v>
      </c>
      <c r="C832" s="1" t="s">
        <v>974</v>
      </c>
      <c r="D832" s="1" t="s">
        <v>892</v>
      </c>
      <c r="E832" s="1"/>
      <c r="F832" s="2">
        <v>8</v>
      </c>
      <c r="G832" s="2">
        <v>15</v>
      </c>
      <c r="H832" s="236">
        <v>2020</v>
      </c>
      <c r="I832" s="2">
        <v>92</v>
      </c>
      <c r="J832" s="2" t="s">
        <v>1450</v>
      </c>
      <c r="K832" s="4" t="s">
        <v>1410</v>
      </c>
      <c r="L832" s="2" t="s">
        <v>1394</v>
      </c>
      <c r="M832" s="243" t="s">
        <v>1447</v>
      </c>
      <c r="N832" s="2" t="s">
        <v>1448</v>
      </c>
    </row>
    <row r="833" spans="1:19" x14ac:dyDescent="0.2">
      <c r="A833" s="2">
        <f t="shared" si="12"/>
        <v>832</v>
      </c>
      <c r="B833" s="1" t="s">
        <v>10498</v>
      </c>
      <c r="C833" s="1" t="s">
        <v>10499</v>
      </c>
      <c r="D833" s="1" t="s">
        <v>867</v>
      </c>
      <c r="E833" s="1" t="s">
        <v>1299</v>
      </c>
      <c r="F833" s="2">
        <v>8</v>
      </c>
      <c r="G833" s="2">
        <v>15</v>
      </c>
      <c r="H833" s="236">
        <v>2020</v>
      </c>
      <c r="I833" s="2">
        <v>89</v>
      </c>
      <c r="J833" s="2" t="s">
        <v>1449</v>
      </c>
      <c r="K833" s="4" t="s">
        <v>4722</v>
      </c>
      <c r="L833" s="2" t="s">
        <v>1394</v>
      </c>
      <c r="M833" s="2" t="s">
        <v>1448</v>
      </c>
      <c r="N833" s="2" t="s">
        <v>1448</v>
      </c>
      <c r="P833" s="9" t="s">
        <v>10500</v>
      </c>
      <c r="Q833" s="9" t="s">
        <v>10502</v>
      </c>
      <c r="R833" s="9" t="s">
        <v>10501</v>
      </c>
      <c r="S833" s="1" t="s">
        <v>9124</v>
      </c>
    </row>
    <row r="834" spans="1:19" x14ac:dyDescent="0.2">
      <c r="A834" s="2">
        <f t="shared" si="12"/>
        <v>833</v>
      </c>
      <c r="B834" s="1" t="s">
        <v>186</v>
      </c>
      <c r="C834" s="1" t="s">
        <v>976</v>
      </c>
      <c r="D834" s="1" t="s">
        <v>838</v>
      </c>
      <c r="E834" s="1" t="s">
        <v>1281</v>
      </c>
      <c r="F834" s="2">
        <v>8</v>
      </c>
      <c r="G834" s="2">
        <v>17</v>
      </c>
      <c r="H834" s="236">
        <v>2020</v>
      </c>
      <c r="I834" s="2">
        <v>83</v>
      </c>
      <c r="J834" s="2" t="s">
        <v>1449</v>
      </c>
      <c r="K834" s="4" t="s">
        <v>1437</v>
      </c>
      <c r="L834" s="2" t="s">
        <v>1391</v>
      </c>
      <c r="M834" s="243" t="s">
        <v>1447</v>
      </c>
      <c r="N834" s="2" t="s">
        <v>1448</v>
      </c>
    </row>
    <row r="835" spans="1:19" x14ac:dyDescent="0.2">
      <c r="A835" s="2">
        <f t="shared" si="12"/>
        <v>834</v>
      </c>
      <c r="B835" s="1" t="s">
        <v>4408</v>
      </c>
      <c r="C835" s="1" t="s">
        <v>4407</v>
      </c>
      <c r="E835" s="1"/>
      <c r="F835" s="2">
        <v>8</v>
      </c>
      <c r="G835" s="2">
        <v>17</v>
      </c>
      <c r="H835" s="236">
        <v>2020</v>
      </c>
      <c r="I835" s="2">
        <v>87</v>
      </c>
      <c r="J835" s="2" t="s">
        <v>1449</v>
      </c>
      <c r="K835" s="4" t="s">
        <v>1409</v>
      </c>
      <c r="L835" s="2" t="s">
        <v>1393</v>
      </c>
      <c r="M835" s="2" t="s">
        <v>1448</v>
      </c>
      <c r="N835" s="2" t="s">
        <v>1448</v>
      </c>
      <c r="P835" s="9" t="s">
        <v>4406</v>
      </c>
    </row>
    <row r="836" spans="1:19" x14ac:dyDescent="0.2">
      <c r="A836" s="2">
        <f t="shared" si="12"/>
        <v>835</v>
      </c>
      <c r="B836" s="1" t="s">
        <v>6362</v>
      </c>
      <c r="C836" s="1" t="s">
        <v>6363</v>
      </c>
      <c r="D836" s="1" t="s">
        <v>845</v>
      </c>
      <c r="E836" s="1"/>
      <c r="F836" s="2">
        <v>8</v>
      </c>
      <c r="G836" s="2">
        <v>19</v>
      </c>
      <c r="H836" s="236">
        <v>2020</v>
      </c>
      <c r="I836" s="46">
        <v>57</v>
      </c>
      <c r="J836" s="2" t="s">
        <v>1450</v>
      </c>
      <c r="K836" s="4" t="s">
        <v>821</v>
      </c>
      <c r="L836" s="2" t="s">
        <v>1393</v>
      </c>
      <c r="M836" s="2" t="s">
        <v>1448</v>
      </c>
      <c r="N836" s="2" t="s">
        <v>1448</v>
      </c>
      <c r="P836" s="9" t="s">
        <v>6360</v>
      </c>
      <c r="Q836" s="9" t="s">
        <v>6361</v>
      </c>
    </row>
    <row r="837" spans="1:19" x14ac:dyDescent="0.2">
      <c r="A837" s="2">
        <f t="shared" ref="A837:A900" si="13">A836+1</f>
        <v>836</v>
      </c>
      <c r="B837" s="1" t="s">
        <v>9316</v>
      </c>
      <c r="C837" s="1" t="s">
        <v>9317</v>
      </c>
      <c r="D837" s="1" t="s">
        <v>851</v>
      </c>
      <c r="E837" s="1"/>
      <c r="F837" s="2">
        <v>8</v>
      </c>
      <c r="G837" s="2">
        <v>19</v>
      </c>
      <c r="H837" s="236">
        <v>2020</v>
      </c>
      <c r="I837" s="2">
        <v>87</v>
      </c>
      <c r="J837" s="2" t="s">
        <v>1450</v>
      </c>
      <c r="K837" s="4" t="s">
        <v>1423</v>
      </c>
      <c r="L837" s="2" t="s">
        <v>1393</v>
      </c>
      <c r="M837" s="2" t="s">
        <v>1448</v>
      </c>
      <c r="N837" s="2" t="s">
        <v>1448</v>
      </c>
      <c r="P837" s="9" t="s">
        <v>9318</v>
      </c>
      <c r="Q837" s="9" t="s">
        <v>9319</v>
      </c>
    </row>
    <row r="838" spans="1:19" x14ac:dyDescent="0.2">
      <c r="A838" s="2">
        <f t="shared" si="13"/>
        <v>837</v>
      </c>
      <c r="B838" s="1" t="s">
        <v>344</v>
      </c>
      <c r="C838" s="1" t="s">
        <v>1623</v>
      </c>
      <c r="D838" s="1" t="s">
        <v>886</v>
      </c>
      <c r="E838" s="1"/>
      <c r="F838" s="2">
        <v>8</v>
      </c>
      <c r="G838" s="2">
        <v>20</v>
      </c>
      <c r="H838" s="236">
        <v>2020</v>
      </c>
      <c r="I838" s="2">
        <v>86</v>
      </c>
      <c r="J838" s="2" t="s">
        <v>1449</v>
      </c>
      <c r="K838" s="4" t="s">
        <v>1542</v>
      </c>
      <c r="L838" s="2" t="s">
        <v>1393</v>
      </c>
      <c r="M838" s="2" t="s">
        <v>1448</v>
      </c>
      <c r="N838" s="2" t="s">
        <v>1448</v>
      </c>
      <c r="P838" s="9" t="s">
        <v>6739</v>
      </c>
    </row>
    <row r="839" spans="1:19" x14ac:dyDescent="0.2">
      <c r="A839" s="2">
        <f t="shared" si="13"/>
        <v>838</v>
      </c>
      <c r="B839" s="1" t="s">
        <v>188</v>
      </c>
      <c r="C839" s="1" t="s">
        <v>880</v>
      </c>
      <c r="E839" s="1"/>
      <c r="F839" s="2">
        <v>8</v>
      </c>
      <c r="G839" s="2">
        <v>21</v>
      </c>
      <c r="H839" s="236">
        <v>2020</v>
      </c>
      <c r="I839" s="2">
        <v>92</v>
      </c>
      <c r="J839" s="2" t="s">
        <v>1449</v>
      </c>
      <c r="K839" s="4" t="s">
        <v>1425</v>
      </c>
      <c r="L839" s="2" t="s">
        <v>1393</v>
      </c>
      <c r="M839" s="243" t="s">
        <v>1447</v>
      </c>
      <c r="N839" s="2" t="s">
        <v>1448</v>
      </c>
    </row>
    <row r="840" spans="1:19" x14ac:dyDescent="0.2">
      <c r="A840" s="2">
        <f t="shared" si="13"/>
        <v>839</v>
      </c>
      <c r="B840" s="1" t="s">
        <v>187</v>
      </c>
      <c r="C840" s="1" t="s">
        <v>977</v>
      </c>
      <c r="D840" s="1" t="s">
        <v>889</v>
      </c>
      <c r="E840" s="1"/>
      <c r="F840" s="2">
        <v>8</v>
      </c>
      <c r="G840" s="2">
        <v>21</v>
      </c>
      <c r="H840" s="236">
        <v>2020</v>
      </c>
      <c r="I840" s="2">
        <v>91</v>
      </c>
      <c r="J840" s="2" t="s">
        <v>1449</v>
      </c>
      <c r="K840" s="4" t="s">
        <v>1838</v>
      </c>
      <c r="L840" s="2" t="s">
        <v>1393</v>
      </c>
      <c r="M840" s="243" t="s">
        <v>1447</v>
      </c>
      <c r="N840" s="2" t="s">
        <v>1448</v>
      </c>
    </row>
    <row r="841" spans="1:19" x14ac:dyDescent="0.2">
      <c r="A841" s="2">
        <f t="shared" si="13"/>
        <v>840</v>
      </c>
      <c r="B841" s="1" t="s">
        <v>189</v>
      </c>
      <c r="C841" s="1" t="s">
        <v>978</v>
      </c>
      <c r="D841" s="1" t="s">
        <v>890</v>
      </c>
      <c r="E841" s="1"/>
      <c r="F841" s="2">
        <v>8</v>
      </c>
      <c r="G841" s="2">
        <v>21</v>
      </c>
      <c r="H841" s="236">
        <v>2020</v>
      </c>
      <c r="I841" s="2">
        <v>83</v>
      </c>
      <c r="J841" s="2" t="s">
        <v>1449</v>
      </c>
      <c r="K841" s="4" t="s">
        <v>1402</v>
      </c>
      <c r="L841" s="2" t="s">
        <v>1393</v>
      </c>
      <c r="M841" s="243" t="s">
        <v>1447</v>
      </c>
      <c r="N841" s="2" t="s">
        <v>1448</v>
      </c>
      <c r="P841" s="9" t="s">
        <v>9281</v>
      </c>
      <c r="Q841" s="9" t="s">
        <v>9282</v>
      </c>
    </row>
    <row r="842" spans="1:19" x14ac:dyDescent="0.2">
      <c r="A842" s="2">
        <f t="shared" si="13"/>
        <v>841</v>
      </c>
      <c r="B842" s="1" t="s">
        <v>191</v>
      </c>
      <c r="C842" s="1" t="s">
        <v>980</v>
      </c>
      <c r="E842" s="1"/>
      <c r="F842" s="2">
        <v>8</v>
      </c>
      <c r="G842" s="2">
        <v>23</v>
      </c>
      <c r="H842" s="236">
        <v>2020</v>
      </c>
      <c r="I842" s="2">
        <v>97</v>
      </c>
      <c r="J842" s="2" t="s">
        <v>1449</v>
      </c>
      <c r="K842" s="4" t="s">
        <v>1410</v>
      </c>
      <c r="L842" s="2" t="s">
        <v>1394</v>
      </c>
      <c r="M842" s="243" t="s">
        <v>1447</v>
      </c>
      <c r="N842" s="2" t="s">
        <v>1448</v>
      </c>
    </row>
    <row r="843" spans="1:19" x14ac:dyDescent="0.2">
      <c r="A843" s="2">
        <f t="shared" si="13"/>
        <v>842</v>
      </c>
      <c r="B843" s="1" t="s">
        <v>192</v>
      </c>
      <c r="C843" s="1" t="s">
        <v>981</v>
      </c>
      <c r="D843" s="1" t="s">
        <v>848</v>
      </c>
      <c r="E843" s="1" t="s">
        <v>1383</v>
      </c>
      <c r="F843" s="2">
        <v>8</v>
      </c>
      <c r="G843" s="2">
        <v>23</v>
      </c>
      <c r="H843" s="236">
        <v>2020</v>
      </c>
      <c r="I843" s="2">
        <v>97</v>
      </c>
      <c r="J843" s="2" t="s">
        <v>1449</v>
      </c>
      <c r="K843" s="4" t="s">
        <v>1416</v>
      </c>
      <c r="L843" s="2" t="s">
        <v>6515</v>
      </c>
      <c r="M843" s="243" t="s">
        <v>1447</v>
      </c>
      <c r="N843" s="2" t="s">
        <v>1448</v>
      </c>
    </row>
    <row r="844" spans="1:19" x14ac:dyDescent="0.2">
      <c r="A844" s="2">
        <f t="shared" si="13"/>
        <v>843</v>
      </c>
      <c r="B844" s="1" t="s">
        <v>190</v>
      </c>
      <c r="C844" s="1" t="s">
        <v>979</v>
      </c>
      <c r="D844" s="1" t="s">
        <v>867</v>
      </c>
      <c r="E844" s="1"/>
      <c r="F844" s="2">
        <v>8</v>
      </c>
      <c r="G844" s="2">
        <v>23</v>
      </c>
      <c r="H844" s="236">
        <v>2020</v>
      </c>
      <c r="I844" s="2">
        <v>90</v>
      </c>
      <c r="J844" s="2" t="s">
        <v>1449</v>
      </c>
      <c r="K844" s="4" t="s">
        <v>821</v>
      </c>
      <c r="L844" s="2" t="s">
        <v>1393</v>
      </c>
      <c r="M844" s="243" t="s">
        <v>1447</v>
      </c>
      <c r="N844" s="2" t="s">
        <v>1448</v>
      </c>
    </row>
    <row r="845" spans="1:19" x14ac:dyDescent="0.2">
      <c r="A845" s="2">
        <f t="shared" si="13"/>
        <v>844</v>
      </c>
      <c r="B845" s="1" t="s">
        <v>193</v>
      </c>
      <c r="C845" s="1" t="s">
        <v>982</v>
      </c>
      <c r="D845" s="1" t="s">
        <v>837</v>
      </c>
      <c r="E845" s="1"/>
      <c r="F845" s="2">
        <v>8</v>
      </c>
      <c r="G845" s="2">
        <v>25</v>
      </c>
      <c r="H845" s="236">
        <v>2020</v>
      </c>
      <c r="I845" s="2">
        <v>77</v>
      </c>
      <c r="J845" s="2" t="s">
        <v>1449</v>
      </c>
      <c r="K845" s="4" t="s">
        <v>1544</v>
      </c>
      <c r="L845" s="2" t="s">
        <v>1393</v>
      </c>
      <c r="M845" s="243" t="s">
        <v>1447</v>
      </c>
      <c r="N845" s="2" t="s">
        <v>1448</v>
      </c>
    </row>
    <row r="846" spans="1:19" x14ac:dyDescent="0.2">
      <c r="A846" s="2">
        <f t="shared" si="13"/>
        <v>845</v>
      </c>
      <c r="B846" s="1" t="s">
        <v>3564</v>
      </c>
      <c r="C846" s="1" t="s">
        <v>2126</v>
      </c>
      <c r="D846" s="1" t="s">
        <v>851</v>
      </c>
      <c r="F846" s="2">
        <v>8</v>
      </c>
      <c r="G846" s="2">
        <v>26</v>
      </c>
      <c r="H846" s="236">
        <v>2020</v>
      </c>
      <c r="I846" s="2">
        <v>89</v>
      </c>
      <c r="J846" s="2" t="s">
        <v>1449</v>
      </c>
      <c r="K846" s="1" t="s">
        <v>1402</v>
      </c>
      <c r="L846" s="2" t="s">
        <v>1393</v>
      </c>
      <c r="M846" s="2" t="s">
        <v>1448</v>
      </c>
      <c r="N846" s="2" t="s">
        <v>1447</v>
      </c>
      <c r="P846" s="9" t="s">
        <v>3563</v>
      </c>
    </row>
    <row r="847" spans="1:19" x14ac:dyDescent="0.2">
      <c r="A847" s="2">
        <f t="shared" si="13"/>
        <v>846</v>
      </c>
      <c r="B847" s="1" t="s">
        <v>716</v>
      </c>
      <c r="C847" s="1" t="s">
        <v>1593</v>
      </c>
      <c r="E847" s="1"/>
      <c r="F847" s="2">
        <v>8</v>
      </c>
      <c r="G847" s="2">
        <v>26</v>
      </c>
      <c r="H847" s="236">
        <v>2020</v>
      </c>
      <c r="I847" s="46">
        <v>57</v>
      </c>
      <c r="J847" s="2" t="s">
        <v>1450</v>
      </c>
      <c r="K847" s="4" t="s">
        <v>1627</v>
      </c>
      <c r="L847" s="2" t="s">
        <v>1394</v>
      </c>
      <c r="M847" s="2" t="s">
        <v>1448</v>
      </c>
      <c r="N847" s="2" t="s">
        <v>1448</v>
      </c>
      <c r="O847" s="1" t="s">
        <v>3662</v>
      </c>
      <c r="P847" s="9" t="s">
        <v>1594</v>
      </c>
    </row>
    <row r="848" spans="1:19" x14ac:dyDescent="0.2">
      <c r="A848" s="2">
        <f t="shared" si="13"/>
        <v>847</v>
      </c>
      <c r="B848" s="1" t="s">
        <v>3567</v>
      </c>
      <c r="C848" s="1" t="s">
        <v>3568</v>
      </c>
      <c r="E848" s="4" t="s">
        <v>3569</v>
      </c>
      <c r="F848" s="2">
        <v>8</v>
      </c>
      <c r="G848" s="2">
        <v>27</v>
      </c>
      <c r="H848" s="236">
        <v>2020</v>
      </c>
      <c r="I848" s="2">
        <v>88</v>
      </c>
      <c r="J848" s="2" t="s">
        <v>1450</v>
      </c>
      <c r="K848" s="1" t="s">
        <v>1410</v>
      </c>
      <c r="L848" s="2" t="s">
        <v>1394</v>
      </c>
      <c r="M848" s="2" t="s">
        <v>1448</v>
      </c>
      <c r="N848" s="2" t="s">
        <v>1447</v>
      </c>
      <c r="P848" s="9" t="s">
        <v>3566</v>
      </c>
    </row>
    <row r="849" spans="1:19" x14ac:dyDescent="0.2">
      <c r="A849" s="2">
        <f t="shared" si="13"/>
        <v>848</v>
      </c>
      <c r="B849" s="1" t="s">
        <v>196</v>
      </c>
      <c r="C849" s="1" t="s">
        <v>846</v>
      </c>
      <c r="D849" s="1" t="s">
        <v>871</v>
      </c>
      <c r="E849" s="1"/>
      <c r="F849" s="2">
        <v>8</v>
      </c>
      <c r="G849" s="2">
        <v>28</v>
      </c>
      <c r="H849" s="236">
        <v>2020</v>
      </c>
      <c r="I849" s="2">
        <v>62</v>
      </c>
      <c r="J849" s="2" t="s">
        <v>1449</v>
      </c>
      <c r="K849" s="4" t="s">
        <v>1961</v>
      </c>
      <c r="L849" s="2" t="s">
        <v>1393</v>
      </c>
      <c r="M849" s="243" t="s">
        <v>1447</v>
      </c>
      <c r="N849" s="2" t="s">
        <v>1448</v>
      </c>
      <c r="O849" s="1" t="s">
        <v>3672</v>
      </c>
      <c r="P849" s="9" t="s">
        <v>6357</v>
      </c>
      <c r="Q849" s="9" t="s">
        <v>6357</v>
      </c>
    </row>
    <row r="850" spans="1:19" x14ac:dyDescent="0.2">
      <c r="A850" s="2">
        <f t="shared" si="13"/>
        <v>849</v>
      </c>
      <c r="B850" s="1" t="s">
        <v>197</v>
      </c>
      <c r="C850" s="1" t="s">
        <v>984</v>
      </c>
      <c r="E850" s="1"/>
      <c r="F850" s="2">
        <v>8</v>
      </c>
      <c r="G850" s="2">
        <v>28</v>
      </c>
      <c r="H850" s="236">
        <v>2020</v>
      </c>
      <c r="I850" s="2">
        <v>61</v>
      </c>
      <c r="J850" s="2" t="s">
        <v>1450</v>
      </c>
      <c r="K850" s="4" t="s">
        <v>1960</v>
      </c>
      <c r="L850" s="2" t="s">
        <v>1434</v>
      </c>
      <c r="M850" s="243" t="s">
        <v>1447</v>
      </c>
      <c r="N850" s="2" t="s">
        <v>1448</v>
      </c>
      <c r="P850" s="9" t="s">
        <v>8148</v>
      </c>
    </row>
    <row r="851" spans="1:19" x14ac:dyDescent="0.2">
      <c r="A851" s="2">
        <f t="shared" si="13"/>
        <v>850</v>
      </c>
      <c r="B851" s="1" t="s">
        <v>195</v>
      </c>
      <c r="C851" s="1" t="s">
        <v>847</v>
      </c>
      <c r="D851" s="1" t="s">
        <v>837</v>
      </c>
      <c r="E851" s="1"/>
      <c r="F851" s="2">
        <v>8</v>
      </c>
      <c r="G851" s="2">
        <v>28</v>
      </c>
      <c r="H851" s="236">
        <v>2020</v>
      </c>
      <c r="I851" s="2">
        <v>90</v>
      </c>
      <c r="J851" s="2" t="s">
        <v>1449</v>
      </c>
      <c r="K851" s="4" t="s">
        <v>1438</v>
      </c>
      <c r="L851" s="2" t="s">
        <v>6515</v>
      </c>
      <c r="M851" s="243" t="s">
        <v>1447</v>
      </c>
      <c r="N851" s="2" t="s">
        <v>1448</v>
      </c>
    </row>
    <row r="852" spans="1:19" x14ac:dyDescent="0.2">
      <c r="A852" s="2">
        <f t="shared" si="13"/>
        <v>851</v>
      </c>
      <c r="B852" s="1" t="s">
        <v>194</v>
      </c>
      <c r="C852" s="1" t="s">
        <v>983</v>
      </c>
      <c r="E852" s="1"/>
      <c r="F852" s="2">
        <v>8</v>
      </c>
      <c r="G852" s="2">
        <v>28</v>
      </c>
      <c r="H852" s="236">
        <v>2020</v>
      </c>
      <c r="I852" s="2">
        <v>77</v>
      </c>
      <c r="J852" s="2" t="s">
        <v>1449</v>
      </c>
      <c r="K852" s="4" t="s">
        <v>1440</v>
      </c>
      <c r="L852" s="2" t="s">
        <v>1407</v>
      </c>
      <c r="M852" s="243" t="s">
        <v>1447</v>
      </c>
      <c r="N852" s="2" t="s">
        <v>1448</v>
      </c>
      <c r="P852" s="9" t="s">
        <v>5988</v>
      </c>
    </row>
    <row r="853" spans="1:19" x14ac:dyDescent="0.2">
      <c r="A853" s="2">
        <f t="shared" si="13"/>
        <v>852</v>
      </c>
      <c r="B853" s="1" t="s">
        <v>3449</v>
      </c>
      <c r="C853" s="1" t="s">
        <v>2099</v>
      </c>
      <c r="E853" s="301"/>
      <c r="F853" s="2">
        <v>8</v>
      </c>
      <c r="G853" s="2">
        <v>30</v>
      </c>
      <c r="H853" s="2">
        <v>2020</v>
      </c>
      <c r="I853" s="86" t="s">
        <v>1871</v>
      </c>
      <c r="J853" s="2" t="s">
        <v>1449</v>
      </c>
      <c r="K853" s="4" t="s">
        <v>1402</v>
      </c>
      <c r="L853" s="2" t="s">
        <v>1393</v>
      </c>
      <c r="M853" s="2" t="s">
        <v>1448</v>
      </c>
      <c r="N853" s="2" t="s">
        <v>1448</v>
      </c>
      <c r="O853" s="1" t="s">
        <v>10012</v>
      </c>
      <c r="P853" s="9" t="s">
        <v>3448</v>
      </c>
      <c r="Q853" s="9" t="s">
        <v>8433</v>
      </c>
    </row>
    <row r="854" spans="1:19" x14ac:dyDescent="0.2">
      <c r="A854" s="2">
        <f t="shared" si="13"/>
        <v>853</v>
      </c>
      <c r="B854" s="1" t="s">
        <v>198</v>
      </c>
      <c r="C854" s="1" t="s">
        <v>985</v>
      </c>
      <c r="D854" s="1" t="s">
        <v>843</v>
      </c>
      <c r="E854" s="1" t="s">
        <v>1027</v>
      </c>
      <c r="F854" s="2">
        <v>9</v>
      </c>
      <c r="G854" s="2">
        <v>1</v>
      </c>
      <c r="H854" s="236">
        <v>2020</v>
      </c>
      <c r="I854" s="2">
        <v>94</v>
      </c>
      <c r="J854" s="2" t="s">
        <v>1449</v>
      </c>
      <c r="K854" s="4" t="s">
        <v>1484</v>
      </c>
      <c r="L854" s="2" t="s">
        <v>1394</v>
      </c>
      <c r="M854" s="243" t="s">
        <v>1447</v>
      </c>
      <c r="N854" s="2" t="s">
        <v>1448</v>
      </c>
      <c r="P854" s="9" t="s">
        <v>6086</v>
      </c>
      <c r="R854" s="9" t="s">
        <v>12041</v>
      </c>
      <c r="S854" s="1" t="s">
        <v>9088</v>
      </c>
    </row>
    <row r="855" spans="1:19" x14ac:dyDescent="0.2">
      <c r="A855" s="2">
        <f t="shared" si="13"/>
        <v>854</v>
      </c>
      <c r="B855" s="1" t="s">
        <v>200</v>
      </c>
      <c r="C855" s="1" t="s">
        <v>202</v>
      </c>
      <c r="D855" s="1" t="s">
        <v>851</v>
      </c>
      <c r="E855" s="1"/>
      <c r="F855" s="2">
        <v>9</v>
      </c>
      <c r="G855" s="2">
        <v>2</v>
      </c>
      <c r="H855" s="236">
        <v>2020</v>
      </c>
      <c r="I855" s="2">
        <v>95</v>
      </c>
      <c r="J855" s="2" t="s">
        <v>1449</v>
      </c>
      <c r="K855" s="4" t="s">
        <v>1776</v>
      </c>
      <c r="L855" s="2" t="s">
        <v>1394</v>
      </c>
      <c r="M855" s="243" t="s">
        <v>1447</v>
      </c>
      <c r="N855" s="2" t="s">
        <v>1448</v>
      </c>
    </row>
    <row r="856" spans="1:19" x14ac:dyDescent="0.2">
      <c r="A856" s="2">
        <f t="shared" si="13"/>
        <v>855</v>
      </c>
      <c r="B856" s="1" t="s">
        <v>60</v>
      </c>
      <c r="C856" s="1" t="s">
        <v>579</v>
      </c>
      <c r="D856" s="1" t="s">
        <v>851</v>
      </c>
      <c r="E856" s="274" t="s">
        <v>12042</v>
      </c>
      <c r="F856" s="2">
        <v>9</v>
      </c>
      <c r="G856" s="2">
        <v>3</v>
      </c>
      <c r="H856" s="236">
        <v>2020</v>
      </c>
      <c r="I856" s="2">
        <v>98</v>
      </c>
      <c r="J856" s="2" t="s">
        <v>1449</v>
      </c>
      <c r="K856" s="4" t="s">
        <v>1397</v>
      </c>
      <c r="L856" s="2" t="s">
        <v>1396</v>
      </c>
      <c r="M856" s="243" t="s">
        <v>1447</v>
      </c>
      <c r="N856" s="2" t="s">
        <v>1447</v>
      </c>
      <c r="O856" s="252" t="s">
        <v>12043</v>
      </c>
      <c r="P856" s="9" t="s">
        <v>6738</v>
      </c>
      <c r="R856" s="9" t="s">
        <v>12041</v>
      </c>
      <c r="S856" s="1" t="s">
        <v>8719</v>
      </c>
    </row>
    <row r="857" spans="1:19" x14ac:dyDescent="0.2">
      <c r="A857" s="2">
        <f t="shared" si="13"/>
        <v>856</v>
      </c>
      <c r="B857" s="1" t="s">
        <v>8602</v>
      </c>
      <c r="C857" s="1" t="s">
        <v>8603</v>
      </c>
      <c r="D857" s="1" t="s">
        <v>892</v>
      </c>
      <c r="E857" s="1"/>
      <c r="F857" s="2">
        <v>9</v>
      </c>
      <c r="G857" s="2">
        <v>4</v>
      </c>
      <c r="H857" s="236">
        <v>2020</v>
      </c>
      <c r="I857" s="2">
        <v>101</v>
      </c>
      <c r="J857" s="2" t="s">
        <v>1450</v>
      </c>
      <c r="K857" s="4" t="s">
        <v>1402</v>
      </c>
      <c r="L857" s="2" t="s">
        <v>1393</v>
      </c>
      <c r="M857" s="2" t="s">
        <v>1448</v>
      </c>
      <c r="N857" s="2" t="s">
        <v>1448</v>
      </c>
      <c r="P857" s="9" t="s">
        <v>8604</v>
      </c>
      <c r="Q857" s="9" t="s">
        <v>8605</v>
      </c>
    </row>
    <row r="858" spans="1:19" x14ac:dyDescent="0.2">
      <c r="A858" s="2">
        <f t="shared" si="13"/>
        <v>857</v>
      </c>
      <c r="B858" s="1" t="s">
        <v>6016</v>
      </c>
      <c r="C858" s="1" t="s">
        <v>6017</v>
      </c>
      <c r="E858" s="1"/>
      <c r="F858" s="2">
        <v>9</v>
      </c>
      <c r="G858" s="2">
        <v>4</v>
      </c>
      <c r="H858" s="236">
        <v>2020</v>
      </c>
      <c r="I858" s="2">
        <v>105</v>
      </c>
      <c r="J858" s="2" t="s">
        <v>1449</v>
      </c>
      <c r="K858" s="4" t="s">
        <v>1764</v>
      </c>
      <c r="L858" s="2" t="s">
        <v>1394</v>
      </c>
      <c r="M858" s="2" t="s">
        <v>1448</v>
      </c>
      <c r="N858" s="2" t="s">
        <v>1448</v>
      </c>
      <c r="P858" s="9" t="s">
        <v>6018</v>
      </c>
    </row>
    <row r="859" spans="1:19" x14ac:dyDescent="0.2">
      <c r="A859" s="2">
        <f t="shared" si="13"/>
        <v>858</v>
      </c>
      <c r="B859" s="1" t="s">
        <v>201</v>
      </c>
      <c r="C859" s="1" t="s">
        <v>860</v>
      </c>
      <c r="D859" s="1" t="s">
        <v>871</v>
      </c>
      <c r="E859" s="1"/>
      <c r="F859" s="2">
        <v>9</v>
      </c>
      <c r="G859" s="2">
        <v>4</v>
      </c>
      <c r="H859" s="236">
        <v>2020</v>
      </c>
      <c r="I859" s="2">
        <v>93</v>
      </c>
      <c r="J859" s="2" t="s">
        <v>1449</v>
      </c>
      <c r="K859" s="4" t="s">
        <v>1410</v>
      </c>
      <c r="L859" s="2" t="s">
        <v>1394</v>
      </c>
      <c r="M859" s="243" t="s">
        <v>1447</v>
      </c>
      <c r="N859" s="2" t="s">
        <v>1448</v>
      </c>
    </row>
    <row r="860" spans="1:19" x14ac:dyDescent="0.2">
      <c r="A860" s="2">
        <f t="shared" si="13"/>
        <v>859</v>
      </c>
      <c r="B860" s="1" t="s">
        <v>202</v>
      </c>
      <c r="C860" s="1" t="s">
        <v>865</v>
      </c>
      <c r="D860" s="1" t="s">
        <v>867</v>
      </c>
      <c r="E860" s="1" t="s">
        <v>1298</v>
      </c>
      <c r="F860" s="2">
        <v>9</v>
      </c>
      <c r="G860" s="2">
        <v>6</v>
      </c>
      <c r="H860" s="236">
        <v>2020</v>
      </c>
      <c r="I860" s="2">
        <v>87</v>
      </c>
      <c r="J860" s="2" t="s">
        <v>1449</v>
      </c>
      <c r="K860" s="4" t="s">
        <v>1412</v>
      </c>
      <c r="L860" s="2" t="s">
        <v>1407</v>
      </c>
      <c r="M860" s="243" t="s">
        <v>1447</v>
      </c>
      <c r="N860" s="2" t="s">
        <v>1448</v>
      </c>
      <c r="P860" s="9" t="s">
        <v>10119</v>
      </c>
    </row>
    <row r="861" spans="1:19" x14ac:dyDescent="0.2">
      <c r="A861" s="2">
        <f t="shared" si="13"/>
        <v>860</v>
      </c>
      <c r="B861" s="1" t="s">
        <v>4404</v>
      </c>
      <c r="C861" s="1" t="s">
        <v>4405</v>
      </c>
      <c r="D861" s="1" t="s">
        <v>875</v>
      </c>
      <c r="E861" s="1"/>
      <c r="F861" s="2">
        <v>9</v>
      </c>
      <c r="G861" s="2">
        <v>7</v>
      </c>
      <c r="H861" s="236">
        <v>2020</v>
      </c>
      <c r="I861" s="2">
        <v>75</v>
      </c>
      <c r="J861" s="2" t="s">
        <v>1449</v>
      </c>
      <c r="K861" s="4" t="s">
        <v>1402</v>
      </c>
      <c r="L861" s="2" t="s">
        <v>1393</v>
      </c>
      <c r="M861" s="2" t="s">
        <v>1448</v>
      </c>
      <c r="N861" s="2" t="s">
        <v>1448</v>
      </c>
      <c r="P861" s="9" t="s">
        <v>4403</v>
      </c>
    </row>
    <row r="862" spans="1:19" x14ac:dyDescent="0.2">
      <c r="A862" s="2">
        <f t="shared" si="13"/>
        <v>861</v>
      </c>
      <c r="B862" s="1" t="s">
        <v>203</v>
      </c>
      <c r="C862" s="1" t="s">
        <v>986</v>
      </c>
      <c r="E862" s="1" t="s">
        <v>1382</v>
      </c>
      <c r="F862" s="2">
        <v>9</v>
      </c>
      <c r="G862" s="2">
        <v>9</v>
      </c>
      <c r="H862" s="236">
        <v>2020</v>
      </c>
      <c r="I862" s="2">
        <v>91</v>
      </c>
      <c r="J862" s="2" t="s">
        <v>1449</v>
      </c>
      <c r="K862" s="4" t="s">
        <v>1402</v>
      </c>
      <c r="L862" s="2" t="s">
        <v>1393</v>
      </c>
      <c r="M862" s="243" t="s">
        <v>1447</v>
      </c>
      <c r="N862" s="2" t="s">
        <v>1447</v>
      </c>
      <c r="P862" s="9" t="s">
        <v>6737</v>
      </c>
      <c r="Q862" s="9" t="s">
        <v>11915</v>
      </c>
      <c r="R862" s="9" t="s">
        <v>11916</v>
      </c>
      <c r="S862" s="1" t="s">
        <v>8736</v>
      </c>
    </row>
    <row r="863" spans="1:19" x14ac:dyDescent="0.2">
      <c r="A863" s="2">
        <f t="shared" si="13"/>
        <v>862</v>
      </c>
      <c r="B863" s="1" t="s">
        <v>4402</v>
      </c>
      <c r="C863" s="1" t="s">
        <v>4401</v>
      </c>
      <c r="E863" s="1"/>
      <c r="F863" s="2">
        <v>9</v>
      </c>
      <c r="G863" s="2">
        <v>10</v>
      </c>
      <c r="H863" s="236">
        <v>2020</v>
      </c>
      <c r="I863" s="2">
        <v>71</v>
      </c>
      <c r="J863" s="2" t="s">
        <v>1449</v>
      </c>
      <c r="K863" s="4" t="s">
        <v>2048</v>
      </c>
      <c r="L863" s="2" t="s">
        <v>1393</v>
      </c>
      <c r="M863" s="2" t="s">
        <v>1448</v>
      </c>
      <c r="N863" s="2" t="s">
        <v>1448</v>
      </c>
      <c r="P863" s="9" t="s">
        <v>4400</v>
      </c>
    </row>
    <row r="864" spans="1:19" x14ac:dyDescent="0.2">
      <c r="A864" s="2">
        <f t="shared" si="13"/>
        <v>863</v>
      </c>
      <c r="B864" s="1" t="s">
        <v>204</v>
      </c>
      <c r="C864" s="1" t="s">
        <v>987</v>
      </c>
      <c r="D864" s="1" t="s">
        <v>876</v>
      </c>
      <c r="E864" s="1"/>
      <c r="F864" s="2">
        <v>9</v>
      </c>
      <c r="G864" s="2">
        <v>10</v>
      </c>
      <c r="H864" s="236">
        <v>2020</v>
      </c>
      <c r="I864" s="2">
        <v>80</v>
      </c>
      <c r="J864" s="2" t="s">
        <v>1449</v>
      </c>
      <c r="K864" s="4" t="s">
        <v>1421</v>
      </c>
      <c r="L864" s="2" t="s">
        <v>6515</v>
      </c>
      <c r="M864" s="243" t="s">
        <v>1447</v>
      </c>
      <c r="N864" s="2" t="s">
        <v>1448</v>
      </c>
    </row>
    <row r="865" spans="1:19" x14ac:dyDescent="0.2">
      <c r="A865" s="2">
        <f t="shared" si="13"/>
        <v>864</v>
      </c>
      <c r="B865" s="1" t="s">
        <v>269</v>
      </c>
      <c r="C865" s="1" t="s">
        <v>880</v>
      </c>
      <c r="D865" s="1" t="s">
        <v>881</v>
      </c>
      <c r="F865" s="2">
        <v>9</v>
      </c>
      <c r="G865" s="2">
        <v>11</v>
      </c>
      <c r="H865" s="236">
        <v>2020</v>
      </c>
      <c r="I865" s="2">
        <v>87</v>
      </c>
      <c r="J865" s="2" t="s">
        <v>1449</v>
      </c>
      <c r="K865" s="1" t="s">
        <v>1430</v>
      </c>
      <c r="L865" s="2" t="s">
        <v>1393</v>
      </c>
      <c r="M865" s="2" t="s">
        <v>1448</v>
      </c>
      <c r="N865" s="2" t="s">
        <v>1447</v>
      </c>
      <c r="P865" s="9" t="s">
        <v>3571</v>
      </c>
      <c r="Q865" s="9" t="s">
        <v>9293</v>
      </c>
    </row>
    <row r="866" spans="1:19" x14ac:dyDescent="0.2">
      <c r="A866" s="2">
        <f t="shared" si="13"/>
        <v>865</v>
      </c>
      <c r="B866" s="1" t="s">
        <v>205</v>
      </c>
      <c r="C866" s="1" t="s">
        <v>172</v>
      </c>
      <c r="D866" s="1" t="s">
        <v>845</v>
      </c>
      <c r="E866" s="1" t="s">
        <v>1289</v>
      </c>
      <c r="F866" s="2">
        <v>9</v>
      </c>
      <c r="G866" s="2">
        <v>11</v>
      </c>
      <c r="H866" s="236">
        <v>2020</v>
      </c>
      <c r="I866" s="2">
        <v>86</v>
      </c>
      <c r="J866" s="2" t="s">
        <v>1449</v>
      </c>
      <c r="K866" s="4" t="s">
        <v>1402</v>
      </c>
      <c r="L866" s="2" t="s">
        <v>1393</v>
      </c>
      <c r="M866" s="243" t="s">
        <v>1447</v>
      </c>
      <c r="N866" s="2" t="s">
        <v>1447</v>
      </c>
      <c r="O866" s="4" t="s">
        <v>3661</v>
      </c>
    </row>
    <row r="867" spans="1:19" x14ac:dyDescent="0.2">
      <c r="A867" s="2">
        <f t="shared" si="13"/>
        <v>866</v>
      </c>
      <c r="B867" s="1" t="s">
        <v>2642</v>
      </c>
      <c r="C867" s="1" t="s">
        <v>2641</v>
      </c>
      <c r="D867" s="1" t="s">
        <v>845</v>
      </c>
      <c r="E867" s="1"/>
      <c r="F867" s="2">
        <v>9</v>
      </c>
      <c r="G867" s="2">
        <v>14</v>
      </c>
      <c r="H867" s="236">
        <v>2020</v>
      </c>
      <c r="I867" s="2">
        <v>66</v>
      </c>
      <c r="J867" s="2" t="s">
        <v>1449</v>
      </c>
      <c r="K867" s="4" t="s">
        <v>1392</v>
      </c>
      <c r="L867" s="2" t="s">
        <v>1393</v>
      </c>
      <c r="M867" s="2" t="s">
        <v>1448</v>
      </c>
      <c r="N867" s="2" t="s">
        <v>1447</v>
      </c>
      <c r="O867" s="1" t="s">
        <v>11365</v>
      </c>
      <c r="P867" s="9" t="s">
        <v>2640</v>
      </c>
      <c r="R867" s="9" t="s">
        <v>9189</v>
      </c>
    </row>
    <row r="868" spans="1:19" x14ac:dyDescent="0.2">
      <c r="A868" s="2">
        <f t="shared" si="13"/>
        <v>867</v>
      </c>
      <c r="B868" s="1" t="s">
        <v>135</v>
      </c>
      <c r="C868" s="1" t="s">
        <v>6420</v>
      </c>
      <c r="E868" s="1"/>
      <c r="F868" s="2">
        <v>9</v>
      </c>
      <c r="G868" s="2">
        <v>14</v>
      </c>
      <c r="H868" s="236">
        <v>2020</v>
      </c>
      <c r="I868" s="2">
        <v>67</v>
      </c>
      <c r="J868" s="2" t="s">
        <v>1449</v>
      </c>
      <c r="K868" s="4" t="s">
        <v>698</v>
      </c>
      <c r="L868" s="2" t="s">
        <v>1393</v>
      </c>
      <c r="M868" s="2" t="s">
        <v>1448</v>
      </c>
      <c r="N868" s="2" t="s">
        <v>1448</v>
      </c>
      <c r="O868" s="4"/>
      <c r="P868" s="9" t="s">
        <v>6421</v>
      </c>
      <c r="Q868" s="9" t="s">
        <v>6422</v>
      </c>
    </row>
    <row r="869" spans="1:19" x14ac:dyDescent="0.2">
      <c r="A869" s="2">
        <f t="shared" si="13"/>
        <v>868</v>
      </c>
      <c r="B869" s="1" t="s">
        <v>6412</v>
      </c>
      <c r="C869" s="1" t="s">
        <v>338</v>
      </c>
      <c r="E869" s="301"/>
      <c r="F869" s="2">
        <v>9</v>
      </c>
      <c r="G869" s="2">
        <v>14</v>
      </c>
      <c r="H869" s="2">
        <v>2020</v>
      </c>
      <c r="I869" s="86" t="s">
        <v>1871</v>
      </c>
      <c r="J869" s="2" t="s">
        <v>1449</v>
      </c>
      <c r="K869" s="4" t="s">
        <v>1430</v>
      </c>
      <c r="L869" s="2" t="s">
        <v>1393</v>
      </c>
      <c r="M869" s="2" t="s">
        <v>1448</v>
      </c>
      <c r="N869" s="2" t="s">
        <v>1448</v>
      </c>
      <c r="O869" s="4"/>
      <c r="Q869" s="9" t="s">
        <v>6413</v>
      </c>
    </row>
    <row r="870" spans="1:19" x14ac:dyDescent="0.2">
      <c r="A870" s="2">
        <f t="shared" si="13"/>
        <v>869</v>
      </c>
      <c r="B870" s="1" t="s">
        <v>199</v>
      </c>
      <c r="C870" s="1" t="s">
        <v>3573</v>
      </c>
      <c r="D870" s="1" t="s">
        <v>853</v>
      </c>
      <c r="F870" s="2">
        <v>9</v>
      </c>
      <c r="G870" s="2">
        <v>15</v>
      </c>
      <c r="H870" s="236">
        <v>2020</v>
      </c>
      <c r="I870" s="2">
        <v>84</v>
      </c>
      <c r="J870" s="2" t="s">
        <v>1449</v>
      </c>
      <c r="K870" s="1" t="s">
        <v>1496</v>
      </c>
      <c r="L870" s="2" t="s">
        <v>1394</v>
      </c>
      <c r="M870" s="243" t="s">
        <v>1447</v>
      </c>
      <c r="N870" s="2" t="s">
        <v>1447</v>
      </c>
      <c r="P870" s="9" t="s">
        <v>3572</v>
      </c>
      <c r="R870" s="9" t="s">
        <v>1959</v>
      </c>
    </row>
    <row r="871" spans="1:19" x14ac:dyDescent="0.2">
      <c r="A871" s="2">
        <f t="shared" si="13"/>
        <v>870</v>
      </c>
      <c r="B871" s="1" t="s">
        <v>3591</v>
      </c>
      <c r="C871" s="1" t="s">
        <v>2199</v>
      </c>
      <c r="D871" s="1" t="s">
        <v>876</v>
      </c>
      <c r="F871" s="2">
        <v>9</v>
      </c>
      <c r="G871" s="2">
        <v>15</v>
      </c>
      <c r="H871" s="236">
        <v>2020</v>
      </c>
      <c r="I871" s="2">
        <v>85</v>
      </c>
      <c r="J871" s="2" t="s">
        <v>1449</v>
      </c>
      <c r="K871" s="1" t="s">
        <v>1674</v>
      </c>
      <c r="L871" s="2" t="s">
        <v>1393</v>
      </c>
      <c r="M871" s="2" t="s">
        <v>1448</v>
      </c>
      <c r="N871" s="2" t="s">
        <v>1447</v>
      </c>
      <c r="P871" s="9" t="s">
        <v>3590</v>
      </c>
    </row>
    <row r="872" spans="1:19" x14ac:dyDescent="0.2">
      <c r="A872" s="2">
        <f t="shared" si="13"/>
        <v>871</v>
      </c>
      <c r="B872" s="1" t="s">
        <v>1157</v>
      </c>
      <c r="C872" s="1" t="s">
        <v>172</v>
      </c>
      <c r="D872" s="1" t="s">
        <v>886</v>
      </c>
      <c r="E872" s="1" t="s">
        <v>2150</v>
      </c>
      <c r="F872" s="2">
        <v>9</v>
      </c>
      <c r="G872" s="2">
        <v>15</v>
      </c>
      <c r="H872" s="236">
        <v>2020</v>
      </c>
      <c r="I872" s="2">
        <v>83</v>
      </c>
      <c r="J872" s="2" t="s">
        <v>1449</v>
      </c>
      <c r="K872" s="4" t="s">
        <v>1402</v>
      </c>
      <c r="L872" s="2" t="s">
        <v>1393</v>
      </c>
      <c r="M872" s="2" t="s">
        <v>1448</v>
      </c>
      <c r="N872" s="2" t="s">
        <v>1448</v>
      </c>
      <c r="O872" s="4" t="s">
        <v>3667</v>
      </c>
      <c r="P872" s="9" t="s">
        <v>2149</v>
      </c>
    </row>
    <row r="873" spans="1:19" x14ac:dyDescent="0.2">
      <c r="A873" s="2">
        <f t="shared" si="13"/>
        <v>872</v>
      </c>
      <c r="B873" s="1" t="s">
        <v>206</v>
      </c>
      <c r="C873" s="1" t="s">
        <v>847</v>
      </c>
      <c r="D873" s="1" t="s">
        <v>834</v>
      </c>
      <c r="E873" s="1"/>
      <c r="F873" s="2">
        <v>9</v>
      </c>
      <c r="G873" s="2">
        <v>16</v>
      </c>
      <c r="H873" s="236">
        <v>2020</v>
      </c>
      <c r="I873" s="2">
        <v>75</v>
      </c>
      <c r="J873" s="2" t="s">
        <v>1449</v>
      </c>
      <c r="K873" s="4" t="s">
        <v>1789</v>
      </c>
      <c r="L873" s="2" t="s">
        <v>1396</v>
      </c>
      <c r="M873" s="243" t="s">
        <v>1447</v>
      </c>
      <c r="N873" s="2" t="s">
        <v>1447</v>
      </c>
    </row>
    <row r="874" spans="1:19" x14ac:dyDescent="0.2">
      <c r="A874" s="2">
        <f t="shared" si="13"/>
        <v>873</v>
      </c>
      <c r="B874" s="1" t="s">
        <v>1361</v>
      </c>
      <c r="C874" s="1" t="s">
        <v>1661</v>
      </c>
      <c r="E874" s="1"/>
      <c r="F874" s="2">
        <v>9</v>
      </c>
      <c r="G874" s="2">
        <v>18</v>
      </c>
      <c r="H874" s="236">
        <v>2020</v>
      </c>
      <c r="I874" s="2">
        <v>93</v>
      </c>
      <c r="J874" s="2" t="s">
        <v>1449</v>
      </c>
      <c r="K874" s="4" t="s">
        <v>1662</v>
      </c>
      <c r="L874" s="2" t="s">
        <v>1434</v>
      </c>
      <c r="M874" s="2" t="s">
        <v>1448</v>
      </c>
      <c r="N874" s="2" t="s">
        <v>1448</v>
      </c>
      <c r="P874" s="9" t="s">
        <v>1660</v>
      </c>
    </row>
    <row r="875" spans="1:19" x14ac:dyDescent="0.2">
      <c r="A875" s="2">
        <f t="shared" si="13"/>
        <v>874</v>
      </c>
      <c r="B875" s="1" t="s">
        <v>208</v>
      </c>
      <c r="C875" s="1" t="s">
        <v>846</v>
      </c>
      <c r="E875" s="1"/>
      <c r="F875" s="2">
        <v>9</v>
      </c>
      <c r="G875" s="2">
        <v>18</v>
      </c>
      <c r="H875" s="236">
        <v>2020</v>
      </c>
      <c r="I875" s="2">
        <v>61</v>
      </c>
      <c r="J875" s="2" t="s">
        <v>1449</v>
      </c>
      <c r="K875" s="4" t="s">
        <v>1495</v>
      </c>
      <c r="L875" s="2" t="s">
        <v>1434</v>
      </c>
      <c r="M875" s="243" t="s">
        <v>1447</v>
      </c>
      <c r="N875" s="2" t="s">
        <v>1448</v>
      </c>
      <c r="P875" s="9" t="s">
        <v>1958</v>
      </c>
    </row>
    <row r="876" spans="1:19" x14ac:dyDescent="0.2">
      <c r="A876" s="2">
        <f t="shared" si="13"/>
        <v>875</v>
      </c>
      <c r="B876" s="1" t="s">
        <v>4396</v>
      </c>
      <c r="C876" s="1" t="s">
        <v>4397</v>
      </c>
      <c r="E876" s="1" t="s">
        <v>4398</v>
      </c>
      <c r="F876" s="2">
        <v>9</v>
      </c>
      <c r="G876" s="2">
        <v>18</v>
      </c>
      <c r="H876" s="236">
        <v>2020</v>
      </c>
      <c r="I876" s="2">
        <v>90</v>
      </c>
      <c r="J876" s="2" t="s">
        <v>1449</v>
      </c>
      <c r="K876" s="4" t="s">
        <v>4399</v>
      </c>
      <c r="L876" s="2" t="s">
        <v>1394</v>
      </c>
      <c r="M876" s="2" t="s">
        <v>1448</v>
      </c>
      <c r="N876" s="2" t="s">
        <v>1448</v>
      </c>
      <c r="P876" s="9" t="s">
        <v>1958</v>
      </c>
    </row>
    <row r="877" spans="1:19" x14ac:dyDescent="0.2">
      <c r="A877" s="2">
        <f t="shared" si="13"/>
        <v>876</v>
      </c>
      <c r="B877" s="1" t="s">
        <v>207</v>
      </c>
      <c r="C877" s="1" t="s">
        <v>923</v>
      </c>
      <c r="D877" s="1" t="s">
        <v>881</v>
      </c>
      <c r="E877" s="1"/>
      <c r="F877" s="2">
        <v>9</v>
      </c>
      <c r="G877" s="2">
        <v>18</v>
      </c>
      <c r="H877" s="236">
        <v>2020</v>
      </c>
      <c r="I877" s="2">
        <v>86</v>
      </c>
      <c r="J877" s="2" t="s">
        <v>1449</v>
      </c>
      <c r="K877" s="4" t="s">
        <v>1638</v>
      </c>
      <c r="L877" s="2" t="s">
        <v>1441</v>
      </c>
      <c r="M877" s="243" t="s">
        <v>1447</v>
      </c>
      <c r="N877" s="2" t="s">
        <v>1447</v>
      </c>
      <c r="P877" s="9" t="s">
        <v>10602</v>
      </c>
    </row>
    <row r="878" spans="1:19" x14ac:dyDescent="0.2">
      <c r="A878" s="2">
        <f t="shared" si="13"/>
        <v>877</v>
      </c>
      <c r="B878" s="1" t="s">
        <v>2651</v>
      </c>
      <c r="C878" s="1" t="s">
        <v>2652</v>
      </c>
      <c r="E878" s="1"/>
      <c r="F878" s="2">
        <v>9</v>
      </c>
      <c r="G878" s="2">
        <v>20</v>
      </c>
      <c r="H878" s="236">
        <v>2020</v>
      </c>
      <c r="I878" s="46">
        <v>45</v>
      </c>
      <c r="J878" s="2" t="s">
        <v>1450</v>
      </c>
      <c r="K878" s="4" t="s">
        <v>1443</v>
      </c>
      <c r="L878" s="2" t="s">
        <v>1393</v>
      </c>
      <c r="M878" s="2" t="s">
        <v>1448</v>
      </c>
      <c r="N878" s="2" t="s">
        <v>1447</v>
      </c>
      <c r="O878" s="1" t="s">
        <v>3656</v>
      </c>
      <c r="P878" s="9" t="s">
        <v>2650</v>
      </c>
      <c r="Q878" s="9" t="s">
        <v>6430</v>
      </c>
      <c r="R878" s="9" t="s">
        <v>10815</v>
      </c>
      <c r="S878" s="1" t="s">
        <v>8787</v>
      </c>
    </row>
    <row r="879" spans="1:19" x14ac:dyDescent="0.2">
      <c r="A879" s="2">
        <f t="shared" si="13"/>
        <v>878</v>
      </c>
      <c r="B879" s="1" t="s">
        <v>9002</v>
      </c>
      <c r="C879" s="1" t="s">
        <v>9001</v>
      </c>
      <c r="D879" s="1" t="s">
        <v>838</v>
      </c>
      <c r="E879" s="1"/>
      <c r="F879" s="2">
        <v>9</v>
      </c>
      <c r="G879" s="2">
        <v>21</v>
      </c>
      <c r="H879" s="236">
        <v>2020</v>
      </c>
      <c r="I879" s="2">
        <v>79</v>
      </c>
      <c r="J879" s="2" t="s">
        <v>1450</v>
      </c>
      <c r="K879" s="4" t="s">
        <v>1402</v>
      </c>
      <c r="L879" s="2" t="s">
        <v>1393</v>
      </c>
      <c r="M879" s="2" t="s">
        <v>1448</v>
      </c>
      <c r="N879" s="2" t="s">
        <v>1448</v>
      </c>
      <c r="P879" s="9" t="s">
        <v>9000</v>
      </c>
      <c r="Q879" s="9" t="s">
        <v>9003</v>
      </c>
    </row>
    <row r="880" spans="1:19" x14ac:dyDescent="0.2">
      <c r="A880" s="2">
        <f t="shared" si="13"/>
        <v>879</v>
      </c>
      <c r="B880" s="1" t="s">
        <v>210</v>
      </c>
      <c r="C880" s="1" t="s">
        <v>988</v>
      </c>
      <c r="D880" s="1" t="s">
        <v>853</v>
      </c>
      <c r="E880" s="1"/>
      <c r="F880" s="2">
        <v>9</v>
      </c>
      <c r="G880" s="2">
        <v>21</v>
      </c>
      <c r="H880" s="236">
        <v>2020</v>
      </c>
      <c r="I880" s="2">
        <v>93</v>
      </c>
      <c r="J880" s="2" t="s">
        <v>1450</v>
      </c>
      <c r="K880" s="4" t="s">
        <v>1390</v>
      </c>
      <c r="L880" s="2" t="s">
        <v>1389</v>
      </c>
      <c r="M880" s="243" t="s">
        <v>1447</v>
      </c>
      <c r="N880" s="2" t="s">
        <v>1448</v>
      </c>
    </row>
    <row r="881" spans="1:19" x14ac:dyDescent="0.2">
      <c r="A881" s="2">
        <f t="shared" si="13"/>
        <v>880</v>
      </c>
      <c r="B881" s="1" t="s">
        <v>209</v>
      </c>
      <c r="C881" s="1" t="s">
        <v>878</v>
      </c>
      <c r="D881" s="1" t="s">
        <v>845</v>
      </c>
      <c r="E881" s="1" t="s">
        <v>1299</v>
      </c>
      <c r="F881" s="2">
        <v>9</v>
      </c>
      <c r="G881" s="2">
        <v>21</v>
      </c>
      <c r="H881" s="236">
        <v>2020</v>
      </c>
      <c r="I881" s="2">
        <v>98</v>
      </c>
      <c r="J881" s="2" t="s">
        <v>1449</v>
      </c>
      <c r="K881" s="4" t="s">
        <v>1395</v>
      </c>
      <c r="L881" s="2" t="s">
        <v>1394</v>
      </c>
      <c r="M881" s="243" t="s">
        <v>1447</v>
      </c>
      <c r="N881" s="2" t="s">
        <v>1448</v>
      </c>
      <c r="P881" s="9" t="s">
        <v>6015</v>
      </c>
    </row>
    <row r="882" spans="1:19" x14ac:dyDescent="0.2">
      <c r="A882" s="2">
        <f t="shared" si="13"/>
        <v>881</v>
      </c>
      <c r="B882" s="1" t="s">
        <v>7186</v>
      </c>
      <c r="C882" s="1" t="s">
        <v>6545</v>
      </c>
      <c r="D882" s="1" t="s">
        <v>834</v>
      </c>
      <c r="E882" s="1"/>
      <c r="F882" s="2">
        <v>9</v>
      </c>
      <c r="G882" s="2">
        <v>22</v>
      </c>
      <c r="H882" s="236">
        <v>2020</v>
      </c>
      <c r="I882" s="2">
        <v>99</v>
      </c>
      <c r="J882" s="2" t="s">
        <v>1449</v>
      </c>
      <c r="K882" s="4" t="s">
        <v>1402</v>
      </c>
      <c r="L882" s="2" t="s">
        <v>1393</v>
      </c>
      <c r="M882" s="2" t="s">
        <v>1448</v>
      </c>
      <c r="N882" s="2" t="s">
        <v>1448</v>
      </c>
      <c r="P882" s="9" t="s">
        <v>9208</v>
      </c>
      <c r="Q882" s="9" t="s">
        <v>9209</v>
      </c>
      <c r="S882" s="1" t="s">
        <v>8719</v>
      </c>
    </row>
    <row r="883" spans="1:19" x14ac:dyDescent="0.2">
      <c r="A883" s="2">
        <f t="shared" si="13"/>
        <v>882</v>
      </c>
      <c r="B883" s="1" t="s">
        <v>212</v>
      </c>
      <c r="C883" s="1" t="s">
        <v>989</v>
      </c>
      <c r="D883" s="1" t="s">
        <v>843</v>
      </c>
      <c r="E883" s="1"/>
      <c r="F883" s="2">
        <v>9</v>
      </c>
      <c r="G883" s="2">
        <v>23</v>
      </c>
      <c r="H883" s="236">
        <v>2020</v>
      </c>
      <c r="I883" s="2">
        <v>91</v>
      </c>
      <c r="J883" s="2" t="s">
        <v>1450</v>
      </c>
      <c r="K883" s="4" t="s">
        <v>1404</v>
      </c>
      <c r="L883" s="2" t="s">
        <v>1393</v>
      </c>
      <c r="M883" s="243" t="s">
        <v>1447</v>
      </c>
      <c r="N883" s="2" t="s">
        <v>1448</v>
      </c>
    </row>
    <row r="884" spans="1:19" x14ac:dyDescent="0.2">
      <c r="A884" s="2">
        <f t="shared" si="13"/>
        <v>883</v>
      </c>
      <c r="B884" s="1" t="s">
        <v>211</v>
      </c>
      <c r="C884" s="1" t="s">
        <v>902</v>
      </c>
      <c r="D884" s="1" t="s">
        <v>843</v>
      </c>
      <c r="E884" s="1"/>
      <c r="F884" s="2">
        <v>9</v>
      </c>
      <c r="G884" s="2">
        <v>23</v>
      </c>
      <c r="H884" s="236">
        <v>2020</v>
      </c>
      <c r="I884" s="2">
        <v>92</v>
      </c>
      <c r="J884" s="2" t="s">
        <v>1449</v>
      </c>
      <c r="K884" s="4" t="s">
        <v>1466</v>
      </c>
      <c r="L884" s="2" t="s">
        <v>1434</v>
      </c>
      <c r="M884" s="243" t="s">
        <v>1447</v>
      </c>
      <c r="N884" s="2" t="s">
        <v>1448</v>
      </c>
      <c r="P884" s="9" t="s">
        <v>8823</v>
      </c>
    </row>
    <row r="885" spans="1:19" x14ac:dyDescent="0.2">
      <c r="A885" s="2">
        <f t="shared" si="13"/>
        <v>884</v>
      </c>
      <c r="B885" s="1" t="s">
        <v>8828</v>
      </c>
      <c r="C885" s="1" t="s">
        <v>1712</v>
      </c>
      <c r="D885" s="1" t="s">
        <v>872</v>
      </c>
      <c r="E885" s="1"/>
      <c r="F885" s="2">
        <v>9</v>
      </c>
      <c r="G885" s="2">
        <v>23</v>
      </c>
      <c r="H885" s="236">
        <v>2020</v>
      </c>
      <c r="I885" s="2">
        <v>91</v>
      </c>
      <c r="J885" s="2" t="s">
        <v>1449</v>
      </c>
      <c r="K885" s="4" t="s">
        <v>1402</v>
      </c>
      <c r="L885" s="2" t="s">
        <v>1393</v>
      </c>
      <c r="M885" s="2" t="s">
        <v>1448</v>
      </c>
      <c r="N885" s="2" t="s">
        <v>1448</v>
      </c>
      <c r="O885" s="1" t="s">
        <v>9054</v>
      </c>
      <c r="P885" s="9" t="s">
        <v>8829</v>
      </c>
      <c r="Q885" s="9" t="s">
        <v>8830</v>
      </c>
    </row>
    <row r="886" spans="1:19" x14ac:dyDescent="0.2">
      <c r="A886" s="2">
        <f t="shared" si="13"/>
        <v>885</v>
      </c>
      <c r="B886" s="1" t="s">
        <v>213</v>
      </c>
      <c r="C886" s="1" t="s">
        <v>990</v>
      </c>
      <c r="D886" s="1" t="s">
        <v>845</v>
      </c>
      <c r="E886" s="1"/>
      <c r="F886" s="2">
        <v>9</v>
      </c>
      <c r="G886" s="2">
        <v>24</v>
      </c>
      <c r="H886" s="236">
        <v>2020</v>
      </c>
      <c r="I886" s="2">
        <v>66</v>
      </c>
      <c r="J886" s="2" t="s">
        <v>1449</v>
      </c>
      <c r="K886" s="4" t="s">
        <v>3983</v>
      </c>
      <c r="L886" s="2" t="s">
        <v>3066</v>
      </c>
      <c r="M886" s="243" t="s">
        <v>1447</v>
      </c>
      <c r="N886" s="2" t="s">
        <v>1448</v>
      </c>
      <c r="O886" s="1" t="s">
        <v>8152</v>
      </c>
      <c r="P886" s="9" t="s">
        <v>8151</v>
      </c>
      <c r="Q886" s="9" t="s">
        <v>8149</v>
      </c>
      <c r="R886" s="9" t="s">
        <v>8150</v>
      </c>
    </row>
    <row r="887" spans="1:19" x14ac:dyDescent="0.2">
      <c r="A887" s="2">
        <f t="shared" si="13"/>
        <v>886</v>
      </c>
      <c r="B887" s="1" t="s">
        <v>214</v>
      </c>
      <c r="C887" s="1" t="s">
        <v>991</v>
      </c>
      <c r="E887" s="1"/>
      <c r="F887" s="2">
        <v>9</v>
      </c>
      <c r="G887" s="2">
        <v>25</v>
      </c>
      <c r="H887" s="236">
        <v>2020</v>
      </c>
      <c r="I887" s="2">
        <v>92</v>
      </c>
      <c r="J887" s="2" t="s">
        <v>1450</v>
      </c>
      <c r="K887" s="4" t="s">
        <v>1412</v>
      </c>
      <c r="L887" s="2" t="s">
        <v>1407</v>
      </c>
      <c r="M887" s="243" t="s">
        <v>1447</v>
      </c>
      <c r="N887" s="2" t="s">
        <v>1448</v>
      </c>
    </row>
    <row r="888" spans="1:19" x14ac:dyDescent="0.2">
      <c r="A888" s="2">
        <f t="shared" si="13"/>
        <v>887</v>
      </c>
      <c r="B888" s="1" t="s">
        <v>215</v>
      </c>
      <c r="C888" s="1" t="s">
        <v>992</v>
      </c>
      <c r="E888" s="1"/>
      <c r="F888" s="2">
        <v>9</v>
      </c>
      <c r="G888" s="2">
        <v>26</v>
      </c>
      <c r="H888" s="236">
        <v>2020</v>
      </c>
      <c r="I888" s="2">
        <v>90</v>
      </c>
      <c r="J888" s="2" t="s">
        <v>1449</v>
      </c>
      <c r="K888" s="4" t="s">
        <v>821</v>
      </c>
      <c r="L888" s="2" t="s">
        <v>1393</v>
      </c>
      <c r="M888" s="243" t="s">
        <v>1447</v>
      </c>
      <c r="N888" s="2" t="s">
        <v>1448</v>
      </c>
    </row>
    <row r="889" spans="1:19" x14ac:dyDescent="0.2">
      <c r="A889" s="2">
        <f t="shared" si="13"/>
        <v>888</v>
      </c>
      <c r="B889" s="1" t="s">
        <v>216</v>
      </c>
      <c r="C889" s="1" t="s">
        <v>993</v>
      </c>
      <c r="D889" s="1" t="s">
        <v>994</v>
      </c>
      <c r="E889" s="1" t="s">
        <v>994</v>
      </c>
      <c r="F889" s="2">
        <v>9</v>
      </c>
      <c r="G889" s="2">
        <v>27</v>
      </c>
      <c r="H889" s="236">
        <v>2020</v>
      </c>
      <c r="I889" s="2">
        <v>87</v>
      </c>
      <c r="J889" s="2" t="s">
        <v>1449</v>
      </c>
      <c r="K889" s="4" t="s">
        <v>1957</v>
      </c>
      <c r="L889" s="2" t="s">
        <v>1394</v>
      </c>
      <c r="M889" s="243" t="s">
        <v>1447</v>
      </c>
      <c r="N889" s="2" t="s">
        <v>1448</v>
      </c>
    </row>
    <row r="890" spans="1:19" x14ac:dyDescent="0.2">
      <c r="A890" s="2">
        <f t="shared" si="13"/>
        <v>889</v>
      </c>
      <c r="B890" s="1" t="s">
        <v>217</v>
      </c>
      <c r="C890" s="1" t="s">
        <v>995</v>
      </c>
      <c r="E890" s="1"/>
      <c r="F890" s="2">
        <v>9</v>
      </c>
      <c r="G890" s="2">
        <v>28</v>
      </c>
      <c r="H890" s="236">
        <v>2020</v>
      </c>
      <c r="I890" s="2">
        <v>85</v>
      </c>
      <c r="J890" s="2" t="s">
        <v>1449</v>
      </c>
      <c r="K890" s="4" t="s">
        <v>1845</v>
      </c>
      <c r="L890" s="2" t="s">
        <v>1393</v>
      </c>
      <c r="M890" s="243" t="s">
        <v>1447</v>
      </c>
      <c r="N890" s="2" t="s">
        <v>1448</v>
      </c>
      <c r="O890" s="1" t="s">
        <v>3697</v>
      </c>
    </row>
    <row r="891" spans="1:19" x14ac:dyDescent="0.2">
      <c r="A891" s="2">
        <f t="shared" si="13"/>
        <v>890</v>
      </c>
      <c r="B891" s="1" t="s">
        <v>218</v>
      </c>
      <c r="C891" s="1" t="s">
        <v>996</v>
      </c>
      <c r="D891" s="1" t="s">
        <v>997</v>
      </c>
      <c r="E891" s="1"/>
      <c r="F891" s="2">
        <v>9</v>
      </c>
      <c r="G891" s="2">
        <v>28</v>
      </c>
      <c r="H891" s="236">
        <v>2020</v>
      </c>
      <c r="I891" s="2">
        <v>97</v>
      </c>
      <c r="J891" s="2" t="s">
        <v>1449</v>
      </c>
      <c r="K891" s="4" t="s">
        <v>1410</v>
      </c>
      <c r="L891" s="2" t="s">
        <v>1394</v>
      </c>
      <c r="M891" s="243" t="s">
        <v>1447</v>
      </c>
      <c r="N891" s="2" t="s">
        <v>1447</v>
      </c>
      <c r="P891" s="9" t="s">
        <v>6732</v>
      </c>
      <c r="Q891" s="9" t="s">
        <v>10468</v>
      </c>
      <c r="R891" s="9" t="s">
        <v>10467</v>
      </c>
      <c r="S891" s="1" t="s">
        <v>8787</v>
      </c>
    </row>
    <row r="892" spans="1:19" x14ac:dyDescent="0.2">
      <c r="A892" s="2">
        <f t="shared" si="13"/>
        <v>891</v>
      </c>
      <c r="B892" s="1" t="s">
        <v>11787</v>
      </c>
      <c r="C892" s="1" t="s">
        <v>1576</v>
      </c>
      <c r="D892" s="1" t="s">
        <v>838</v>
      </c>
      <c r="E892" s="1" t="s">
        <v>1297</v>
      </c>
      <c r="F892" s="2">
        <v>9</v>
      </c>
      <c r="G892" s="2">
        <v>28</v>
      </c>
      <c r="H892" s="236">
        <v>2020</v>
      </c>
      <c r="I892" s="46">
        <v>57</v>
      </c>
      <c r="J892" s="2" t="s">
        <v>1449</v>
      </c>
      <c r="K892" s="4" t="s">
        <v>6932</v>
      </c>
      <c r="L892" s="2" t="s">
        <v>3089</v>
      </c>
      <c r="M892" s="2" t="s">
        <v>1448</v>
      </c>
      <c r="N892" s="2" t="s">
        <v>1448</v>
      </c>
      <c r="P892" s="9" t="s">
        <v>11788</v>
      </c>
      <c r="Q892" s="9"/>
      <c r="R892" s="9"/>
      <c r="S892" t="s">
        <v>8768</v>
      </c>
    </row>
    <row r="893" spans="1:19" x14ac:dyDescent="0.2">
      <c r="A893" s="2">
        <f t="shared" si="13"/>
        <v>892</v>
      </c>
      <c r="B893" s="1" t="s">
        <v>8652</v>
      </c>
      <c r="C893" s="1" t="s">
        <v>8653</v>
      </c>
      <c r="D893" s="1" t="s">
        <v>834</v>
      </c>
      <c r="F893" s="2">
        <v>9</v>
      </c>
      <c r="G893" s="2">
        <v>29</v>
      </c>
      <c r="H893" s="236">
        <v>2020</v>
      </c>
      <c r="I893" s="46">
        <v>52</v>
      </c>
      <c r="J893" s="2" t="s">
        <v>1449</v>
      </c>
      <c r="K893" s="1" t="s">
        <v>1402</v>
      </c>
      <c r="L893" s="2" t="s">
        <v>1393</v>
      </c>
      <c r="M893" s="2" t="s">
        <v>1448</v>
      </c>
      <c r="N893" s="2" t="s">
        <v>1448</v>
      </c>
      <c r="P893" s="9" t="s">
        <v>8654</v>
      </c>
      <c r="Q893" s="9" t="s">
        <v>8656</v>
      </c>
      <c r="R893" s="9" t="s">
        <v>8655</v>
      </c>
    </row>
    <row r="894" spans="1:19" x14ac:dyDescent="0.2">
      <c r="A894" s="2">
        <f t="shared" si="13"/>
        <v>893</v>
      </c>
      <c r="B894" s="1" t="s">
        <v>6735</v>
      </c>
      <c r="C894" s="1" t="s">
        <v>3505</v>
      </c>
      <c r="D894" s="1" t="s">
        <v>834</v>
      </c>
      <c r="F894" s="2">
        <v>9</v>
      </c>
      <c r="G894" s="2">
        <v>29</v>
      </c>
      <c r="H894" s="236">
        <v>2020</v>
      </c>
      <c r="I894" s="2">
        <v>91</v>
      </c>
      <c r="J894" s="2" t="s">
        <v>1449</v>
      </c>
      <c r="K894" s="1" t="s">
        <v>1423</v>
      </c>
      <c r="L894" s="2" t="s">
        <v>1393</v>
      </c>
      <c r="M894" s="2" t="s">
        <v>1448</v>
      </c>
      <c r="N894" s="2" t="s">
        <v>1448</v>
      </c>
      <c r="P894" s="9" t="s">
        <v>6736</v>
      </c>
    </row>
    <row r="895" spans="1:19" x14ac:dyDescent="0.2">
      <c r="A895" s="2">
        <f t="shared" si="13"/>
        <v>894</v>
      </c>
      <c r="B895" s="1" t="s">
        <v>3594</v>
      </c>
      <c r="C895" s="1" t="s">
        <v>2656</v>
      </c>
      <c r="F895" s="2">
        <v>9</v>
      </c>
      <c r="G895" s="2">
        <v>29</v>
      </c>
      <c r="H895" s="236">
        <v>2020</v>
      </c>
      <c r="I895" s="2">
        <v>86</v>
      </c>
      <c r="J895" s="2" t="s">
        <v>1449</v>
      </c>
      <c r="K895" s="1" t="s">
        <v>1415</v>
      </c>
      <c r="L895" s="2" t="s">
        <v>6515</v>
      </c>
      <c r="M895" s="2" t="s">
        <v>1448</v>
      </c>
      <c r="N895" s="11" t="s">
        <v>1447</v>
      </c>
      <c r="O895" s="1" t="s">
        <v>9054</v>
      </c>
      <c r="P895" s="9" t="s">
        <v>3593</v>
      </c>
    </row>
    <row r="896" spans="1:19" x14ac:dyDescent="0.2">
      <c r="A896" s="2">
        <f t="shared" si="13"/>
        <v>895</v>
      </c>
      <c r="B896" s="1" t="s">
        <v>219</v>
      </c>
      <c r="C896" s="1" t="s">
        <v>898</v>
      </c>
      <c r="D896" s="1" t="s">
        <v>998</v>
      </c>
      <c r="E896" s="1" t="s">
        <v>1300</v>
      </c>
      <c r="F896" s="2">
        <v>9</v>
      </c>
      <c r="G896" s="2">
        <v>30</v>
      </c>
      <c r="H896" s="236">
        <v>2020</v>
      </c>
      <c r="I896" s="2">
        <v>65</v>
      </c>
      <c r="J896" s="2" t="s">
        <v>1450</v>
      </c>
      <c r="K896" s="4" t="s">
        <v>1440</v>
      </c>
      <c r="L896" s="2" t="s">
        <v>1407</v>
      </c>
      <c r="M896" s="243" t="s">
        <v>1447</v>
      </c>
      <c r="N896" s="2" t="s">
        <v>1448</v>
      </c>
      <c r="O896" s="1" t="s">
        <v>3696</v>
      </c>
      <c r="P896" s="9" t="s">
        <v>8154</v>
      </c>
      <c r="R896" s="9" t="s">
        <v>8153</v>
      </c>
    </row>
    <row r="897" spans="1:19" x14ac:dyDescent="0.2">
      <c r="A897" s="2">
        <f t="shared" si="13"/>
        <v>896</v>
      </c>
      <c r="B897" s="1" t="s">
        <v>220</v>
      </c>
      <c r="C897" s="1" t="s">
        <v>999</v>
      </c>
      <c r="D897" s="1" t="s">
        <v>881</v>
      </c>
      <c r="E897" s="1"/>
      <c r="F897" s="2">
        <v>10</v>
      </c>
      <c r="G897" s="2">
        <v>1</v>
      </c>
      <c r="H897" s="236">
        <v>2020</v>
      </c>
      <c r="I897" s="46">
        <v>48</v>
      </c>
      <c r="J897" s="2" t="s">
        <v>1449</v>
      </c>
      <c r="K897" s="4" t="s">
        <v>1789</v>
      </c>
      <c r="L897" s="2" t="s">
        <v>1396</v>
      </c>
      <c r="M897" s="243" t="s">
        <v>1447</v>
      </c>
      <c r="N897" s="11" t="s">
        <v>1447</v>
      </c>
      <c r="O897" s="1" t="s">
        <v>9057</v>
      </c>
      <c r="P897" s="9" t="s">
        <v>1956</v>
      </c>
    </row>
    <row r="898" spans="1:19" ht="20" x14ac:dyDescent="0.2">
      <c r="A898" s="2">
        <f t="shared" si="13"/>
        <v>897</v>
      </c>
      <c r="B898" s="1" t="s">
        <v>7</v>
      </c>
      <c r="C898" s="1" t="s">
        <v>907</v>
      </c>
      <c r="D898" s="1" t="s">
        <v>837</v>
      </c>
      <c r="E898" s="1"/>
      <c r="F898" s="2">
        <v>10</v>
      </c>
      <c r="G898" s="2">
        <v>2</v>
      </c>
      <c r="H898" s="236">
        <v>2020</v>
      </c>
      <c r="I898" s="2">
        <v>95</v>
      </c>
      <c r="J898" s="2" t="s">
        <v>1449</v>
      </c>
      <c r="K898" s="4" t="s">
        <v>698</v>
      </c>
      <c r="L898" s="2" t="s">
        <v>1393</v>
      </c>
      <c r="M898" s="2" t="s">
        <v>1448</v>
      </c>
      <c r="N898" s="2" t="s">
        <v>1447</v>
      </c>
      <c r="P898" s="9" t="s">
        <v>3377</v>
      </c>
      <c r="Q898" s="9" t="s">
        <v>11875</v>
      </c>
      <c r="S898" s="288" t="s">
        <v>8719</v>
      </c>
    </row>
    <row r="899" spans="1:19" x14ac:dyDescent="0.2">
      <c r="A899" s="2">
        <f t="shared" si="13"/>
        <v>898</v>
      </c>
      <c r="B899" s="1" t="s">
        <v>222</v>
      </c>
      <c r="C899" s="1" t="s">
        <v>981</v>
      </c>
      <c r="D899" s="1" t="s">
        <v>845</v>
      </c>
      <c r="E899" s="1"/>
      <c r="F899" s="2">
        <v>10</v>
      </c>
      <c r="G899" s="2">
        <v>3</v>
      </c>
      <c r="H899" s="236">
        <v>2020</v>
      </c>
      <c r="I899" s="2">
        <v>87</v>
      </c>
      <c r="J899" s="2" t="s">
        <v>1449</v>
      </c>
      <c r="K899" s="4" t="s">
        <v>1415</v>
      </c>
      <c r="L899" s="2" t="s">
        <v>6515</v>
      </c>
      <c r="M899" s="243" t="s">
        <v>1447</v>
      </c>
      <c r="N899" s="2" t="s">
        <v>1448</v>
      </c>
      <c r="P899" s="9" t="s">
        <v>6734</v>
      </c>
    </row>
    <row r="900" spans="1:19" x14ac:dyDescent="0.2">
      <c r="A900" s="2">
        <f t="shared" si="13"/>
        <v>899</v>
      </c>
      <c r="B900" s="1" t="s">
        <v>221</v>
      </c>
      <c r="C900" s="1" t="s">
        <v>1000</v>
      </c>
      <c r="E900" s="1"/>
      <c r="F900" s="2">
        <v>10</v>
      </c>
      <c r="G900" s="2">
        <v>3</v>
      </c>
      <c r="H900" s="236">
        <v>2020</v>
      </c>
      <c r="I900" s="2">
        <v>85</v>
      </c>
      <c r="J900" s="2" t="s">
        <v>1449</v>
      </c>
      <c r="K900" s="4" t="s">
        <v>1955</v>
      </c>
      <c r="L900" s="2" t="s">
        <v>6515</v>
      </c>
      <c r="M900" s="243" t="s">
        <v>1447</v>
      </c>
      <c r="N900" s="11" t="s">
        <v>1447</v>
      </c>
    </row>
    <row r="901" spans="1:19" x14ac:dyDescent="0.2">
      <c r="A901" s="2">
        <f t="shared" ref="A901:A964" si="14">A900+1</f>
        <v>900</v>
      </c>
      <c r="B901" s="1" t="s">
        <v>223</v>
      </c>
      <c r="C901" s="1" t="s">
        <v>550</v>
      </c>
      <c r="D901" s="1" t="s">
        <v>890</v>
      </c>
      <c r="E901" s="1"/>
      <c r="F901" s="2">
        <v>10</v>
      </c>
      <c r="G901" s="2">
        <v>4</v>
      </c>
      <c r="H901" s="236">
        <v>2020</v>
      </c>
      <c r="I901" s="2">
        <v>82</v>
      </c>
      <c r="J901" s="2" t="s">
        <v>1449</v>
      </c>
      <c r="K901" s="4" t="s">
        <v>1841</v>
      </c>
      <c r="L901" s="2" t="s">
        <v>1389</v>
      </c>
      <c r="M901" s="243" t="s">
        <v>1447</v>
      </c>
      <c r="N901" s="2" t="s">
        <v>1448</v>
      </c>
      <c r="P901" s="9" t="s">
        <v>6111</v>
      </c>
      <c r="R901" s="9" t="s">
        <v>10167</v>
      </c>
    </row>
    <row r="902" spans="1:19" x14ac:dyDescent="0.2">
      <c r="A902" s="2">
        <f t="shared" si="14"/>
        <v>901</v>
      </c>
      <c r="B902" s="1" t="s">
        <v>215</v>
      </c>
      <c r="C902" s="1" t="s">
        <v>860</v>
      </c>
      <c r="D902" s="1" t="s">
        <v>837</v>
      </c>
      <c r="E902" s="1" t="s">
        <v>1301</v>
      </c>
      <c r="F902" s="2">
        <v>10</v>
      </c>
      <c r="G902" s="2">
        <v>4</v>
      </c>
      <c r="H902" s="236">
        <v>2020</v>
      </c>
      <c r="I902" s="2">
        <v>95</v>
      </c>
      <c r="J902" s="2" t="s">
        <v>1449</v>
      </c>
      <c r="K902" s="4" t="s">
        <v>1499</v>
      </c>
      <c r="L902" s="2" t="s">
        <v>1393</v>
      </c>
      <c r="M902" s="243" t="s">
        <v>1447</v>
      </c>
      <c r="N902" s="2" t="s">
        <v>1448</v>
      </c>
    </row>
    <row r="903" spans="1:19" x14ac:dyDescent="0.2">
      <c r="A903" s="2">
        <f t="shared" si="14"/>
        <v>902</v>
      </c>
      <c r="B903" s="1" t="s">
        <v>2290</v>
      </c>
      <c r="C903" s="1" t="s">
        <v>2199</v>
      </c>
      <c r="D903" s="1" t="s">
        <v>837</v>
      </c>
      <c r="E903" s="1" t="s">
        <v>1288</v>
      </c>
      <c r="F903" s="2">
        <v>10</v>
      </c>
      <c r="G903" s="2">
        <v>5</v>
      </c>
      <c r="H903" s="236">
        <v>2020</v>
      </c>
      <c r="I903" s="2">
        <v>88</v>
      </c>
      <c r="J903" s="2" t="s">
        <v>1449</v>
      </c>
      <c r="K903" s="4" t="s">
        <v>2289</v>
      </c>
      <c r="L903" s="2" t="s">
        <v>1389</v>
      </c>
      <c r="M903" s="2" t="s">
        <v>1448</v>
      </c>
      <c r="N903" s="11" t="s">
        <v>1447</v>
      </c>
    </row>
    <row r="904" spans="1:19" x14ac:dyDescent="0.2">
      <c r="A904" s="2">
        <f t="shared" si="14"/>
        <v>903</v>
      </c>
      <c r="B904" s="1" t="s">
        <v>224</v>
      </c>
      <c r="C904" s="1" t="s">
        <v>1001</v>
      </c>
      <c r="E904" s="1"/>
      <c r="F904" s="2">
        <v>10</v>
      </c>
      <c r="G904" s="2">
        <v>6</v>
      </c>
      <c r="H904" s="236">
        <v>2020</v>
      </c>
      <c r="I904" s="2">
        <v>75</v>
      </c>
      <c r="J904" s="2" t="s">
        <v>1449</v>
      </c>
      <c r="K904" s="4" t="s">
        <v>1954</v>
      </c>
      <c r="L904" s="2" t="s">
        <v>6515</v>
      </c>
      <c r="M904" s="243" t="s">
        <v>1447</v>
      </c>
      <c r="N904" s="2" t="s">
        <v>1448</v>
      </c>
    </row>
    <row r="905" spans="1:19" x14ac:dyDescent="0.2">
      <c r="A905" s="2">
        <f t="shared" si="14"/>
        <v>904</v>
      </c>
      <c r="B905" s="1" t="s">
        <v>225</v>
      </c>
      <c r="C905" s="1" t="s">
        <v>679</v>
      </c>
      <c r="D905" s="1" t="s">
        <v>853</v>
      </c>
      <c r="E905" s="1" t="s">
        <v>1302</v>
      </c>
      <c r="F905" s="2">
        <v>10</v>
      </c>
      <c r="G905" s="2">
        <v>6</v>
      </c>
      <c r="H905" s="236">
        <v>2020</v>
      </c>
      <c r="I905" s="2">
        <v>74</v>
      </c>
      <c r="J905" s="2" t="s">
        <v>1449</v>
      </c>
      <c r="K905" s="4" t="s">
        <v>1402</v>
      </c>
      <c r="L905" s="2" t="s">
        <v>1393</v>
      </c>
      <c r="M905" s="243" t="s">
        <v>1447</v>
      </c>
      <c r="N905" s="2" t="s">
        <v>1448</v>
      </c>
      <c r="P905" s="9" t="s">
        <v>2209</v>
      </c>
    </row>
    <row r="906" spans="1:19" x14ac:dyDescent="0.2">
      <c r="A906" s="2">
        <f t="shared" si="14"/>
        <v>905</v>
      </c>
      <c r="B906" s="1" t="s">
        <v>155</v>
      </c>
      <c r="C906" s="1" t="s">
        <v>2163</v>
      </c>
      <c r="E906" s="1"/>
      <c r="F906" s="2">
        <v>10</v>
      </c>
      <c r="G906" s="2">
        <v>6</v>
      </c>
      <c r="H906" s="236">
        <v>2020</v>
      </c>
      <c r="I906" s="2">
        <v>77</v>
      </c>
      <c r="J906" s="2" t="s">
        <v>1449</v>
      </c>
      <c r="K906" s="4" t="s">
        <v>1402</v>
      </c>
      <c r="L906" s="2" t="s">
        <v>1393</v>
      </c>
      <c r="M906" s="2" t="s">
        <v>1448</v>
      </c>
      <c r="N906" s="2" t="s">
        <v>1448</v>
      </c>
      <c r="O906" s="1" t="s">
        <v>6706</v>
      </c>
      <c r="P906" s="9" t="s">
        <v>2151</v>
      </c>
    </row>
    <row r="907" spans="1:19" x14ac:dyDescent="0.2">
      <c r="A907" s="2">
        <f t="shared" si="14"/>
        <v>906</v>
      </c>
      <c r="B907" s="1" t="s">
        <v>226</v>
      </c>
      <c r="C907" s="1" t="s">
        <v>1002</v>
      </c>
      <c r="E907" s="1"/>
      <c r="F907" s="2">
        <v>10</v>
      </c>
      <c r="G907" s="2">
        <v>7</v>
      </c>
      <c r="H907" s="236">
        <v>2020</v>
      </c>
      <c r="I907" s="2">
        <v>85</v>
      </c>
      <c r="J907" s="2" t="s">
        <v>1449</v>
      </c>
      <c r="K907" s="4" t="s">
        <v>1418</v>
      </c>
      <c r="L907" s="2" t="s">
        <v>1393</v>
      </c>
      <c r="M907" s="243" t="s">
        <v>1447</v>
      </c>
      <c r="N907" s="2" t="s">
        <v>1448</v>
      </c>
    </row>
    <row r="908" spans="1:19" x14ac:dyDescent="0.2">
      <c r="A908" s="2">
        <f t="shared" si="14"/>
        <v>907</v>
      </c>
      <c r="B908" s="1" t="s">
        <v>9632</v>
      </c>
      <c r="C908" s="1" t="s">
        <v>9631</v>
      </c>
      <c r="E908" s="1" t="s">
        <v>551</v>
      </c>
      <c r="F908" s="2">
        <v>10</v>
      </c>
      <c r="G908" s="2">
        <v>8</v>
      </c>
      <c r="H908" s="236">
        <v>2020</v>
      </c>
      <c r="I908" s="2">
        <v>81</v>
      </c>
      <c r="J908" s="2" t="s">
        <v>1449</v>
      </c>
      <c r="K908" s="4" t="s">
        <v>5508</v>
      </c>
      <c r="L908" s="2" t="s">
        <v>1407</v>
      </c>
      <c r="M908" s="2" t="s">
        <v>1448</v>
      </c>
      <c r="N908" s="2" t="s">
        <v>1448</v>
      </c>
      <c r="P908" s="9" t="s">
        <v>9633</v>
      </c>
      <c r="Q908" s="9" t="s">
        <v>9643</v>
      </c>
    </row>
    <row r="909" spans="1:19" x14ac:dyDescent="0.2">
      <c r="A909" s="2">
        <f t="shared" si="14"/>
        <v>908</v>
      </c>
      <c r="B909" s="1" t="s">
        <v>2644</v>
      </c>
      <c r="C909" s="1" t="s">
        <v>2645</v>
      </c>
      <c r="E909" s="1"/>
      <c r="F909" s="2">
        <v>10</v>
      </c>
      <c r="G909" s="2">
        <v>9</v>
      </c>
      <c r="H909" s="236">
        <v>2020</v>
      </c>
      <c r="I909" s="2">
        <v>66</v>
      </c>
      <c r="J909" s="2" t="s">
        <v>1449</v>
      </c>
      <c r="K909" s="4" t="s">
        <v>1411</v>
      </c>
      <c r="L909" s="2" t="s">
        <v>1393</v>
      </c>
      <c r="M909" s="2" t="s">
        <v>1448</v>
      </c>
      <c r="N909" s="11" t="s">
        <v>1447</v>
      </c>
      <c r="P909" s="9" t="s">
        <v>2646</v>
      </c>
      <c r="Q909" s="9" t="s">
        <v>6423</v>
      </c>
    </row>
    <row r="910" spans="1:19" x14ac:dyDescent="0.2">
      <c r="A910" s="2">
        <f t="shared" si="14"/>
        <v>909</v>
      </c>
      <c r="B910" s="1" t="s">
        <v>227</v>
      </c>
      <c r="C910" s="1" t="s">
        <v>1003</v>
      </c>
      <c r="D910" s="1" t="s">
        <v>843</v>
      </c>
      <c r="E910" s="1"/>
      <c r="F910" s="2">
        <v>10</v>
      </c>
      <c r="G910" s="2">
        <v>11</v>
      </c>
      <c r="H910" s="236">
        <v>2020</v>
      </c>
      <c r="I910" s="2">
        <v>89</v>
      </c>
      <c r="J910" s="2" t="s">
        <v>1449</v>
      </c>
      <c r="K910" s="4" t="s">
        <v>1953</v>
      </c>
      <c r="L910" s="2" t="s">
        <v>1389</v>
      </c>
      <c r="M910" s="243" t="s">
        <v>1447</v>
      </c>
      <c r="N910" s="2" t="s">
        <v>1448</v>
      </c>
      <c r="P910" s="9" t="s">
        <v>6414</v>
      </c>
      <c r="Q910" s="9" t="s">
        <v>6415</v>
      </c>
    </row>
    <row r="911" spans="1:19" x14ac:dyDescent="0.2">
      <c r="A911" s="2">
        <f t="shared" si="14"/>
        <v>910</v>
      </c>
      <c r="B911" s="1" t="s">
        <v>228</v>
      </c>
      <c r="C911" s="1" t="s">
        <v>676</v>
      </c>
      <c r="D911" s="1" t="s">
        <v>851</v>
      </c>
      <c r="E911" s="1"/>
      <c r="F911" s="2">
        <v>10</v>
      </c>
      <c r="G911" s="2">
        <v>12</v>
      </c>
      <c r="H911" s="236">
        <v>2020</v>
      </c>
      <c r="I911" s="2">
        <v>94</v>
      </c>
      <c r="J911" s="2" t="s">
        <v>1449</v>
      </c>
      <c r="K911" s="4" t="s">
        <v>1412</v>
      </c>
      <c r="L911" s="2" t="s">
        <v>1407</v>
      </c>
      <c r="M911" s="243" t="s">
        <v>1447</v>
      </c>
      <c r="N911" s="2" t="s">
        <v>1448</v>
      </c>
    </row>
    <row r="912" spans="1:19" x14ac:dyDescent="0.2">
      <c r="A912" s="2">
        <f t="shared" si="14"/>
        <v>911</v>
      </c>
      <c r="B912" s="1" t="s">
        <v>161</v>
      </c>
      <c r="C912" s="1" t="s">
        <v>9869</v>
      </c>
      <c r="E912" s="1"/>
      <c r="F912" s="2">
        <v>10</v>
      </c>
      <c r="G912" s="2">
        <v>12</v>
      </c>
      <c r="H912" s="236">
        <v>2020</v>
      </c>
      <c r="I912" s="2">
        <v>84</v>
      </c>
      <c r="J912" s="2" t="s">
        <v>1449</v>
      </c>
      <c r="K912" s="4" t="s">
        <v>1438</v>
      </c>
      <c r="L912" s="2" t="s">
        <v>6515</v>
      </c>
      <c r="M912" s="2" t="s">
        <v>1448</v>
      </c>
      <c r="N912" s="2" t="s">
        <v>1448</v>
      </c>
      <c r="P912" s="9" t="s">
        <v>9870</v>
      </c>
      <c r="S912" s="1" t="s">
        <v>8766</v>
      </c>
    </row>
    <row r="913" spans="1:19" x14ac:dyDescent="0.2">
      <c r="A913" s="2">
        <f t="shared" si="14"/>
        <v>912</v>
      </c>
      <c r="B913" s="1" t="s">
        <v>2142</v>
      </c>
      <c r="C913" s="1" t="s">
        <v>842</v>
      </c>
      <c r="E913" s="1" t="s">
        <v>1343</v>
      </c>
      <c r="F913" s="2">
        <v>10</v>
      </c>
      <c r="G913" s="2">
        <v>12</v>
      </c>
      <c r="H913" s="236">
        <v>2020</v>
      </c>
      <c r="I913" s="2">
        <v>88</v>
      </c>
      <c r="J913" s="2" t="s">
        <v>1449</v>
      </c>
      <c r="K913" s="4" t="s">
        <v>1402</v>
      </c>
      <c r="L913" s="2" t="s">
        <v>1393</v>
      </c>
      <c r="M913" s="2" t="s">
        <v>1448</v>
      </c>
      <c r="N913" s="2" t="s">
        <v>1448</v>
      </c>
      <c r="O913" s="4" t="s">
        <v>3676</v>
      </c>
      <c r="P913" s="9" t="s">
        <v>2141</v>
      </c>
    </row>
    <row r="914" spans="1:19" x14ac:dyDescent="0.2">
      <c r="A914" s="2">
        <f t="shared" si="14"/>
        <v>913</v>
      </c>
      <c r="B914" s="1" t="s">
        <v>6733</v>
      </c>
      <c r="C914" s="1" t="s">
        <v>1712</v>
      </c>
      <c r="E914" s="1" t="s">
        <v>1305</v>
      </c>
      <c r="F914" s="2">
        <v>10</v>
      </c>
      <c r="G914" s="2">
        <v>13</v>
      </c>
      <c r="H914" s="236">
        <v>2020</v>
      </c>
      <c r="I914" s="2">
        <v>69</v>
      </c>
      <c r="J914" s="2" t="s">
        <v>1449</v>
      </c>
      <c r="K914" s="4" t="s">
        <v>549</v>
      </c>
      <c r="L914" s="2" t="s">
        <v>1393</v>
      </c>
      <c r="M914" s="2" t="s">
        <v>1448</v>
      </c>
      <c r="N914" s="2" t="s">
        <v>1448</v>
      </c>
      <c r="O914" s="4" t="s">
        <v>9054</v>
      </c>
      <c r="P914" s="9" t="s">
        <v>8904</v>
      </c>
    </row>
    <row r="915" spans="1:19" x14ac:dyDescent="0.2">
      <c r="A915" s="2">
        <f t="shared" si="14"/>
        <v>914</v>
      </c>
      <c r="B915" s="1" t="s">
        <v>176</v>
      </c>
      <c r="C915" s="1" t="s">
        <v>979</v>
      </c>
      <c r="D915" s="1" t="s">
        <v>845</v>
      </c>
      <c r="E915" s="1" t="s">
        <v>1303</v>
      </c>
      <c r="F915" s="2">
        <v>10</v>
      </c>
      <c r="G915" s="2">
        <v>15</v>
      </c>
      <c r="H915" s="236">
        <v>2020</v>
      </c>
      <c r="I915" s="2">
        <v>89</v>
      </c>
      <c r="J915" s="2" t="s">
        <v>1449</v>
      </c>
      <c r="K915" s="4" t="s">
        <v>1638</v>
      </c>
      <c r="L915" s="2" t="s">
        <v>1441</v>
      </c>
      <c r="M915" s="243" t="s">
        <v>1447</v>
      </c>
      <c r="N915" s="11" t="s">
        <v>1447</v>
      </c>
      <c r="P915" s="9" t="s">
        <v>8327</v>
      </c>
    </row>
    <row r="916" spans="1:19" x14ac:dyDescent="0.2">
      <c r="A916" s="2">
        <f t="shared" si="14"/>
        <v>915</v>
      </c>
      <c r="B916" s="1" t="s">
        <v>229</v>
      </c>
      <c r="C916" s="1" t="s">
        <v>1004</v>
      </c>
      <c r="D916" s="1" t="s">
        <v>871</v>
      </c>
      <c r="E916" s="1"/>
      <c r="F916" s="2">
        <v>10</v>
      </c>
      <c r="G916" s="2">
        <v>15</v>
      </c>
      <c r="H916" s="236">
        <v>2020</v>
      </c>
      <c r="I916" s="46">
        <v>49</v>
      </c>
      <c r="J916" s="2" t="s">
        <v>1449</v>
      </c>
      <c r="K916" s="4" t="s">
        <v>1951</v>
      </c>
      <c r="L916" s="2" t="s">
        <v>1394</v>
      </c>
      <c r="M916" s="243" t="s">
        <v>1447</v>
      </c>
      <c r="N916" s="11" t="s">
        <v>1447</v>
      </c>
      <c r="P916" s="9" t="s">
        <v>1952</v>
      </c>
      <c r="Q916" s="9" t="s">
        <v>9042</v>
      </c>
      <c r="S916" s="1" t="s">
        <v>8719</v>
      </c>
    </row>
    <row r="917" spans="1:19" x14ac:dyDescent="0.2">
      <c r="A917" s="2">
        <f t="shared" si="14"/>
        <v>916</v>
      </c>
      <c r="B917" s="1" t="s">
        <v>216</v>
      </c>
      <c r="C917" s="1" t="s">
        <v>842</v>
      </c>
      <c r="D917" s="1" t="s">
        <v>1362</v>
      </c>
      <c r="E917" s="1" t="s">
        <v>1318</v>
      </c>
      <c r="F917" s="2">
        <v>10</v>
      </c>
      <c r="G917" s="2">
        <v>16</v>
      </c>
      <c r="H917" s="236">
        <v>2020</v>
      </c>
      <c r="I917" s="2">
        <v>70</v>
      </c>
      <c r="J917" s="2" t="s">
        <v>1449</v>
      </c>
      <c r="K917" s="4" t="s">
        <v>1412</v>
      </c>
      <c r="L917" s="2" t="s">
        <v>1407</v>
      </c>
      <c r="M917" s="243" t="s">
        <v>1447</v>
      </c>
      <c r="N917" s="2" t="s">
        <v>1448</v>
      </c>
      <c r="P917" s="9" t="s">
        <v>8935</v>
      </c>
      <c r="Q917" s="9" t="s">
        <v>8936</v>
      </c>
    </row>
    <row r="918" spans="1:19" x14ac:dyDescent="0.2">
      <c r="A918" s="2">
        <f t="shared" si="14"/>
        <v>917</v>
      </c>
      <c r="B918" s="1" t="s">
        <v>231</v>
      </c>
      <c r="C918" s="1" t="s">
        <v>894</v>
      </c>
      <c r="D918" s="1" t="s">
        <v>843</v>
      </c>
      <c r="E918" s="1"/>
      <c r="F918" s="2">
        <v>10</v>
      </c>
      <c r="G918" s="2">
        <v>16</v>
      </c>
      <c r="H918" s="236">
        <v>2020</v>
      </c>
      <c r="I918" s="2">
        <v>78</v>
      </c>
      <c r="J918" s="2" t="s">
        <v>1449</v>
      </c>
      <c r="K918" s="4" t="s">
        <v>1950</v>
      </c>
      <c r="L918" s="2" t="s">
        <v>1434</v>
      </c>
      <c r="M918" s="243" t="s">
        <v>1447</v>
      </c>
      <c r="N918" s="2" t="s">
        <v>1448</v>
      </c>
      <c r="P918" s="9" t="s">
        <v>9649</v>
      </c>
    </row>
    <row r="919" spans="1:19" x14ac:dyDescent="0.2">
      <c r="A919" s="2">
        <f t="shared" si="14"/>
        <v>918</v>
      </c>
      <c r="B919" s="1" t="s">
        <v>230</v>
      </c>
      <c r="C919" s="1" t="s">
        <v>1005</v>
      </c>
      <c r="E919" s="1"/>
      <c r="F919" s="2">
        <v>10</v>
      </c>
      <c r="G919" s="2">
        <v>16</v>
      </c>
      <c r="H919" s="236">
        <v>2020</v>
      </c>
      <c r="I919" s="2">
        <v>77</v>
      </c>
      <c r="J919" s="2" t="s">
        <v>1450</v>
      </c>
      <c r="K919" s="4" t="s">
        <v>1412</v>
      </c>
      <c r="L919" s="2" t="s">
        <v>1407</v>
      </c>
      <c r="M919" s="243" t="s">
        <v>1447</v>
      </c>
      <c r="N919" s="11" t="s">
        <v>1447</v>
      </c>
      <c r="P919" s="9" t="s">
        <v>2643</v>
      </c>
    </row>
    <row r="920" spans="1:19" x14ac:dyDescent="0.2">
      <c r="A920" s="2">
        <f t="shared" si="14"/>
        <v>919</v>
      </c>
      <c r="B920" s="1" t="s">
        <v>2153</v>
      </c>
      <c r="C920" s="1" t="s">
        <v>2154</v>
      </c>
      <c r="D920" s="1" t="s">
        <v>851</v>
      </c>
      <c r="E920" s="1"/>
      <c r="F920" s="2">
        <v>10</v>
      </c>
      <c r="G920" s="2">
        <v>16</v>
      </c>
      <c r="H920" s="236">
        <v>2020</v>
      </c>
      <c r="I920" s="2">
        <v>73</v>
      </c>
      <c r="J920" s="2" t="s">
        <v>1450</v>
      </c>
      <c r="K920" s="4" t="s">
        <v>1402</v>
      </c>
      <c r="L920" s="2" t="s">
        <v>1393</v>
      </c>
      <c r="M920" s="2" t="s">
        <v>1448</v>
      </c>
      <c r="N920" s="2" t="s">
        <v>1448</v>
      </c>
      <c r="O920" s="1" t="s">
        <v>3673</v>
      </c>
      <c r="P920" s="9" t="s">
        <v>2152</v>
      </c>
    </row>
    <row r="921" spans="1:19" x14ac:dyDescent="0.2">
      <c r="A921" s="2">
        <f t="shared" si="14"/>
        <v>920</v>
      </c>
      <c r="B921" s="1" t="s">
        <v>232</v>
      </c>
      <c r="C921" s="1" t="s">
        <v>931</v>
      </c>
      <c r="E921" s="1"/>
      <c r="F921" s="2">
        <v>10</v>
      </c>
      <c r="G921" s="2">
        <v>17</v>
      </c>
      <c r="H921" s="236">
        <v>2020</v>
      </c>
      <c r="I921" s="2">
        <v>88</v>
      </c>
      <c r="J921" s="2" t="s">
        <v>1449</v>
      </c>
      <c r="K921" s="4" t="s">
        <v>1395</v>
      </c>
      <c r="L921" s="2" t="s">
        <v>1394</v>
      </c>
      <c r="M921" s="243" t="s">
        <v>1447</v>
      </c>
      <c r="N921" s="2" t="s">
        <v>1448</v>
      </c>
      <c r="P921" s="9" t="s">
        <v>10472</v>
      </c>
      <c r="Q921" s="9" t="s">
        <v>10473</v>
      </c>
      <c r="S921" t="s">
        <v>10474</v>
      </c>
    </row>
    <row r="922" spans="1:19" x14ac:dyDescent="0.2">
      <c r="A922" s="2">
        <f t="shared" si="14"/>
        <v>921</v>
      </c>
      <c r="B922" s="1" t="s">
        <v>233</v>
      </c>
      <c r="C922" s="1" t="s">
        <v>1006</v>
      </c>
      <c r="D922" s="1" t="s">
        <v>843</v>
      </c>
      <c r="E922" s="1"/>
      <c r="F922" s="2">
        <v>10</v>
      </c>
      <c r="G922" s="2">
        <v>18</v>
      </c>
      <c r="H922" s="236">
        <v>2020</v>
      </c>
      <c r="I922" s="2">
        <v>62</v>
      </c>
      <c r="J922" s="2" t="s">
        <v>1450</v>
      </c>
      <c r="K922" s="4" t="s">
        <v>1786</v>
      </c>
      <c r="L922" s="2" t="s">
        <v>1394</v>
      </c>
      <c r="M922" s="243" t="s">
        <v>1447</v>
      </c>
      <c r="N922" s="2" t="s">
        <v>1448</v>
      </c>
      <c r="P922" s="9" t="s">
        <v>8155</v>
      </c>
    </row>
    <row r="923" spans="1:19" x14ac:dyDescent="0.2">
      <c r="A923" s="2">
        <f t="shared" si="14"/>
        <v>922</v>
      </c>
      <c r="B923" s="1" t="s">
        <v>234</v>
      </c>
      <c r="C923" s="1" t="s">
        <v>923</v>
      </c>
      <c r="D923" s="1" t="s">
        <v>881</v>
      </c>
      <c r="E923" s="1"/>
      <c r="F923" s="2">
        <v>10</v>
      </c>
      <c r="G923" s="2">
        <v>20</v>
      </c>
      <c r="H923" s="236">
        <v>2020</v>
      </c>
      <c r="I923" s="2">
        <v>90</v>
      </c>
      <c r="J923" s="2" t="s">
        <v>1449</v>
      </c>
      <c r="K923" s="4" t="s">
        <v>1949</v>
      </c>
      <c r="L923" s="2" t="s">
        <v>1393</v>
      </c>
      <c r="M923" s="243" t="s">
        <v>1447</v>
      </c>
      <c r="N923" s="2" t="s">
        <v>1448</v>
      </c>
    </row>
    <row r="924" spans="1:19" x14ac:dyDescent="0.2">
      <c r="A924" s="2">
        <f t="shared" si="14"/>
        <v>923</v>
      </c>
      <c r="B924" s="1" t="s">
        <v>235</v>
      </c>
      <c r="C924" s="1" t="s">
        <v>1007</v>
      </c>
      <c r="E924" s="1"/>
      <c r="F924" s="2">
        <v>10</v>
      </c>
      <c r="G924" s="2">
        <v>21</v>
      </c>
      <c r="H924" s="236">
        <v>2020</v>
      </c>
      <c r="I924" s="2">
        <v>88</v>
      </c>
      <c r="J924" s="2" t="s">
        <v>1449</v>
      </c>
      <c r="K924" s="4" t="s">
        <v>1532</v>
      </c>
      <c r="L924" s="2" t="s">
        <v>1394</v>
      </c>
      <c r="M924" s="243" t="s">
        <v>1447</v>
      </c>
      <c r="N924" s="2" t="s">
        <v>1448</v>
      </c>
    </row>
    <row r="925" spans="1:19" x14ac:dyDescent="0.2">
      <c r="A925" s="2">
        <f t="shared" si="14"/>
        <v>924</v>
      </c>
      <c r="B925" s="1" t="s">
        <v>236</v>
      </c>
      <c r="C925" s="1" t="s">
        <v>1008</v>
      </c>
      <c r="D925" s="1" t="s">
        <v>872</v>
      </c>
      <c r="E925" s="1" t="s">
        <v>1304</v>
      </c>
      <c r="F925" s="2">
        <v>10</v>
      </c>
      <c r="G925" s="2">
        <v>21</v>
      </c>
      <c r="H925" s="236">
        <v>2020</v>
      </c>
      <c r="I925" s="2">
        <v>82</v>
      </c>
      <c r="J925" s="2" t="s">
        <v>1449</v>
      </c>
      <c r="K925" s="4" t="s">
        <v>1424</v>
      </c>
      <c r="L925" s="2" t="s">
        <v>1394</v>
      </c>
      <c r="M925" s="243" t="s">
        <v>1447</v>
      </c>
      <c r="N925" s="2" t="s">
        <v>1448</v>
      </c>
    </row>
    <row r="926" spans="1:19" x14ac:dyDescent="0.2">
      <c r="A926" s="2">
        <f t="shared" si="14"/>
        <v>925</v>
      </c>
      <c r="B926" s="1" t="s">
        <v>237</v>
      </c>
      <c r="C926" s="1" t="s">
        <v>878</v>
      </c>
      <c r="D926" s="1" t="s">
        <v>845</v>
      </c>
      <c r="E926" s="1" t="s">
        <v>894</v>
      </c>
      <c r="F926" s="2">
        <v>10</v>
      </c>
      <c r="G926" s="2">
        <v>23</v>
      </c>
      <c r="H926" s="236">
        <v>2020</v>
      </c>
      <c r="I926" s="2">
        <v>84</v>
      </c>
      <c r="J926" s="2" t="s">
        <v>1449</v>
      </c>
      <c r="K926" s="4" t="s">
        <v>1420</v>
      </c>
      <c r="L926" s="2" t="s">
        <v>1393</v>
      </c>
      <c r="M926" s="243" t="s">
        <v>1447</v>
      </c>
      <c r="N926" s="2" t="s">
        <v>6933</v>
      </c>
      <c r="P926" s="9" t="s">
        <v>6130</v>
      </c>
    </row>
    <row r="927" spans="1:19" x14ac:dyDescent="0.2">
      <c r="A927" s="2">
        <f t="shared" si="14"/>
        <v>926</v>
      </c>
      <c r="B927" s="1" t="s">
        <v>238</v>
      </c>
      <c r="C927" s="1" t="s">
        <v>1009</v>
      </c>
      <c r="D927" s="1" t="s">
        <v>845</v>
      </c>
      <c r="E927" s="1"/>
      <c r="F927" s="2">
        <v>10</v>
      </c>
      <c r="G927" s="2">
        <v>25</v>
      </c>
      <c r="H927" s="236">
        <v>2020</v>
      </c>
      <c r="I927" s="2">
        <v>90</v>
      </c>
      <c r="J927" s="2" t="s">
        <v>1449</v>
      </c>
      <c r="K927" s="4" t="s">
        <v>1392</v>
      </c>
      <c r="L927" s="2" t="s">
        <v>1393</v>
      </c>
      <c r="M927" s="243" t="s">
        <v>1447</v>
      </c>
      <c r="N927" s="2" t="s">
        <v>1448</v>
      </c>
    </row>
    <row r="928" spans="1:19" x14ac:dyDescent="0.2">
      <c r="A928" s="2">
        <f t="shared" si="14"/>
        <v>927</v>
      </c>
      <c r="B928" s="1" t="s">
        <v>8933</v>
      </c>
      <c r="C928" s="1" t="s">
        <v>8932</v>
      </c>
      <c r="E928" s="1"/>
      <c r="F928" s="2">
        <v>10</v>
      </c>
      <c r="G928" s="2">
        <v>25</v>
      </c>
      <c r="H928" s="236">
        <v>2020</v>
      </c>
      <c r="I928" s="2">
        <v>81</v>
      </c>
      <c r="J928" s="2" t="s">
        <v>1449</v>
      </c>
      <c r="K928" s="4" t="s">
        <v>1412</v>
      </c>
      <c r="L928" s="2" t="s">
        <v>1407</v>
      </c>
      <c r="M928" s="2" t="s">
        <v>1448</v>
      </c>
      <c r="N928" s="2" t="s">
        <v>1448</v>
      </c>
      <c r="P928" s="9" t="s">
        <v>8934</v>
      </c>
    </row>
    <row r="929" spans="1:19" x14ac:dyDescent="0.2">
      <c r="A929" s="2">
        <f t="shared" si="14"/>
        <v>928</v>
      </c>
      <c r="B929" s="1" t="s">
        <v>6935</v>
      </c>
      <c r="C929" s="1" t="s">
        <v>6934</v>
      </c>
      <c r="E929" s="1"/>
      <c r="F929" s="2">
        <v>10</v>
      </c>
      <c r="G929" s="2">
        <v>27</v>
      </c>
      <c r="H929" s="236">
        <v>2020</v>
      </c>
      <c r="I929" s="2">
        <v>76</v>
      </c>
      <c r="J929" s="2" t="s">
        <v>1449</v>
      </c>
      <c r="K929" s="1" t="s">
        <v>2005</v>
      </c>
      <c r="L929" s="2" t="s">
        <v>6515</v>
      </c>
      <c r="M929" s="2" t="s">
        <v>1448</v>
      </c>
      <c r="N929" s="2" t="s">
        <v>6933</v>
      </c>
      <c r="P929" s="9" t="s">
        <v>6936</v>
      </c>
    </row>
    <row r="930" spans="1:19" x14ac:dyDescent="0.2">
      <c r="A930" s="2">
        <f t="shared" si="14"/>
        <v>929</v>
      </c>
      <c r="B930" s="1" t="s">
        <v>202</v>
      </c>
      <c r="C930" s="1" t="s">
        <v>1576</v>
      </c>
      <c r="E930" s="1"/>
      <c r="F930" s="2">
        <v>10</v>
      </c>
      <c r="G930" s="2">
        <v>27</v>
      </c>
      <c r="H930" s="236">
        <v>2020</v>
      </c>
      <c r="I930" s="2">
        <v>91</v>
      </c>
      <c r="J930" s="2" t="s">
        <v>1449</v>
      </c>
      <c r="K930" s="4" t="s">
        <v>6727</v>
      </c>
      <c r="L930" s="2" t="s">
        <v>1393</v>
      </c>
      <c r="M930" s="2" t="s">
        <v>1448</v>
      </c>
      <c r="N930" s="2" t="s">
        <v>1448</v>
      </c>
    </row>
    <row r="931" spans="1:19" x14ac:dyDescent="0.2">
      <c r="A931" s="2">
        <f t="shared" si="14"/>
        <v>930</v>
      </c>
      <c r="B931" s="1" t="s">
        <v>239</v>
      </c>
      <c r="C931" s="1" t="s">
        <v>1010</v>
      </c>
      <c r="E931" s="1"/>
      <c r="F931" s="2">
        <v>10</v>
      </c>
      <c r="G931" s="2">
        <v>28</v>
      </c>
      <c r="H931" s="236">
        <v>2020</v>
      </c>
      <c r="I931" s="2">
        <v>81</v>
      </c>
      <c r="J931" s="2" t="s">
        <v>1449</v>
      </c>
      <c r="K931" s="4" t="s">
        <v>1948</v>
      </c>
      <c r="L931" s="2" t="s">
        <v>6515</v>
      </c>
      <c r="M931" s="243" t="s">
        <v>1447</v>
      </c>
      <c r="N931" s="2" t="s">
        <v>1448</v>
      </c>
    </row>
    <row r="932" spans="1:19" x14ac:dyDescent="0.2">
      <c r="A932" s="2">
        <f t="shared" si="14"/>
        <v>931</v>
      </c>
      <c r="B932" s="1" t="s">
        <v>6445</v>
      </c>
      <c r="C932" s="1" t="s">
        <v>6645</v>
      </c>
      <c r="E932" s="1" t="s">
        <v>7190</v>
      </c>
      <c r="F932" s="2">
        <v>10</v>
      </c>
      <c r="G932" s="2">
        <v>30</v>
      </c>
      <c r="H932" s="236">
        <v>2020</v>
      </c>
      <c r="I932" s="2">
        <v>87</v>
      </c>
      <c r="J932" s="2" t="s">
        <v>1450</v>
      </c>
      <c r="K932" s="4" t="s">
        <v>1440</v>
      </c>
      <c r="L932" s="2" t="s">
        <v>1407</v>
      </c>
      <c r="M932" s="2" t="s">
        <v>1448</v>
      </c>
      <c r="N932" s="2" t="s">
        <v>1448</v>
      </c>
      <c r="O932" s="1" t="s">
        <v>2538</v>
      </c>
      <c r="P932" s="9" t="s">
        <v>8556</v>
      </c>
      <c r="Q932" s="9" t="s">
        <v>8557</v>
      </c>
    </row>
    <row r="933" spans="1:19" x14ac:dyDescent="0.2">
      <c r="A933" s="2">
        <f t="shared" si="14"/>
        <v>932</v>
      </c>
      <c r="B933" s="1" t="s">
        <v>87</v>
      </c>
      <c r="C933" s="1" t="s">
        <v>2616</v>
      </c>
      <c r="E933" s="1"/>
      <c r="F933" s="2">
        <v>10</v>
      </c>
      <c r="G933" s="2">
        <v>31</v>
      </c>
      <c r="H933" s="236">
        <v>2020</v>
      </c>
      <c r="I933" s="2">
        <v>79</v>
      </c>
      <c r="J933" s="2" t="s">
        <v>1449</v>
      </c>
      <c r="K933" s="4" t="s">
        <v>9474</v>
      </c>
      <c r="L933" s="2" t="s">
        <v>6515</v>
      </c>
      <c r="M933" s="2" t="s">
        <v>1448</v>
      </c>
      <c r="N933" s="2" t="s">
        <v>1448</v>
      </c>
      <c r="P933" s="9" t="s">
        <v>9473</v>
      </c>
    </row>
    <row r="934" spans="1:19" x14ac:dyDescent="0.2">
      <c r="A934" s="2">
        <f t="shared" si="14"/>
        <v>933</v>
      </c>
      <c r="B934" s="1" t="s">
        <v>240</v>
      </c>
      <c r="C934" s="1" t="s">
        <v>50</v>
      </c>
      <c r="E934" s="1"/>
      <c r="F934" s="2">
        <v>10</v>
      </c>
      <c r="G934" s="2">
        <v>31</v>
      </c>
      <c r="H934" s="236">
        <v>2020</v>
      </c>
      <c r="I934" s="2">
        <v>84</v>
      </c>
      <c r="J934" s="2" t="s">
        <v>1449</v>
      </c>
      <c r="K934" s="4" t="s">
        <v>1527</v>
      </c>
      <c r="L934" s="2" t="s">
        <v>6515</v>
      </c>
      <c r="M934" s="243" t="s">
        <v>1447</v>
      </c>
      <c r="N934" s="2" t="s">
        <v>1448</v>
      </c>
    </row>
    <row r="935" spans="1:19" x14ac:dyDescent="0.2">
      <c r="A935" s="2">
        <f t="shared" si="14"/>
        <v>934</v>
      </c>
      <c r="B935" s="1" t="s">
        <v>241</v>
      </c>
      <c r="C935" s="1" t="s">
        <v>1011</v>
      </c>
      <c r="D935" s="1" t="s">
        <v>886</v>
      </c>
      <c r="E935" s="1"/>
      <c r="F935" s="2">
        <v>11</v>
      </c>
      <c r="G935" s="2">
        <v>1</v>
      </c>
      <c r="H935" s="236">
        <v>2020</v>
      </c>
      <c r="I935" s="2">
        <v>78</v>
      </c>
      <c r="J935" s="2" t="s">
        <v>1450</v>
      </c>
      <c r="K935" s="4" t="s">
        <v>1412</v>
      </c>
      <c r="L935" s="2" t="s">
        <v>1407</v>
      </c>
      <c r="M935" s="243" t="s">
        <v>1447</v>
      </c>
      <c r="N935" s="2" t="s">
        <v>1448</v>
      </c>
    </row>
    <row r="936" spans="1:19" x14ac:dyDescent="0.2">
      <c r="A936" s="2">
        <f t="shared" si="14"/>
        <v>935</v>
      </c>
      <c r="B936" s="1" t="s">
        <v>242</v>
      </c>
      <c r="C936" s="1" t="s">
        <v>1012</v>
      </c>
      <c r="E936" s="1"/>
      <c r="F936" s="2">
        <v>11</v>
      </c>
      <c r="G936" s="2">
        <v>2</v>
      </c>
      <c r="H936" s="236">
        <v>2020</v>
      </c>
      <c r="I936" s="2">
        <v>69</v>
      </c>
      <c r="J936" s="2" t="s">
        <v>1450</v>
      </c>
      <c r="K936" s="4" t="s">
        <v>1785</v>
      </c>
      <c r="L936" s="2" t="s">
        <v>6515</v>
      </c>
      <c r="M936" s="243" t="s">
        <v>1447</v>
      </c>
      <c r="N936" s="2" t="s">
        <v>1448</v>
      </c>
      <c r="P936" s="9" t="s">
        <v>8156</v>
      </c>
    </row>
    <row r="937" spans="1:19" x14ac:dyDescent="0.2">
      <c r="A937" s="2">
        <f t="shared" si="14"/>
        <v>936</v>
      </c>
      <c r="B937" s="1" t="s">
        <v>243</v>
      </c>
      <c r="C937" s="1" t="s">
        <v>904</v>
      </c>
      <c r="D937" s="1" t="s">
        <v>892</v>
      </c>
      <c r="E937" s="1"/>
      <c r="F937" s="2">
        <v>11</v>
      </c>
      <c r="G937" s="2">
        <v>4</v>
      </c>
      <c r="H937" s="236">
        <v>2020</v>
      </c>
      <c r="I937" s="2">
        <v>72</v>
      </c>
      <c r="J937" s="2" t="s">
        <v>1450</v>
      </c>
      <c r="K937" s="4" t="s">
        <v>1410</v>
      </c>
      <c r="L937" s="2" t="s">
        <v>1394</v>
      </c>
      <c r="M937" s="243" t="s">
        <v>1447</v>
      </c>
      <c r="N937" s="2" t="s">
        <v>1448</v>
      </c>
      <c r="O937" s="1" t="s">
        <v>1766</v>
      </c>
      <c r="P937" s="9" t="s">
        <v>6304</v>
      </c>
      <c r="Q937" s="9" t="s">
        <v>10478</v>
      </c>
      <c r="R937" s="9" t="s">
        <v>10477</v>
      </c>
    </row>
    <row r="938" spans="1:19" x14ac:dyDescent="0.2">
      <c r="A938" s="2">
        <f t="shared" si="14"/>
        <v>937</v>
      </c>
      <c r="B938" s="1" t="s">
        <v>9051</v>
      </c>
      <c r="C938" s="1" t="s">
        <v>9052</v>
      </c>
      <c r="E938" s="1"/>
      <c r="F938" s="2">
        <v>11</v>
      </c>
      <c r="G938" s="2">
        <v>4</v>
      </c>
      <c r="H938" s="236">
        <v>2020</v>
      </c>
      <c r="I938" s="2">
        <v>94</v>
      </c>
      <c r="J938" s="2" t="s">
        <v>1450</v>
      </c>
      <c r="K938" s="4" t="s">
        <v>1412</v>
      </c>
      <c r="L938" s="2" t="s">
        <v>1407</v>
      </c>
      <c r="M938" s="2" t="s">
        <v>1448</v>
      </c>
      <c r="N938" s="2" t="s">
        <v>1448</v>
      </c>
      <c r="P938" s="9" t="s">
        <v>9050</v>
      </c>
      <c r="Q938" s="9" t="s">
        <v>9053</v>
      </c>
      <c r="S938" s="1" t="s">
        <v>8752</v>
      </c>
    </row>
    <row r="939" spans="1:19" x14ac:dyDescent="0.2">
      <c r="A939" s="2">
        <f t="shared" si="14"/>
        <v>938</v>
      </c>
      <c r="B939" s="1" t="s">
        <v>244</v>
      </c>
      <c r="C939" s="1" t="s">
        <v>894</v>
      </c>
      <c r="D939" s="1" t="s">
        <v>871</v>
      </c>
      <c r="E939" s="1"/>
      <c r="F939" s="2">
        <v>11</v>
      </c>
      <c r="G939" s="2">
        <v>5</v>
      </c>
      <c r="H939" s="236">
        <v>2020</v>
      </c>
      <c r="I939" s="2">
        <v>68</v>
      </c>
      <c r="J939" s="2" t="s">
        <v>1449</v>
      </c>
      <c r="K939" s="4" t="s">
        <v>1398</v>
      </c>
      <c r="L939" s="2" t="s">
        <v>1393</v>
      </c>
      <c r="M939" s="243" t="s">
        <v>1447</v>
      </c>
      <c r="N939" s="2" t="s">
        <v>1448</v>
      </c>
      <c r="P939" s="9" t="s">
        <v>6726</v>
      </c>
    </row>
    <row r="940" spans="1:19" x14ac:dyDescent="0.2">
      <c r="A940" s="2">
        <f t="shared" si="14"/>
        <v>939</v>
      </c>
      <c r="B940" s="1" t="s">
        <v>245</v>
      </c>
      <c r="C940" s="1" t="s">
        <v>172</v>
      </c>
      <c r="D940" s="1" t="s">
        <v>837</v>
      </c>
      <c r="E940" s="1" t="s">
        <v>1363</v>
      </c>
      <c r="F940" s="2">
        <v>11</v>
      </c>
      <c r="G940" s="2">
        <v>6</v>
      </c>
      <c r="H940" s="236">
        <v>2020</v>
      </c>
      <c r="I940" s="2">
        <v>81</v>
      </c>
      <c r="J940" s="2" t="s">
        <v>1449</v>
      </c>
      <c r="K940" s="4" t="s">
        <v>1395</v>
      </c>
      <c r="L940" s="2" t="s">
        <v>1394</v>
      </c>
      <c r="M940" s="243" t="s">
        <v>1447</v>
      </c>
      <c r="N940" s="11" t="s">
        <v>6933</v>
      </c>
      <c r="P940" s="9" t="s">
        <v>6129</v>
      </c>
      <c r="Q940" s="9" t="s">
        <v>10451</v>
      </c>
      <c r="R940" s="9" t="s">
        <v>10449</v>
      </c>
      <c r="S940" s="1" t="s">
        <v>8801</v>
      </c>
    </row>
    <row r="941" spans="1:19" x14ac:dyDescent="0.2">
      <c r="A941" s="2">
        <f t="shared" si="14"/>
        <v>940</v>
      </c>
      <c r="B941" s="1" t="s">
        <v>246</v>
      </c>
      <c r="C941" s="1" t="s">
        <v>1013</v>
      </c>
      <c r="E941" s="1"/>
      <c r="F941" s="2">
        <v>11</v>
      </c>
      <c r="G941" s="2">
        <v>7</v>
      </c>
      <c r="H941" s="236">
        <v>2020</v>
      </c>
      <c r="I941" s="2">
        <v>91</v>
      </c>
      <c r="J941" s="2" t="s">
        <v>1449</v>
      </c>
      <c r="K941" s="4" t="s">
        <v>1935</v>
      </c>
      <c r="L941" s="2" t="s">
        <v>6515</v>
      </c>
      <c r="M941" s="243" t="s">
        <v>1447</v>
      </c>
      <c r="N941" s="11" t="s">
        <v>6933</v>
      </c>
      <c r="P941" s="9" t="s">
        <v>11922</v>
      </c>
      <c r="Q941" s="9" t="s">
        <v>11921</v>
      </c>
      <c r="S941" s="1" t="s">
        <v>8768</v>
      </c>
    </row>
    <row r="942" spans="1:19" x14ac:dyDescent="0.2">
      <c r="A942" s="2">
        <f t="shared" si="14"/>
        <v>941</v>
      </c>
      <c r="B942" s="1" t="s">
        <v>8841</v>
      </c>
      <c r="C942" s="1" t="s">
        <v>8842</v>
      </c>
      <c r="D942" s="1" t="s">
        <v>834</v>
      </c>
      <c r="E942" s="1"/>
      <c r="F942" s="2">
        <v>11</v>
      </c>
      <c r="G942" s="2">
        <v>8</v>
      </c>
      <c r="H942" s="236">
        <v>2020</v>
      </c>
      <c r="I942" s="2">
        <v>79</v>
      </c>
      <c r="J942" s="2" t="s">
        <v>1449</v>
      </c>
      <c r="K942" s="4" t="s">
        <v>1414</v>
      </c>
      <c r="L942" s="2" t="s">
        <v>1393</v>
      </c>
      <c r="M942" s="2" t="s">
        <v>1448</v>
      </c>
      <c r="N942" s="2" t="s">
        <v>1448</v>
      </c>
      <c r="P942" s="9" t="s">
        <v>8840</v>
      </c>
      <c r="Q942" s="9" t="s">
        <v>8843</v>
      </c>
    </row>
    <row r="943" spans="1:19" x14ac:dyDescent="0.2">
      <c r="A943" s="2">
        <f t="shared" si="14"/>
        <v>942</v>
      </c>
      <c r="B943" s="1" t="s">
        <v>7</v>
      </c>
      <c r="C943" s="1" t="s">
        <v>1014</v>
      </c>
      <c r="D943" s="1" t="s">
        <v>871</v>
      </c>
      <c r="E943" s="1"/>
      <c r="F943" s="2">
        <v>11</v>
      </c>
      <c r="G943" s="2">
        <v>9</v>
      </c>
      <c r="H943" s="236">
        <v>2020</v>
      </c>
      <c r="I943" s="2">
        <v>97</v>
      </c>
      <c r="J943" s="2" t="s">
        <v>1449</v>
      </c>
      <c r="K943" s="4" t="s">
        <v>1484</v>
      </c>
      <c r="L943" s="2" t="s">
        <v>1394</v>
      </c>
      <c r="M943" s="243" t="s">
        <v>1447</v>
      </c>
      <c r="N943" s="2" t="s">
        <v>1448</v>
      </c>
      <c r="P943" s="9" t="s">
        <v>6722</v>
      </c>
    </row>
    <row r="944" spans="1:19" x14ac:dyDescent="0.2">
      <c r="A944" s="2">
        <f t="shared" si="14"/>
        <v>943</v>
      </c>
      <c r="B944" s="1" t="s">
        <v>247</v>
      </c>
      <c r="C944" s="1" t="s">
        <v>767</v>
      </c>
      <c r="D944" s="1" t="s">
        <v>886</v>
      </c>
      <c r="E944" s="1" t="s">
        <v>1305</v>
      </c>
      <c r="F944" s="2">
        <v>11</v>
      </c>
      <c r="G944" s="2">
        <v>9</v>
      </c>
      <c r="H944" s="236">
        <v>2020</v>
      </c>
      <c r="I944" s="2">
        <v>74</v>
      </c>
      <c r="J944" s="2" t="s">
        <v>1449</v>
      </c>
      <c r="K944" s="4" t="s">
        <v>1440</v>
      </c>
      <c r="L944" s="2" t="s">
        <v>1407</v>
      </c>
      <c r="M944" s="243" t="s">
        <v>1447</v>
      </c>
      <c r="N944" s="2" t="s">
        <v>1448</v>
      </c>
    </row>
    <row r="945" spans="1:19" x14ac:dyDescent="0.2">
      <c r="A945" s="2">
        <f t="shared" si="14"/>
        <v>944</v>
      </c>
      <c r="B945" s="1" t="s">
        <v>9146</v>
      </c>
      <c r="C945" s="1" t="s">
        <v>9145</v>
      </c>
      <c r="E945" s="1"/>
      <c r="F945" s="2">
        <v>11</v>
      </c>
      <c r="G945" s="2">
        <v>10</v>
      </c>
      <c r="H945" s="236">
        <v>2020</v>
      </c>
      <c r="I945" s="2">
        <v>98</v>
      </c>
      <c r="J945" s="2" t="s">
        <v>1450</v>
      </c>
      <c r="K945" s="4" t="s">
        <v>1402</v>
      </c>
      <c r="L945" s="2" t="s">
        <v>1393</v>
      </c>
      <c r="M945" s="2" t="s">
        <v>1448</v>
      </c>
      <c r="N945" s="2" t="s">
        <v>1448</v>
      </c>
      <c r="P945" s="9" t="s">
        <v>9147</v>
      </c>
    </row>
    <row r="946" spans="1:19" x14ac:dyDescent="0.2">
      <c r="A946" s="2">
        <f t="shared" si="14"/>
        <v>945</v>
      </c>
      <c r="B946" s="1" t="s">
        <v>248</v>
      </c>
      <c r="C946" s="1" t="s">
        <v>1015</v>
      </c>
      <c r="E946" s="1"/>
      <c r="F946" s="2">
        <v>11</v>
      </c>
      <c r="G946" s="2">
        <v>10</v>
      </c>
      <c r="H946" s="236">
        <v>2020</v>
      </c>
      <c r="I946" s="2">
        <v>75</v>
      </c>
      <c r="J946" s="2" t="s">
        <v>1450</v>
      </c>
      <c r="K946" s="4" t="s">
        <v>1934</v>
      </c>
      <c r="L946" s="2" t="s">
        <v>6515</v>
      </c>
      <c r="M946" s="243" t="s">
        <v>1447</v>
      </c>
      <c r="N946" s="2" t="s">
        <v>1448</v>
      </c>
    </row>
    <row r="947" spans="1:19" x14ac:dyDescent="0.2">
      <c r="A947" s="2">
        <f t="shared" si="14"/>
        <v>946</v>
      </c>
      <c r="B947" s="1" t="s">
        <v>250</v>
      </c>
      <c r="C947" s="1" t="s">
        <v>1016</v>
      </c>
      <c r="D947" s="1" t="s">
        <v>845</v>
      </c>
      <c r="E947" s="1"/>
      <c r="F947" s="2">
        <v>11</v>
      </c>
      <c r="G947" s="2">
        <v>12</v>
      </c>
      <c r="H947" s="236">
        <v>2020</v>
      </c>
      <c r="I947" s="2">
        <v>65</v>
      </c>
      <c r="J947" s="2" t="s">
        <v>1450</v>
      </c>
      <c r="K947" s="4" t="s">
        <v>1524</v>
      </c>
      <c r="L947" s="2" t="s">
        <v>1393</v>
      </c>
      <c r="M947" s="243" t="s">
        <v>1447</v>
      </c>
      <c r="N947" s="2" t="s">
        <v>1448</v>
      </c>
      <c r="O947" s="4" t="s">
        <v>3690</v>
      </c>
      <c r="P947" s="9" t="s">
        <v>8157</v>
      </c>
      <c r="Q947" s="9" t="s">
        <v>8158</v>
      </c>
    </row>
    <row r="948" spans="1:19" x14ac:dyDescent="0.2">
      <c r="A948" s="2">
        <f t="shared" si="14"/>
        <v>947</v>
      </c>
      <c r="B948" s="1" t="s">
        <v>249</v>
      </c>
      <c r="C948" s="1" t="s">
        <v>894</v>
      </c>
      <c r="D948" s="1" t="s">
        <v>843</v>
      </c>
      <c r="E948" s="1"/>
      <c r="F948" s="2">
        <v>11</v>
      </c>
      <c r="G948" s="2">
        <v>12</v>
      </c>
      <c r="H948" s="236">
        <v>2020</v>
      </c>
      <c r="I948" s="2">
        <v>96</v>
      </c>
      <c r="J948" s="2" t="s">
        <v>1449</v>
      </c>
      <c r="K948" s="4" t="s">
        <v>1933</v>
      </c>
      <c r="L948" s="2" t="s">
        <v>1394</v>
      </c>
      <c r="M948" s="243" t="s">
        <v>1447</v>
      </c>
      <c r="N948" s="2" t="s">
        <v>1448</v>
      </c>
      <c r="P948" s="9" t="s">
        <v>6014</v>
      </c>
    </row>
    <row r="949" spans="1:19" x14ac:dyDescent="0.2">
      <c r="A949" s="2">
        <f t="shared" si="14"/>
        <v>948</v>
      </c>
      <c r="B949" s="1" t="s">
        <v>2148</v>
      </c>
      <c r="C949" s="1" t="s">
        <v>905</v>
      </c>
      <c r="D949" s="1" t="s">
        <v>834</v>
      </c>
      <c r="E949" s="1"/>
      <c r="F949" s="2">
        <v>11</v>
      </c>
      <c r="G949" s="2">
        <v>15</v>
      </c>
      <c r="H949" s="236">
        <v>2020</v>
      </c>
      <c r="I949" s="2">
        <v>82</v>
      </c>
      <c r="J949" s="2" t="s">
        <v>1449</v>
      </c>
      <c r="K949" s="4" t="s">
        <v>1402</v>
      </c>
      <c r="L949" s="2" t="s">
        <v>1393</v>
      </c>
      <c r="M949" s="2" t="s">
        <v>1448</v>
      </c>
      <c r="N949" s="2" t="s">
        <v>1448</v>
      </c>
      <c r="P949" s="9" t="s">
        <v>2147</v>
      </c>
    </row>
    <row r="950" spans="1:19" x14ac:dyDescent="0.2">
      <c r="A950" s="2">
        <f t="shared" si="14"/>
        <v>949</v>
      </c>
      <c r="B950" s="1" t="s">
        <v>489</v>
      </c>
      <c r="C950" s="1" t="s">
        <v>9502</v>
      </c>
      <c r="E950" s="1" t="s">
        <v>9503</v>
      </c>
      <c r="F950" s="2">
        <v>11</v>
      </c>
      <c r="G950" s="2">
        <v>15</v>
      </c>
      <c r="H950" s="236">
        <v>2020</v>
      </c>
      <c r="I950" s="2">
        <v>78</v>
      </c>
      <c r="J950" s="2" t="s">
        <v>1449</v>
      </c>
      <c r="K950" s="4" t="s">
        <v>1438</v>
      </c>
      <c r="L950" s="2" t="s">
        <v>6515</v>
      </c>
      <c r="M950" s="2" t="s">
        <v>1448</v>
      </c>
      <c r="N950" s="2" t="s">
        <v>1448</v>
      </c>
      <c r="O950" s="1" t="s">
        <v>9504</v>
      </c>
      <c r="P950" s="9" t="s">
        <v>9505</v>
      </c>
      <c r="Q950" s="9"/>
    </row>
    <row r="951" spans="1:19" x14ac:dyDescent="0.2">
      <c r="A951" s="2">
        <f t="shared" si="14"/>
        <v>950</v>
      </c>
      <c r="B951" s="1" t="s">
        <v>8600</v>
      </c>
      <c r="C951" s="1" t="s">
        <v>2109</v>
      </c>
      <c r="D951" s="1" t="s">
        <v>876</v>
      </c>
      <c r="E951" s="1"/>
      <c r="F951" s="2">
        <v>11</v>
      </c>
      <c r="G951" s="2">
        <v>15</v>
      </c>
      <c r="H951" s="236">
        <v>2020</v>
      </c>
      <c r="I951" s="2">
        <v>80</v>
      </c>
      <c r="J951" s="2" t="s">
        <v>1449</v>
      </c>
      <c r="K951" s="4" t="s">
        <v>1402</v>
      </c>
      <c r="L951" s="2" t="s">
        <v>1393</v>
      </c>
      <c r="M951" s="2" t="s">
        <v>1448</v>
      </c>
      <c r="N951" s="2" t="s">
        <v>1448</v>
      </c>
      <c r="P951" s="9" t="s">
        <v>8599</v>
      </c>
      <c r="Q951" s="9" t="s">
        <v>8601</v>
      </c>
    </row>
    <row r="952" spans="1:19" x14ac:dyDescent="0.2">
      <c r="A952" s="2">
        <f t="shared" si="14"/>
        <v>951</v>
      </c>
      <c r="B952" s="1" t="s">
        <v>252</v>
      </c>
      <c r="C952" s="1" t="s">
        <v>1017</v>
      </c>
      <c r="D952" s="1" t="s">
        <v>886</v>
      </c>
      <c r="E952" s="1"/>
      <c r="F952" s="2">
        <v>11</v>
      </c>
      <c r="G952" s="2">
        <v>16</v>
      </c>
      <c r="H952" s="236">
        <v>2020</v>
      </c>
      <c r="I952" s="2">
        <v>89</v>
      </c>
      <c r="J952" s="2" t="s">
        <v>1449</v>
      </c>
      <c r="K952" s="4" t="s">
        <v>1498</v>
      </c>
      <c r="L952" s="2" t="s">
        <v>1394</v>
      </c>
      <c r="M952" s="243" t="s">
        <v>1447</v>
      </c>
      <c r="N952" s="2" t="s">
        <v>1448</v>
      </c>
    </row>
    <row r="953" spans="1:19" x14ac:dyDescent="0.2">
      <c r="A953" s="2">
        <f t="shared" si="14"/>
        <v>952</v>
      </c>
      <c r="B953" s="1" t="s">
        <v>251</v>
      </c>
      <c r="C953" s="1" t="s">
        <v>172</v>
      </c>
      <c r="D953" s="1" t="s">
        <v>837</v>
      </c>
      <c r="E953" s="1" t="s">
        <v>1301</v>
      </c>
      <c r="F953" s="2">
        <v>11</v>
      </c>
      <c r="G953" s="2">
        <v>16</v>
      </c>
      <c r="H953" s="236">
        <v>2020</v>
      </c>
      <c r="I953" s="2">
        <v>87</v>
      </c>
      <c r="J953" s="2" t="s">
        <v>1449</v>
      </c>
      <c r="K953" s="4" t="s">
        <v>1496</v>
      </c>
      <c r="L953" s="2" t="s">
        <v>1394</v>
      </c>
      <c r="M953" s="243" t="s">
        <v>1447</v>
      </c>
      <c r="N953" s="11" t="s">
        <v>6933</v>
      </c>
    </row>
    <row r="954" spans="1:19" x14ac:dyDescent="0.2">
      <c r="A954" s="2">
        <f t="shared" si="14"/>
        <v>953</v>
      </c>
      <c r="B954" s="1" t="s">
        <v>6302</v>
      </c>
      <c r="C954" s="1" t="s">
        <v>3438</v>
      </c>
      <c r="D954" s="1" t="s">
        <v>838</v>
      </c>
      <c r="E954" s="1"/>
      <c r="F954" s="2">
        <v>11</v>
      </c>
      <c r="G954" s="2">
        <v>17</v>
      </c>
      <c r="H954" s="236">
        <v>2020</v>
      </c>
      <c r="I954" s="2">
        <v>88</v>
      </c>
      <c r="J954" s="2" t="s">
        <v>1449</v>
      </c>
      <c r="K954" s="4" t="s">
        <v>1410</v>
      </c>
      <c r="L954" s="2" t="s">
        <v>1394</v>
      </c>
      <c r="M954" s="2" t="s">
        <v>1448</v>
      </c>
      <c r="N954" s="2" t="s">
        <v>1448</v>
      </c>
      <c r="O954" s="1" t="s">
        <v>9054</v>
      </c>
      <c r="P954" s="9" t="s">
        <v>6303</v>
      </c>
    </row>
    <row r="955" spans="1:19" x14ac:dyDescent="0.2">
      <c r="A955" s="2">
        <f t="shared" si="14"/>
        <v>954</v>
      </c>
      <c r="B955" s="1" t="s">
        <v>4395</v>
      </c>
      <c r="C955" s="1" t="s">
        <v>3311</v>
      </c>
      <c r="D955" s="1" t="s">
        <v>867</v>
      </c>
      <c r="E955" s="1"/>
      <c r="F955" s="2">
        <v>11</v>
      </c>
      <c r="G955" s="2">
        <v>17</v>
      </c>
      <c r="H955" s="236">
        <v>2020</v>
      </c>
      <c r="I955" s="2">
        <v>96</v>
      </c>
      <c r="J955" s="2" t="s">
        <v>1449</v>
      </c>
      <c r="K955" s="4" t="s">
        <v>1392</v>
      </c>
      <c r="L955" s="2" t="s">
        <v>1393</v>
      </c>
      <c r="M955" s="2" t="s">
        <v>1448</v>
      </c>
      <c r="N955" s="2" t="s">
        <v>1448</v>
      </c>
      <c r="O955" s="1" t="s">
        <v>9057</v>
      </c>
      <c r="P955" s="9" t="s">
        <v>4394</v>
      </c>
    </row>
    <row r="956" spans="1:19" x14ac:dyDescent="0.2">
      <c r="A956" s="2">
        <f t="shared" si="14"/>
        <v>955</v>
      </c>
      <c r="B956" s="1" t="s">
        <v>6724</v>
      </c>
      <c r="C956" s="1" t="s">
        <v>3198</v>
      </c>
      <c r="D956" s="1" t="s">
        <v>867</v>
      </c>
      <c r="E956" s="1"/>
      <c r="F956" s="2">
        <v>11</v>
      </c>
      <c r="G956" s="2">
        <v>18</v>
      </c>
      <c r="H956" s="236">
        <v>2020</v>
      </c>
      <c r="I956" s="2">
        <v>75</v>
      </c>
      <c r="J956" s="2" t="s">
        <v>1449</v>
      </c>
      <c r="K956" s="4" t="s">
        <v>6725</v>
      </c>
      <c r="L956" s="2" t="s">
        <v>1396</v>
      </c>
      <c r="M956" s="2" t="s">
        <v>1448</v>
      </c>
      <c r="N956" s="2" t="s">
        <v>1448</v>
      </c>
      <c r="O956" s="1" t="s">
        <v>6709</v>
      </c>
      <c r="P956" s="9" t="s">
        <v>6723</v>
      </c>
    </row>
    <row r="957" spans="1:19" x14ac:dyDescent="0.2">
      <c r="A957" s="2">
        <f t="shared" si="14"/>
        <v>956</v>
      </c>
      <c r="B957" s="1" t="s">
        <v>2093</v>
      </c>
      <c r="C957" s="1" t="s">
        <v>3573</v>
      </c>
      <c r="D957" s="1" t="s">
        <v>876</v>
      </c>
      <c r="E957" s="1"/>
      <c r="F957" s="2">
        <v>11</v>
      </c>
      <c r="G957" s="2">
        <v>20</v>
      </c>
      <c r="H957" s="236">
        <v>2020</v>
      </c>
      <c r="I957" s="2">
        <v>93</v>
      </c>
      <c r="J957" s="2" t="s">
        <v>1449</v>
      </c>
      <c r="K957" s="4" t="s">
        <v>2092</v>
      </c>
      <c r="L957" s="2" t="s">
        <v>1394</v>
      </c>
      <c r="M957" s="2" t="s">
        <v>1448</v>
      </c>
      <c r="N957" s="2" t="s">
        <v>1448</v>
      </c>
      <c r="P957" s="9" t="s">
        <v>8309</v>
      </c>
      <c r="Q957" s="9" t="s">
        <v>10466</v>
      </c>
      <c r="R957" s="9" t="s">
        <v>10465</v>
      </c>
      <c r="S957" s="1" t="s">
        <v>9124</v>
      </c>
    </row>
    <row r="958" spans="1:19" x14ac:dyDescent="0.2">
      <c r="A958" s="2">
        <f t="shared" si="14"/>
        <v>957</v>
      </c>
      <c r="B958" s="1" t="s">
        <v>1731</v>
      </c>
      <c r="C958" s="1" t="s">
        <v>1730</v>
      </c>
      <c r="D958" s="1" t="s">
        <v>848</v>
      </c>
      <c r="E958" s="1"/>
      <c r="F958" s="2">
        <v>11</v>
      </c>
      <c r="G958" s="2">
        <v>20</v>
      </c>
      <c r="H958" s="236">
        <v>2020</v>
      </c>
      <c r="I958" s="2">
        <v>67</v>
      </c>
      <c r="J958" s="2" t="s">
        <v>1449</v>
      </c>
      <c r="K958" s="4" t="s">
        <v>1486</v>
      </c>
      <c r="L958" s="2" t="s">
        <v>1434</v>
      </c>
      <c r="M958" s="2" t="s">
        <v>1448</v>
      </c>
      <c r="N958" s="2" t="s">
        <v>1448</v>
      </c>
      <c r="P958" s="9" t="s">
        <v>1732</v>
      </c>
    </row>
    <row r="959" spans="1:19" x14ac:dyDescent="0.2">
      <c r="A959" s="2">
        <f t="shared" si="14"/>
        <v>958</v>
      </c>
      <c r="B959" s="1" t="s">
        <v>254</v>
      </c>
      <c r="C959" s="1" t="s">
        <v>1018</v>
      </c>
      <c r="D959" s="1" t="s">
        <v>851</v>
      </c>
      <c r="E959" s="1" t="s">
        <v>1306</v>
      </c>
      <c r="F959" s="2">
        <v>11</v>
      </c>
      <c r="G959" s="2">
        <v>21</v>
      </c>
      <c r="H959" s="236">
        <v>2020</v>
      </c>
      <c r="I959" s="2">
        <v>72</v>
      </c>
      <c r="J959" s="2" t="s">
        <v>1449</v>
      </c>
      <c r="K959" s="4" t="s">
        <v>1932</v>
      </c>
      <c r="L959" s="2" t="s">
        <v>1396</v>
      </c>
      <c r="M959" s="243" t="s">
        <v>1447</v>
      </c>
      <c r="N959" s="2" t="s">
        <v>1448</v>
      </c>
    </row>
    <row r="960" spans="1:19" x14ac:dyDescent="0.2">
      <c r="A960" s="2">
        <f t="shared" si="14"/>
        <v>959</v>
      </c>
      <c r="B960" s="1" t="s">
        <v>253</v>
      </c>
      <c r="C960" s="1" t="s">
        <v>962</v>
      </c>
      <c r="D960" s="1" t="s">
        <v>872</v>
      </c>
      <c r="E960" s="1"/>
      <c r="F960" s="2">
        <v>11</v>
      </c>
      <c r="G960" s="2">
        <v>21</v>
      </c>
      <c r="H960" s="236">
        <v>2020</v>
      </c>
      <c r="I960" s="2">
        <v>88</v>
      </c>
      <c r="J960" s="2" t="s">
        <v>1449</v>
      </c>
      <c r="K960" s="4" t="s">
        <v>1412</v>
      </c>
      <c r="L960" s="2" t="s">
        <v>1407</v>
      </c>
      <c r="M960" s="243" t="s">
        <v>1447</v>
      </c>
      <c r="N960" s="2" t="s">
        <v>1448</v>
      </c>
      <c r="P960" s="9" t="s">
        <v>7387</v>
      </c>
    </row>
    <row r="961" spans="1:18" x14ac:dyDescent="0.2">
      <c r="A961" s="2">
        <f t="shared" si="14"/>
        <v>960</v>
      </c>
      <c r="B961" s="1" t="s">
        <v>8820</v>
      </c>
      <c r="C961" s="1" t="s">
        <v>8819</v>
      </c>
      <c r="E961" s="1"/>
      <c r="F961" s="2">
        <v>11</v>
      </c>
      <c r="G961" s="2">
        <v>21</v>
      </c>
      <c r="H961" s="236">
        <v>2020</v>
      </c>
      <c r="I961" s="2">
        <v>74</v>
      </c>
      <c r="J961" s="2" t="s">
        <v>1449</v>
      </c>
      <c r="K961" s="4" t="s">
        <v>8821</v>
      </c>
      <c r="L961" s="2" t="s">
        <v>1434</v>
      </c>
      <c r="M961" s="2" t="s">
        <v>1448</v>
      </c>
      <c r="N961" s="2" t="s">
        <v>1448</v>
      </c>
      <c r="O961" s="1" t="s">
        <v>9057</v>
      </c>
      <c r="P961" s="9" t="s">
        <v>8822</v>
      </c>
    </row>
    <row r="962" spans="1:18" x14ac:dyDescent="0.2">
      <c r="A962" s="2">
        <f t="shared" si="14"/>
        <v>961</v>
      </c>
      <c r="B962" s="1" t="s">
        <v>255</v>
      </c>
      <c r="C962" s="1" t="s">
        <v>1019</v>
      </c>
      <c r="D962" s="1" t="s">
        <v>886</v>
      </c>
      <c r="E962" s="1"/>
      <c r="F962" s="2">
        <v>11</v>
      </c>
      <c r="G962" s="2">
        <v>22</v>
      </c>
      <c r="H962" s="236">
        <v>2020</v>
      </c>
      <c r="I962" s="2">
        <v>98</v>
      </c>
      <c r="J962" s="2" t="s">
        <v>1449</v>
      </c>
      <c r="K962" s="4" t="s">
        <v>1402</v>
      </c>
      <c r="L962" s="2" t="s">
        <v>1393</v>
      </c>
      <c r="M962" s="243" t="s">
        <v>1447</v>
      </c>
      <c r="N962" s="2" t="s">
        <v>1448</v>
      </c>
      <c r="P962" s="9" t="s">
        <v>6719</v>
      </c>
    </row>
    <row r="963" spans="1:18" x14ac:dyDescent="0.2">
      <c r="A963" s="2">
        <f t="shared" si="14"/>
        <v>962</v>
      </c>
      <c r="B963" s="1" t="s">
        <v>257</v>
      </c>
      <c r="C963" s="1" t="s">
        <v>215</v>
      </c>
      <c r="D963" s="1" t="s">
        <v>837</v>
      </c>
      <c r="E963" s="1"/>
      <c r="F963" s="2">
        <v>11</v>
      </c>
      <c r="G963" s="2">
        <v>22</v>
      </c>
      <c r="H963" s="236">
        <v>2020</v>
      </c>
      <c r="I963" s="2">
        <v>97</v>
      </c>
      <c r="J963" s="2" t="s">
        <v>1449</v>
      </c>
      <c r="K963" s="4" t="s">
        <v>1842</v>
      </c>
      <c r="L963" s="2" t="s">
        <v>1393</v>
      </c>
      <c r="M963" s="243" t="s">
        <v>1447</v>
      </c>
      <c r="N963" s="2" t="s">
        <v>1448</v>
      </c>
    </row>
    <row r="964" spans="1:18" x14ac:dyDescent="0.2">
      <c r="A964" s="2">
        <f t="shared" si="14"/>
        <v>963</v>
      </c>
      <c r="B964" s="1" t="s">
        <v>256</v>
      </c>
      <c r="C964" s="1" t="s">
        <v>1020</v>
      </c>
      <c r="D964" s="1" t="s">
        <v>837</v>
      </c>
      <c r="E964" s="1"/>
      <c r="F964" s="2">
        <v>11</v>
      </c>
      <c r="G964" s="2">
        <v>22</v>
      </c>
      <c r="H964" s="236">
        <v>2020</v>
      </c>
      <c r="I964" s="2">
        <v>97</v>
      </c>
      <c r="J964" s="2" t="s">
        <v>1449</v>
      </c>
      <c r="K964" s="4" t="s">
        <v>1638</v>
      </c>
      <c r="L964" s="2" t="s">
        <v>1441</v>
      </c>
      <c r="M964" s="243" t="s">
        <v>1447</v>
      </c>
      <c r="N964" s="2" t="s">
        <v>1448</v>
      </c>
    </row>
    <row r="965" spans="1:18" x14ac:dyDescent="0.2">
      <c r="A965" s="2">
        <f t="shared" ref="A965:A1028" si="15">A964+1</f>
        <v>964</v>
      </c>
      <c r="B965" s="1" t="s">
        <v>258</v>
      </c>
      <c r="C965" s="1" t="s">
        <v>1021</v>
      </c>
      <c r="D965" s="1" t="s">
        <v>871</v>
      </c>
      <c r="E965" s="1"/>
      <c r="F965" s="2">
        <v>11</v>
      </c>
      <c r="G965" s="2">
        <v>23</v>
      </c>
      <c r="H965" s="236">
        <v>2020</v>
      </c>
      <c r="I965" s="2">
        <v>72</v>
      </c>
      <c r="J965" s="2" t="s">
        <v>1449</v>
      </c>
      <c r="K965" s="4" t="s">
        <v>1437</v>
      </c>
      <c r="L965" s="2" t="s">
        <v>1391</v>
      </c>
      <c r="M965" s="243" t="s">
        <v>1447</v>
      </c>
      <c r="N965" s="2" t="s">
        <v>1448</v>
      </c>
    </row>
    <row r="966" spans="1:18" x14ac:dyDescent="0.2">
      <c r="A966" s="2">
        <f t="shared" si="15"/>
        <v>965</v>
      </c>
      <c r="B966" s="1" t="s">
        <v>260</v>
      </c>
      <c r="C966" s="1" t="s">
        <v>2109</v>
      </c>
      <c r="D966" s="1" t="s">
        <v>834</v>
      </c>
      <c r="F966" s="2">
        <v>11</v>
      </c>
      <c r="G966" s="2">
        <v>23</v>
      </c>
      <c r="H966" s="236">
        <v>2020</v>
      </c>
      <c r="I966" s="2">
        <v>89</v>
      </c>
      <c r="J966" s="2" t="s">
        <v>1449</v>
      </c>
      <c r="K966" s="1" t="s">
        <v>1421</v>
      </c>
      <c r="L966" s="2" t="s">
        <v>6515</v>
      </c>
      <c r="M966" s="243" t="s">
        <v>1447</v>
      </c>
      <c r="N966" s="11" t="s">
        <v>6933</v>
      </c>
      <c r="P966" s="9" t="s">
        <v>3597</v>
      </c>
    </row>
    <row r="967" spans="1:18" x14ac:dyDescent="0.2">
      <c r="A967" s="2">
        <f t="shared" si="15"/>
        <v>966</v>
      </c>
      <c r="B967" s="1" t="s">
        <v>261</v>
      </c>
      <c r="C967" s="1" t="s">
        <v>50</v>
      </c>
      <c r="D967" s="1" t="s">
        <v>911</v>
      </c>
      <c r="E967" s="1"/>
      <c r="F967" s="2">
        <v>11</v>
      </c>
      <c r="G967" s="2">
        <v>23</v>
      </c>
      <c r="H967" s="236">
        <v>2020</v>
      </c>
      <c r="I967" s="2">
        <v>90</v>
      </c>
      <c r="J967" s="2" t="s">
        <v>1449</v>
      </c>
      <c r="K967" s="4" t="s">
        <v>1833</v>
      </c>
      <c r="L967" s="2" t="s">
        <v>1394</v>
      </c>
      <c r="M967" s="243" t="s">
        <v>1447</v>
      </c>
      <c r="N967" s="2" t="s">
        <v>1448</v>
      </c>
    </row>
    <row r="968" spans="1:18" x14ac:dyDescent="0.2">
      <c r="A968" s="2">
        <f t="shared" si="15"/>
        <v>967</v>
      </c>
      <c r="B968" s="1" t="s">
        <v>550</v>
      </c>
      <c r="C968" s="1" t="s">
        <v>1589</v>
      </c>
      <c r="D968" s="1" t="s">
        <v>834</v>
      </c>
      <c r="F968" s="2">
        <v>11</v>
      </c>
      <c r="G968" s="2">
        <v>23</v>
      </c>
      <c r="H968" s="236">
        <v>2020</v>
      </c>
      <c r="I968" s="2">
        <v>85</v>
      </c>
      <c r="J968" s="2" t="s">
        <v>1449</v>
      </c>
      <c r="K968" s="1" t="s">
        <v>1395</v>
      </c>
      <c r="L968" s="2" t="s">
        <v>1394</v>
      </c>
      <c r="M968" s="2" t="s">
        <v>1448</v>
      </c>
      <c r="N968" s="2" t="s">
        <v>1448</v>
      </c>
      <c r="P968" s="9" t="s">
        <v>3596</v>
      </c>
      <c r="R968" s="9" t="s">
        <v>3595</v>
      </c>
    </row>
    <row r="969" spans="1:18" x14ac:dyDescent="0.2">
      <c r="A969" s="2">
        <f t="shared" si="15"/>
        <v>968</v>
      </c>
      <c r="B969" s="1" t="s">
        <v>259</v>
      </c>
      <c r="C969" s="1" t="s">
        <v>860</v>
      </c>
      <c r="D969" s="1" t="s">
        <v>853</v>
      </c>
      <c r="E969" s="1" t="s">
        <v>1301</v>
      </c>
      <c r="F969" s="2">
        <v>11</v>
      </c>
      <c r="G969" s="2">
        <v>23</v>
      </c>
      <c r="H969" s="236">
        <v>2020</v>
      </c>
      <c r="I969" s="2">
        <v>73</v>
      </c>
      <c r="J969" s="2" t="s">
        <v>1449</v>
      </c>
      <c r="K969" s="4" t="s">
        <v>1430</v>
      </c>
      <c r="L969" s="2" t="s">
        <v>1393</v>
      </c>
      <c r="M969" s="243" t="s">
        <v>1447</v>
      </c>
      <c r="N969" s="2" t="s">
        <v>1448</v>
      </c>
      <c r="P969" s="9" t="s">
        <v>6411</v>
      </c>
    </row>
    <row r="970" spans="1:18" x14ac:dyDescent="0.2">
      <c r="A970" s="2">
        <f t="shared" si="15"/>
        <v>969</v>
      </c>
      <c r="B970" s="1" t="s">
        <v>262</v>
      </c>
      <c r="C970" s="1" t="s">
        <v>1022</v>
      </c>
      <c r="D970" s="1" t="s">
        <v>834</v>
      </c>
      <c r="E970" s="1"/>
      <c r="F970" s="2">
        <v>11</v>
      </c>
      <c r="G970" s="2">
        <v>24</v>
      </c>
      <c r="H970" s="236">
        <v>2020</v>
      </c>
      <c r="I970" s="2">
        <v>75</v>
      </c>
      <c r="J970" s="2" t="s">
        <v>1449</v>
      </c>
      <c r="K970" s="4" t="s">
        <v>1931</v>
      </c>
      <c r="L970" s="2" t="s">
        <v>1393</v>
      </c>
      <c r="M970" s="243" t="s">
        <v>1447</v>
      </c>
      <c r="N970" s="2" t="s">
        <v>1448</v>
      </c>
    </row>
    <row r="971" spans="1:18" x14ac:dyDescent="0.2">
      <c r="A971" s="2">
        <f t="shared" si="15"/>
        <v>970</v>
      </c>
      <c r="B971" s="1" t="s">
        <v>263</v>
      </c>
      <c r="C971" s="1" t="s">
        <v>894</v>
      </c>
      <c r="D971" s="1" t="s">
        <v>853</v>
      </c>
      <c r="E971" s="1" t="s">
        <v>884</v>
      </c>
      <c r="F971" s="2">
        <v>11</v>
      </c>
      <c r="G971" s="2">
        <v>25</v>
      </c>
      <c r="H971" s="236">
        <v>2020</v>
      </c>
      <c r="I971" s="2">
        <v>86</v>
      </c>
      <c r="J971" s="2" t="s">
        <v>1449</v>
      </c>
      <c r="K971" s="4" t="s">
        <v>1412</v>
      </c>
      <c r="L971" s="2" t="s">
        <v>1407</v>
      </c>
      <c r="M971" s="243" t="s">
        <v>1447</v>
      </c>
      <c r="N971" s="2" t="s">
        <v>1448</v>
      </c>
    </row>
    <row r="972" spans="1:18" x14ac:dyDescent="0.2">
      <c r="A972" s="2">
        <f t="shared" si="15"/>
        <v>971</v>
      </c>
      <c r="B972" s="1" t="s">
        <v>6717</v>
      </c>
      <c r="C972" s="1" t="s">
        <v>2109</v>
      </c>
      <c r="D972" s="1" t="s">
        <v>892</v>
      </c>
      <c r="E972" s="274" t="s">
        <v>11089</v>
      </c>
      <c r="F972" s="2">
        <v>11</v>
      </c>
      <c r="G972" s="2">
        <v>25</v>
      </c>
      <c r="H972" s="236">
        <v>2020</v>
      </c>
      <c r="I972" s="2">
        <v>88</v>
      </c>
      <c r="J972" s="2" t="s">
        <v>1449</v>
      </c>
      <c r="K972" s="4" t="s">
        <v>1392</v>
      </c>
      <c r="L972" s="2" t="s">
        <v>1393</v>
      </c>
      <c r="M972" s="2" t="s">
        <v>1448</v>
      </c>
      <c r="N972" s="2" t="s">
        <v>1448</v>
      </c>
      <c r="P972" s="9" t="s">
        <v>6718</v>
      </c>
    </row>
    <row r="973" spans="1:18" x14ac:dyDescent="0.2">
      <c r="A973" s="2">
        <f t="shared" si="15"/>
        <v>972</v>
      </c>
      <c r="B973" s="1" t="s">
        <v>6333</v>
      </c>
      <c r="C973" s="1" t="s">
        <v>263</v>
      </c>
      <c r="D973" s="1" t="s">
        <v>837</v>
      </c>
      <c r="E973" s="1"/>
      <c r="F973" s="2">
        <v>11</v>
      </c>
      <c r="G973" s="2">
        <v>25</v>
      </c>
      <c r="H973" s="236">
        <v>2020</v>
      </c>
      <c r="I973" s="2">
        <v>90</v>
      </c>
      <c r="J973" s="2" t="s">
        <v>1449</v>
      </c>
      <c r="K973" s="4" t="s">
        <v>1443</v>
      </c>
      <c r="L973" s="2" t="s">
        <v>1393</v>
      </c>
      <c r="M973" s="2" t="s">
        <v>1448</v>
      </c>
      <c r="N973" s="2" t="s">
        <v>1448</v>
      </c>
      <c r="O973" s="1" t="s">
        <v>9054</v>
      </c>
      <c r="P973" s="9" t="s">
        <v>6332</v>
      </c>
    </row>
    <row r="974" spans="1:18" x14ac:dyDescent="0.2">
      <c r="A974" s="2">
        <f t="shared" si="15"/>
        <v>973</v>
      </c>
      <c r="B974" s="1" t="s">
        <v>3599</v>
      </c>
      <c r="C974" s="1" t="s">
        <v>3600</v>
      </c>
      <c r="D974" s="1" t="s">
        <v>837</v>
      </c>
      <c r="F974" s="2">
        <v>11</v>
      </c>
      <c r="G974" s="2">
        <v>25</v>
      </c>
      <c r="H974" s="236">
        <v>2020</v>
      </c>
      <c r="I974" s="2">
        <v>90</v>
      </c>
      <c r="J974" s="2" t="s">
        <v>1449</v>
      </c>
      <c r="K974" s="1" t="s">
        <v>3108</v>
      </c>
      <c r="L974" s="2" t="s">
        <v>3066</v>
      </c>
      <c r="M974" s="2" t="s">
        <v>1448</v>
      </c>
      <c r="N974" s="11" t="s">
        <v>6933</v>
      </c>
      <c r="P974" s="9" t="s">
        <v>3598</v>
      </c>
    </row>
    <row r="975" spans="1:18" x14ac:dyDescent="0.2">
      <c r="A975" s="2">
        <f t="shared" si="15"/>
        <v>974</v>
      </c>
      <c r="B975" s="1" t="s">
        <v>193</v>
      </c>
      <c r="C975" s="1" t="s">
        <v>692</v>
      </c>
      <c r="D975" s="1" t="s">
        <v>851</v>
      </c>
      <c r="E975" s="1" t="s">
        <v>1307</v>
      </c>
      <c r="F975" s="2">
        <v>11</v>
      </c>
      <c r="G975" s="2">
        <v>26</v>
      </c>
      <c r="H975" s="236">
        <v>2020</v>
      </c>
      <c r="I975" s="2">
        <v>92</v>
      </c>
      <c r="J975" s="2" t="s">
        <v>1449</v>
      </c>
      <c r="K975" s="4" t="s">
        <v>1418</v>
      </c>
      <c r="L975" s="2" t="s">
        <v>1393</v>
      </c>
      <c r="M975" s="243" t="s">
        <v>1447</v>
      </c>
      <c r="N975" s="2" t="s">
        <v>1448</v>
      </c>
      <c r="O975" s="1" t="s">
        <v>3681</v>
      </c>
      <c r="P975" s="9" t="s">
        <v>2131</v>
      </c>
    </row>
    <row r="976" spans="1:18" x14ac:dyDescent="0.2">
      <c r="A976" s="2">
        <f t="shared" si="15"/>
        <v>975</v>
      </c>
      <c r="B976" s="1" t="s">
        <v>2132</v>
      </c>
      <c r="C976" s="1" t="s">
        <v>965</v>
      </c>
      <c r="D976" s="1" t="s">
        <v>915</v>
      </c>
      <c r="E976" s="1"/>
      <c r="F976" s="2">
        <v>11</v>
      </c>
      <c r="G976" s="2">
        <v>27</v>
      </c>
      <c r="H976" s="236">
        <v>2020</v>
      </c>
      <c r="I976" s="2">
        <v>93</v>
      </c>
      <c r="J976" s="2" t="s">
        <v>1449</v>
      </c>
      <c r="K976" s="4" t="s">
        <v>1887</v>
      </c>
      <c r="L976" s="2" t="s">
        <v>1393</v>
      </c>
      <c r="M976" s="2" t="s">
        <v>1448</v>
      </c>
      <c r="N976" s="2" t="s">
        <v>1448</v>
      </c>
      <c r="P976" s="9" t="s">
        <v>2133</v>
      </c>
    </row>
    <row r="977" spans="1:22" x14ac:dyDescent="0.2">
      <c r="A977" s="2">
        <f t="shared" si="15"/>
        <v>976</v>
      </c>
      <c r="B977" s="1" t="s">
        <v>211</v>
      </c>
      <c r="C977" s="1" t="s">
        <v>254</v>
      </c>
      <c r="D977" s="1" t="s">
        <v>911</v>
      </c>
      <c r="E977" s="1"/>
      <c r="F977" s="2">
        <v>11</v>
      </c>
      <c r="G977" s="2">
        <v>28</v>
      </c>
      <c r="H977" s="236">
        <v>2020</v>
      </c>
      <c r="I977" s="2">
        <v>98</v>
      </c>
      <c r="J977" s="2" t="s">
        <v>1449</v>
      </c>
      <c r="K977" s="4" t="s">
        <v>1412</v>
      </c>
      <c r="L977" s="2" t="s">
        <v>1407</v>
      </c>
      <c r="M977" s="243" t="s">
        <v>1447</v>
      </c>
      <c r="N977" s="2" t="s">
        <v>1448</v>
      </c>
    </row>
    <row r="978" spans="1:22" x14ac:dyDescent="0.2">
      <c r="A978" s="2">
        <f t="shared" si="15"/>
        <v>977</v>
      </c>
      <c r="B978" s="1" t="s">
        <v>264</v>
      </c>
      <c r="C978" s="1" t="s">
        <v>922</v>
      </c>
      <c r="D978" s="1" t="s">
        <v>834</v>
      </c>
      <c r="E978" s="1"/>
      <c r="F978" s="2">
        <v>11</v>
      </c>
      <c r="G978" s="2">
        <v>29</v>
      </c>
      <c r="H978" s="236">
        <v>2020</v>
      </c>
      <c r="I978" s="46">
        <v>56</v>
      </c>
      <c r="J978" s="2" t="s">
        <v>1449</v>
      </c>
      <c r="K978" s="4" t="s">
        <v>1930</v>
      </c>
      <c r="L978" s="2" t="s">
        <v>1393</v>
      </c>
      <c r="M978" s="243" t="s">
        <v>1447</v>
      </c>
      <c r="N978" s="2" t="s">
        <v>1448</v>
      </c>
      <c r="O978" s="1" t="s">
        <v>3691</v>
      </c>
      <c r="P978" s="9" t="s">
        <v>2028</v>
      </c>
    </row>
    <row r="979" spans="1:22" x14ac:dyDescent="0.2">
      <c r="A979" s="2">
        <f t="shared" si="15"/>
        <v>978</v>
      </c>
      <c r="B979" s="1" t="s">
        <v>266</v>
      </c>
      <c r="C979" s="1" t="s">
        <v>2110</v>
      </c>
      <c r="F979" s="2">
        <v>11</v>
      </c>
      <c r="G979" s="2">
        <v>29</v>
      </c>
      <c r="H979" s="236">
        <v>2020</v>
      </c>
      <c r="I979" s="2">
        <v>95</v>
      </c>
      <c r="J979" s="2" t="s">
        <v>1449</v>
      </c>
      <c r="K979" s="1" t="s">
        <v>1421</v>
      </c>
      <c r="L979" s="2" t="s">
        <v>6515</v>
      </c>
      <c r="M979" s="243" t="s">
        <v>1447</v>
      </c>
      <c r="N979" s="11" t="s">
        <v>6933</v>
      </c>
      <c r="O979" s="1" t="s">
        <v>3716</v>
      </c>
      <c r="P979" s="9" t="s">
        <v>3328</v>
      </c>
    </row>
    <row r="980" spans="1:22" x14ac:dyDescent="0.2">
      <c r="A980" s="2">
        <f t="shared" si="15"/>
        <v>979</v>
      </c>
      <c r="B980" s="1" t="s">
        <v>265</v>
      </c>
      <c r="C980" s="1" t="s">
        <v>1023</v>
      </c>
      <c r="D980" s="1" t="s">
        <v>911</v>
      </c>
      <c r="E980" s="1" t="s">
        <v>1299</v>
      </c>
      <c r="F980" s="2">
        <v>11</v>
      </c>
      <c r="G980" s="2">
        <v>29</v>
      </c>
      <c r="H980" s="236">
        <v>2020</v>
      </c>
      <c r="I980" s="2">
        <v>99</v>
      </c>
      <c r="J980" s="2" t="s">
        <v>1449</v>
      </c>
      <c r="K980" s="4" t="s">
        <v>1482</v>
      </c>
      <c r="L980" s="2" t="s">
        <v>1394</v>
      </c>
      <c r="M980" s="243" t="s">
        <v>1447</v>
      </c>
      <c r="N980" s="11" t="s">
        <v>6933</v>
      </c>
    </row>
    <row r="981" spans="1:22" x14ac:dyDescent="0.2">
      <c r="A981" s="2">
        <f t="shared" si="15"/>
        <v>980</v>
      </c>
      <c r="B981" s="1" t="s">
        <v>812</v>
      </c>
      <c r="C981" s="1" t="s">
        <v>4392</v>
      </c>
      <c r="E981" s="1" t="s">
        <v>1281</v>
      </c>
      <c r="F981" s="2">
        <v>12</v>
      </c>
      <c r="G981" s="2">
        <v>2</v>
      </c>
      <c r="H981" s="236">
        <v>2020</v>
      </c>
      <c r="I981" s="2">
        <v>93</v>
      </c>
      <c r="J981" s="2" t="s">
        <v>1449</v>
      </c>
      <c r="K981" s="4" t="s">
        <v>1789</v>
      </c>
      <c r="L981" s="2" t="s">
        <v>1396</v>
      </c>
      <c r="M981" s="2" t="s">
        <v>1448</v>
      </c>
      <c r="N981" s="2" t="s">
        <v>1448</v>
      </c>
      <c r="P981" s="9" t="s">
        <v>4391</v>
      </c>
    </row>
    <row r="982" spans="1:22" x14ac:dyDescent="0.2">
      <c r="A982" s="2">
        <f t="shared" si="15"/>
        <v>981</v>
      </c>
      <c r="B982" s="1" t="s">
        <v>317</v>
      </c>
      <c r="C982" s="1" t="s">
        <v>3193</v>
      </c>
      <c r="E982" s="1"/>
      <c r="F982" s="2">
        <v>12</v>
      </c>
      <c r="G982" s="2">
        <v>3</v>
      </c>
      <c r="H982" s="236">
        <v>2020</v>
      </c>
      <c r="I982" s="2">
        <v>78</v>
      </c>
      <c r="J982" s="2" t="s">
        <v>1449</v>
      </c>
      <c r="K982" s="4" t="s">
        <v>1421</v>
      </c>
      <c r="L982" s="2" t="s">
        <v>6515</v>
      </c>
      <c r="M982" s="2" t="s">
        <v>1448</v>
      </c>
      <c r="N982" s="2" t="s">
        <v>1448</v>
      </c>
      <c r="P982" s="9" t="s">
        <v>3192</v>
      </c>
    </row>
    <row r="983" spans="1:22" x14ac:dyDescent="0.2">
      <c r="A983" s="2">
        <f t="shared" si="15"/>
        <v>982</v>
      </c>
      <c r="B983" s="1" t="s">
        <v>268</v>
      </c>
      <c r="C983" s="1" t="s">
        <v>215</v>
      </c>
      <c r="D983" s="1" t="s">
        <v>886</v>
      </c>
      <c r="E983" s="1"/>
      <c r="F983" s="2">
        <v>12</v>
      </c>
      <c r="G983" s="2">
        <v>3</v>
      </c>
      <c r="H983" s="236">
        <v>2020</v>
      </c>
      <c r="I983" s="2">
        <v>99</v>
      </c>
      <c r="J983" s="2" t="s">
        <v>1449</v>
      </c>
      <c r="K983" s="4" t="s">
        <v>4093</v>
      </c>
      <c r="L983" s="2" t="s">
        <v>3066</v>
      </c>
      <c r="M983" s="243" t="s">
        <v>1447</v>
      </c>
      <c r="N983" s="2" t="s">
        <v>1448</v>
      </c>
    </row>
    <row r="984" spans="1:22" x14ac:dyDescent="0.2">
      <c r="A984" s="2">
        <f t="shared" si="15"/>
        <v>983</v>
      </c>
      <c r="B984" s="1" t="s">
        <v>267</v>
      </c>
      <c r="C984" s="1" t="s">
        <v>924</v>
      </c>
      <c r="D984" s="1" t="s">
        <v>853</v>
      </c>
      <c r="E984" s="1"/>
      <c r="F984" s="2">
        <v>12</v>
      </c>
      <c r="G984" s="2">
        <v>3</v>
      </c>
      <c r="H984" s="236">
        <v>2020</v>
      </c>
      <c r="I984" s="2">
        <v>71</v>
      </c>
      <c r="J984" s="2" t="s">
        <v>1449</v>
      </c>
      <c r="K984" s="4" t="s">
        <v>1440</v>
      </c>
      <c r="L984" s="2" t="s">
        <v>1407</v>
      </c>
      <c r="M984" s="243" t="s">
        <v>1447</v>
      </c>
      <c r="N984" s="2" t="s">
        <v>1448</v>
      </c>
    </row>
    <row r="985" spans="1:22" x14ac:dyDescent="0.2">
      <c r="A985" s="2">
        <f t="shared" si="15"/>
        <v>984</v>
      </c>
      <c r="B985" s="1" t="s">
        <v>269</v>
      </c>
      <c r="C985" s="1" t="s">
        <v>1024</v>
      </c>
      <c r="D985" s="1" t="s">
        <v>892</v>
      </c>
      <c r="E985" s="1"/>
      <c r="F985" s="2">
        <v>12</v>
      </c>
      <c r="G985" s="2">
        <v>4</v>
      </c>
      <c r="H985" s="236">
        <v>2020</v>
      </c>
      <c r="I985" s="2">
        <v>85</v>
      </c>
      <c r="J985" s="2" t="s">
        <v>1450</v>
      </c>
      <c r="K985" s="4" t="s">
        <v>1409</v>
      </c>
      <c r="L985" s="2" t="s">
        <v>1393</v>
      </c>
      <c r="M985" s="243" t="s">
        <v>1447</v>
      </c>
      <c r="N985" s="2" t="s">
        <v>1448</v>
      </c>
    </row>
    <row r="986" spans="1:22" x14ac:dyDescent="0.2">
      <c r="A986" s="2">
        <f t="shared" si="15"/>
        <v>985</v>
      </c>
      <c r="B986" s="1" t="s">
        <v>1945</v>
      </c>
      <c r="C986" s="1" t="s">
        <v>860</v>
      </c>
      <c r="D986" s="1" t="s">
        <v>845</v>
      </c>
      <c r="E986" s="1" t="s">
        <v>1301</v>
      </c>
      <c r="F986" s="2">
        <v>12</v>
      </c>
      <c r="G986" s="2">
        <v>4</v>
      </c>
      <c r="H986" s="236">
        <v>2020</v>
      </c>
      <c r="I986" s="2">
        <v>70</v>
      </c>
      <c r="J986" s="2" t="s">
        <v>1449</v>
      </c>
      <c r="K986" s="4" t="s">
        <v>1524</v>
      </c>
      <c r="L986" s="2" t="s">
        <v>1393</v>
      </c>
      <c r="M986" s="243" t="s">
        <v>1447</v>
      </c>
      <c r="N986" s="11" t="s">
        <v>6933</v>
      </c>
      <c r="O986" s="1" t="s">
        <v>9057</v>
      </c>
      <c r="P986" s="9" t="s">
        <v>1946</v>
      </c>
    </row>
    <row r="987" spans="1:22" x14ac:dyDescent="0.2">
      <c r="A987" s="2">
        <f t="shared" si="15"/>
        <v>986</v>
      </c>
      <c r="B987" s="1" t="s">
        <v>2129</v>
      </c>
      <c r="C987" s="1" t="s">
        <v>2128</v>
      </c>
      <c r="D987" s="1" t="s">
        <v>843</v>
      </c>
      <c r="E987" s="301"/>
      <c r="F987" s="2">
        <v>12</v>
      </c>
      <c r="G987" s="2">
        <v>5</v>
      </c>
      <c r="H987" s="2">
        <v>2020</v>
      </c>
      <c r="I987" s="86" t="s">
        <v>1871</v>
      </c>
      <c r="J987" s="2" t="s">
        <v>1449</v>
      </c>
      <c r="K987" s="4" t="s">
        <v>1402</v>
      </c>
      <c r="L987" s="2" t="s">
        <v>1393</v>
      </c>
      <c r="M987" s="2" t="s">
        <v>1448</v>
      </c>
      <c r="N987" s="2" t="s">
        <v>1448</v>
      </c>
      <c r="P987" s="9" t="s">
        <v>2130</v>
      </c>
      <c r="Q987" s="9" t="s">
        <v>8432</v>
      </c>
    </row>
    <row r="988" spans="1:22" x14ac:dyDescent="0.2">
      <c r="A988" s="2">
        <f t="shared" si="15"/>
        <v>987</v>
      </c>
      <c r="B988" s="1" t="s">
        <v>270</v>
      </c>
      <c r="C988" s="1" t="s">
        <v>746</v>
      </c>
      <c r="E988" s="1"/>
      <c r="F988" s="2">
        <v>12</v>
      </c>
      <c r="G988" s="2">
        <v>8</v>
      </c>
      <c r="H988" s="236">
        <v>2020</v>
      </c>
      <c r="I988" s="2">
        <v>90</v>
      </c>
      <c r="J988" s="2" t="s">
        <v>1449</v>
      </c>
      <c r="K988" s="4" t="s">
        <v>1402</v>
      </c>
      <c r="L988" s="2" t="s">
        <v>1393</v>
      </c>
      <c r="M988" s="243" t="s">
        <v>1447</v>
      </c>
      <c r="N988" s="11" t="s">
        <v>6933</v>
      </c>
      <c r="O988" s="1" t="s">
        <v>3673</v>
      </c>
      <c r="P988" s="9" t="s">
        <v>2137</v>
      </c>
    </row>
    <row r="989" spans="1:22" x14ac:dyDescent="0.2">
      <c r="A989" s="2">
        <f t="shared" si="15"/>
        <v>988</v>
      </c>
      <c r="B989" s="1" t="s">
        <v>8264</v>
      </c>
      <c r="C989" s="1" t="s">
        <v>8263</v>
      </c>
      <c r="E989" s="1"/>
      <c r="F989" s="2">
        <v>12</v>
      </c>
      <c r="G989" s="2">
        <v>10</v>
      </c>
      <c r="H989" s="236">
        <v>2020</v>
      </c>
      <c r="I989" s="2">
        <v>90</v>
      </c>
      <c r="J989" s="2" t="s">
        <v>1449</v>
      </c>
      <c r="K989" s="4" t="s">
        <v>1397</v>
      </c>
      <c r="L989" s="2" t="s">
        <v>1396</v>
      </c>
      <c r="M989" s="2" t="s">
        <v>1448</v>
      </c>
      <c r="N989" s="2" t="s">
        <v>1448</v>
      </c>
      <c r="P989" s="9" t="s">
        <v>8262</v>
      </c>
    </row>
    <row r="990" spans="1:22" x14ac:dyDescent="0.2">
      <c r="A990" s="2">
        <f t="shared" si="15"/>
        <v>989</v>
      </c>
      <c r="B990" s="1" t="s">
        <v>216</v>
      </c>
      <c r="C990" s="1" t="s">
        <v>1033</v>
      </c>
      <c r="D990" s="1" t="s">
        <v>993</v>
      </c>
      <c r="E990" s="1" t="s">
        <v>1034</v>
      </c>
      <c r="F990" s="2">
        <v>12</v>
      </c>
      <c r="G990" s="2">
        <v>12</v>
      </c>
      <c r="H990" s="236">
        <v>2020</v>
      </c>
      <c r="I990" s="2">
        <v>68</v>
      </c>
      <c r="J990" s="2" t="s">
        <v>1450</v>
      </c>
      <c r="K990" s="4" t="s">
        <v>1410</v>
      </c>
      <c r="L990" s="2" t="s">
        <v>1394</v>
      </c>
      <c r="M990" s="242" t="s">
        <v>1447</v>
      </c>
      <c r="N990" s="2" t="s">
        <v>1448</v>
      </c>
      <c r="P990" s="9" t="s">
        <v>6065</v>
      </c>
      <c r="Q990" s="9" t="s">
        <v>9595</v>
      </c>
      <c r="R990" s="9" t="s">
        <v>9596</v>
      </c>
      <c r="S990" s="1" t="s">
        <v>9124</v>
      </c>
      <c r="V990" s="9" t="s">
        <v>10339</v>
      </c>
    </row>
    <row r="991" spans="1:22" x14ac:dyDescent="0.2">
      <c r="A991" s="2">
        <f t="shared" si="15"/>
        <v>990</v>
      </c>
      <c r="B991" s="1" t="s">
        <v>6708</v>
      </c>
      <c r="C991" s="1" t="s">
        <v>1576</v>
      </c>
      <c r="F991" s="2">
        <v>12</v>
      </c>
      <c r="G991" s="2">
        <v>13</v>
      </c>
      <c r="H991" s="236">
        <v>2020</v>
      </c>
      <c r="I991" s="2">
        <v>88</v>
      </c>
      <c r="J991" s="2" t="s">
        <v>1449</v>
      </c>
      <c r="K991" s="1" t="s">
        <v>1484</v>
      </c>
      <c r="L991" s="2" t="s">
        <v>1394</v>
      </c>
      <c r="M991" s="2" t="s">
        <v>1448</v>
      </c>
      <c r="N991" s="2" t="s">
        <v>1448</v>
      </c>
      <c r="O991" s="1" t="s">
        <v>6709</v>
      </c>
      <c r="P991" s="9" t="s">
        <v>6707</v>
      </c>
      <c r="Q991" s="9" t="s">
        <v>6710</v>
      </c>
    </row>
    <row r="992" spans="1:22" x14ac:dyDescent="0.2">
      <c r="A992" s="2">
        <f t="shared" si="15"/>
        <v>991</v>
      </c>
      <c r="B992" s="1" t="s">
        <v>3601</v>
      </c>
      <c r="C992" s="1" t="s">
        <v>2567</v>
      </c>
      <c r="F992" s="2">
        <v>12</v>
      </c>
      <c r="G992" s="2">
        <v>14</v>
      </c>
      <c r="H992" s="236">
        <v>2020</v>
      </c>
      <c r="I992" s="2">
        <v>95</v>
      </c>
      <c r="J992" s="2" t="s">
        <v>1449</v>
      </c>
      <c r="K992" s="1" t="s">
        <v>1392</v>
      </c>
      <c r="L992" s="2" t="s">
        <v>1393</v>
      </c>
      <c r="M992" s="2" t="s">
        <v>1448</v>
      </c>
      <c r="N992" s="11" t="s">
        <v>6933</v>
      </c>
      <c r="O992" s="1" t="s">
        <v>9054</v>
      </c>
      <c r="P992" s="9" t="s">
        <v>3602</v>
      </c>
      <c r="Q992" s="9" t="s">
        <v>6330</v>
      </c>
    </row>
    <row r="993" spans="1:20" x14ac:dyDescent="0.2">
      <c r="A993" s="2">
        <f t="shared" si="15"/>
        <v>992</v>
      </c>
      <c r="B993" s="1" t="s">
        <v>272</v>
      </c>
      <c r="C993" s="1" t="s">
        <v>847</v>
      </c>
      <c r="D993" s="1" t="s">
        <v>890</v>
      </c>
      <c r="E993" s="1" t="s">
        <v>1282</v>
      </c>
      <c r="F993" s="2">
        <v>12</v>
      </c>
      <c r="G993" s="2">
        <v>15</v>
      </c>
      <c r="H993" s="236">
        <v>2020</v>
      </c>
      <c r="I993" s="2">
        <v>87</v>
      </c>
      <c r="J993" s="2" t="s">
        <v>1449</v>
      </c>
      <c r="K993" s="4" t="s">
        <v>1929</v>
      </c>
      <c r="L993" s="2" t="s">
        <v>1396</v>
      </c>
      <c r="M993" s="243" t="s">
        <v>1447</v>
      </c>
      <c r="N993" s="2" t="s">
        <v>1448</v>
      </c>
      <c r="P993" s="9" t="s">
        <v>8265</v>
      </c>
    </row>
    <row r="994" spans="1:20" x14ac:dyDescent="0.2">
      <c r="A994" s="2">
        <f t="shared" si="15"/>
        <v>993</v>
      </c>
      <c r="B994" s="1" t="s">
        <v>271</v>
      </c>
      <c r="C994" s="1" t="s">
        <v>885</v>
      </c>
      <c r="D994" s="1" t="s">
        <v>876</v>
      </c>
      <c r="E994" s="1"/>
      <c r="F994" s="2">
        <v>12</v>
      </c>
      <c r="G994" s="2">
        <v>15</v>
      </c>
      <c r="H994" s="236">
        <v>2020</v>
      </c>
      <c r="I994" s="2">
        <v>80</v>
      </c>
      <c r="J994" s="2" t="s">
        <v>1449</v>
      </c>
      <c r="K994" s="4" t="s">
        <v>1789</v>
      </c>
      <c r="L994" s="2" t="s">
        <v>1396</v>
      </c>
      <c r="M994" s="243" t="s">
        <v>1447</v>
      </c>
      <c r="N994" s="11" t="s">
        <v>6933</v>
      </c>
      <c r="P994" s="9" t="s">
        <v>4390</v>
      </c>
      <c r="S994" s="1" t="s">
        <v>8719</v>
      </c>
    </row>
    <row r="995" spans="1:20" x14ac:dyDescent="0.2">
      <c r="A995" s="2">
        <f t="shared" si="15"/>
        <v>994</v>
      </c>
      <c r="B995" s="1" t="s">
        <v>3604</v>
      </c>
      <c r="C995" s="1" t="s">
        <v>3605</v>
      </c>
      <c r="E995" s="4" t="s">
        <v>3326</v>
      </c>
      <c r="F995" s="2">
        <v>12</v>
      </c>
      <c r="G995" s="2">
        <v>16</v>
      </c>
      <c r="H995" s="236">
        <v>2020</v>
      </c>
      <c r="I995" s="2">
        <v>82</v>
      </c>
      <c r="J995" s="2" t="s">
        <v>1450</v>
      </c>
      <c r="K995" s="1" t="s">
        <v>1402</v>
      </c>
      <c r="L995" s="2" t="s">
        <v>1393</v>
      </c>
      <c r="M995" s="2" t="s">
        <v>1448</v>
      </c>
      <c r="N995" s="11" t="s">
        <v>6933</v>
      </c>
      <c r="P995" s="9" t="s">
        <v>3606</v>
      </c>
    </row>
    <row r="996" spans="1:20" x14ac:dyDescent="0.2">
      <c r="A996" s="2">
        <f t="shared" si="15"/>
        <v>995</v>
      </c>
      <c r="B996" s="1" t="s">
        <v>2145</v>
      </c>
      <c r="C996" s="1" t="s">
        <v>1510</v>
      </c>
      <c r="D996" s="1" t="s">
        <v>853</v>
      </c>
      <c r="E996" s="1"/>
      <c r="F996" s="2">
        <v>12</v>
      </c>
      <c r="G996" s="2">
        <v>16</v>
      </c>
      <c r="H996" s="236">
        <v>2020</v>
      </c>
      <c r="I996" s="2">
        <v>85</v>
      </c>
      <c r="J996" s="2" t="s">
        <v>1449</v>
      </c>
      <c r="K996" s="4" t="s">
        <v>549</v>
      </c>
      <c r="L996" s="2" t="s">
        <v>1393</v>
      </c>
      <c r="M996" s="2" t="s">
        <v>1448</v>
      </c>
      <c r="N996" s="11" t="s">
        <v>6933</v>
      </c>
      <c r="P996" s="9" t="s">
        <v>2146</v>
      </c>
      <c r="Q996" s="9" t="s">
        <v>10411</v>
      </c>
      <c r="S996" s="1" t="s">
        <v>8719</v>
      </c>
    </row>
    <row r="997" spans="1:20" x14ac:dyDescent="0.2">
      <c r="A997" s="2">
        <f t="shared" si="15"/>
        <v>996</v>
      </c>
      <c r="B997" s="1" t="s">
        <v>273</v>
      </c>
      <c r="C997" s="1" t="s">
        <v>1025</v>
      </c>
      <c r="E997" s="1"/>
      <c r="F997" s="2">
        <v>12</v>
      </c>
      <c r="G997" s="2">
        <v>18</v>
      </c>
      <c r="H997" s="236">
        <v>2020</v>
      </c>
      <c r="I997" s="2">
        <v>67</v>
      </c>
      <c r="J997" s="2" t="s">
        <v>1449</v>
      </c>
      <c r="K997" s="4" t="s">
        <v>1928</v>
      </c>
      <c r="L997" s="2" t="s">
        <v>6515</v>
      </c>
      <c r="M997" s="243" t="s">
        <v>1447</v>
      </c>
      <c r="N997" s="2" t="s">
        <v>1448</v>
      </c>
      <c r="P997" s="9" t="s">
        <v>1927</v>
      </c>
    </row>
    <row r="998" spans="1:20" x14ac:dyDescent="0.2">
      <c r="A998" s="2">
        <f t="shared" si="15"/>
        <v>997</v>
      </c>
      <c r="B998" s="1" t="s">
        <v>9871</v>
      </c>
      <c r="C998" s="1" t="s">
        <v>9587</v>
      </c>
      <c r="E998" s="1" t="s">
        <v>523</v>
      </c>
      <c r="F998" s="2">
        <v>12</v>
      </c>
      <c r="G998" s="2">
        <v>19</v>
      </c>
      <c r="H998" s="236">
        <v>2020</v>
      </c>
      <c r="I998" s="2">
        <v>93</v>
      </c>
      <c r="J998" s="2" t="s">
        <v>1449</v>
      </c>
      <c r="K998" s="4" t="s">
        <v>1438</v>
      </c>
      <c r="L998" s="2" t="s">
        <v>6515</v>
      </c>
      <c r="M998" s="2" t="s">
        <v>1448</v>
      </c>
      <c r="N998" s="2" t="s">
        <v>1448</v>
      </c>
      <c r="P998" s="9" t="s">
        <v>9872</v>
      </c>
      <c r="S998" s="1" t="s">
        <v>8721</v>
      </c>
    </row>
    <row r="999" spans="1:20" x14ac:dyDescent="0.2">
      <c r="A999" s="2">
        <f t="shared" si="15"/>
        <v>998</v>
      </c>
      <c r="B999" s="1" t="s">
        <v>274</v>
      </c>
      <c r="C999" s="1" t="s">
        <v>993</v>
      </c>
      <c r="D999" s="1" t="s">
        <v>1026</v>
      </c>
      <c r="E999" s="1"/>
      <c r="F999" s="2">
        <v>12</v>
      </c>
      <c r="G999" s="2">
        <v>20</v>
      </c>
      <c r="H999" s="236">
        <v>2020</v>
      </c>
      <c r="I999" s="2">
        <v>85</v>
      </c>
      <c r="J999" s="2" t="s">
        <v>1449</v>
      </c>
      <c r="K999" s="4" t="s">
        <v>1622</v>
      </c>
      <c r="L999" s="2" t="s">
        <v>1407</v>
      </c>
      <c r="M999" s="243" t="s">
        <v>1447</v>
      </c>
      <c r="N999" s="2" t="s">
        <v>1448</v>
      </c>
    </row>
    <row r="1000" spans="1:20" x14ac:dyDescent="0.2">
      <c r="A1000" s="2">
        <f t="shared" si="15"/>
        <v>999</v>
      </c>
      <c r="B1000" s="1" t="s">
        <v>2172</v>
      </c>
      <c r="C1000" s="1" t="s">
        <v>2171</v>
      </c>
      <c r="D1000" s="1" t="s">
        <v>837</v>
      </c>
      <c r="E1000" s="1"/>
      <c r="F1000" s="2">
        <v>12</v>
      </c>
      <c r="G1000" s="2">
        <v>21</v>
      </c>
      <c r="H1000" s="236">
        <v>2020</v>
      </c>
      <c r="I1000" s="2">
        <v>91</v>
      </c>
      <c r="J1000" s="2" t="s">
        <v>1449</v>
      </c>
      <c r="K1000" s="4" t="s">
        <v>1674</v>
      </c>
      <c r="L1000" s="2" t="s">
        <v>1393</v>
      </c>
      <c r="M1000" s="2" t="s">
        <v>1448</v>
      </c>
      <c r="N1000" s="2" t="s">
        <v>1448</v>
      </c>
      <c r="O1000" s="1" t="s">
        <v>11365</v>
      </c>
      <c r="P1000" s="9" t="s">
        <v>2173</v>
      </c>
      <c r="Q1000" s="11"/>
      <c r="R1000" s="11"/>
    </row>
    <row r="1001" spans="1:20" x14ac:dyDescent="0.2">
      <c r="A1001" s="2">
        <f t="shared" si="15"/>
        <v>1000</v>
      </c>
      <c r="B1001" s="1" t="s">
        <v>1618</v>
      </c>
      <c r="C1001" s="1" t="s">
        <v>1619</v>
      </c>
      <c r="D1001" s="1" t="s">
        <v>881</v>
      </c>
      <c r="E1001" s="1"/>
      <c r="F1001" s="2">
        <v>12</v>
      </c>
      <c r="G1001" s="2">
        <v>21</v>
      </c>
      <c r="H1001" s="236">
        <v>2020</v>
      </c>
      <c r="I1001" s="2">
        <v>87</v>
      </c>
      <c r="J1001" s="2" t="s">
        <v>1449</v>
      </c>
      <c r="K1001" s="4" t="s">
        <v>1440</v>
      </c>
      <c r="L1001" s="2" t="s">
        <v>1407</v>
      </c>
      <c r="M1001" s="2" t="s">
        <v>1448</v>
      </c>
      <c r="N1001" s="2" t="s">
        <v>1448</v>
      </c>
      <c r="P1001" s="9" t="s">
        <v>6716</v>
      </c>
      <c r="Q1001" s="11"/>
      <c r="R1001" s="11"/>
    </row>
    <row r="1002" spans="1:20" x14ac:dyDescent="0.2">
      <c r="A1002" s="2">
        <f t="shared" si="15"/>
        <v>1001</v>
      </c>
      <c r="B1002" s="1" t="s">
        <v>210</v>
      </c>
      <c r="C1002" s="1" t="s">
        <v>1028</v>
      </c>
      <c r="D1002" s="1" t="s">
        <v>872</v>
      </c>
      <c r="E1002" s="1" t="s">
        <v>10479</v>
      </c>
      <c r="F1002" s="2">
        <v>12</v>
      </c>
      <c r="G1002" s="2">
        <v>21</v>
      </c>
      <c r="H1002" s="236">
        <v>2020</v>
      </c>
      <c r="I1002" s="46">
        <v>48</v>
      </c>
      <c r="J1002" s="2" t="s">
        <v>1450</v>
      </c>
      <c r="K1002" s="4" t="s">
        <v>1484</v>
      </c>
      <c r="L1002" s="2" t="s">
        <v>1394</v>
      </c>
      <c r="M1002" s="243" t="s">
        <v>1447</v>
      </c>
      <c r="N1002" s="11" t="s">
        <v>6933</v>
      </c>
      <c r="O1002" s="178" t="s">
        <v>9056</v>
      </c>
      <c r="P1002" s="9" t="s">
        <v>1592</v>
      </c>
      <c r="Q1002" s="9" t="s">
        <v>9043</v>
      </c>
      <c r="R1002" s="9" t="s">
        <v>10480</v>
      </c>
      <c r="S1002" s="1" t="s">
        <v>8738</v>
      </c>
      <c r="T1002" s="1" t="s">
        <v>8762</v>
      </c>
    </row>
    <row r="1003" spans="1:20" x14ac:dyDescent="0.2">
      <c r="A1003" s="2">
        <f t="shared" si="15"/>
        <v>1002</v>
      </c>
      <c r="B1003" s="1" t="s">
        <v>10489</v>
      </c>
      <c r="C1003" s="1" t="s">
        <v>901</v>
      </c>
      <c r="D1003" s="1" t="s">
        <v>10490</v>
      </c>
      <c r="E1003" s="1"/>
      <c r="F1003" s="2">
        <v>12</v>
      </c>
      <c r="G1003" s="2">
        <v>21</v>
      </c>
      <c r="H1003" s="236">
        <v>2020</v>
      </c>
      <c r="I1003" s="2">
        <v>75</v>
      </c>
      <c r="J1003" s="2" t="s">
        <v>1449</v>
      </c>
      <c r="K1003" s="4" t="s">
        <v>1437</v>
      </c>
      <c r="L1003" s="2" t="s">
        <v>1391</v>
      </c>
      <c r="M1003" s="2" t="s">
        <v>1448</v>
      </c>
      <c r="N1003" s="2" t="s">
        <v>1448</v>
      </c>
      <c r="O1003" s="1" t="s">
        <v>6709</v>
      </c>
      <c r="P1003" s="9" t="s">
        <v>10488</v>
      </c>
      <c r="S1003" s="1" t="s">
        <v>8695</v>
      </c>
    </row>
    <row r="1004" spans="1:20" x14ac:dyDescent="0.2">
      <c r="A1004" s="2">
        <f t="shared" si="15"/>
        <v>1003</v>
      </c>
      <c r="B1004" s="1" t="s">
        <v>275</v>
      </c>
      <c r="C1004" s="1" t="s">
        <v>1027</v>
      </c>
      <c r="E1004" s="1"/>
      <c r="F1004" s="2">
        <v>12</v>
      </c>
      <c r="G1004" s="2">
        <v>21</v>
      </c>
      <c r="H1004" s="236">
        <v>2020</v>
      </c>
      <c r="I1004" s="2">
        <v>83</v>
      </c>
      <c r="J1004" s="2" t="s">
        <v>1449</v>
      </c>
      <c r="K1004" s="4" t="s">
        <v>1395</v>
      </c>
      <c r="L1004" s="2" t="s">
        <v>1394</v>
      </c>
      <c r="M1004" s="243" t="s">
        <v>1447</v>
      </c>
      <c r="N1004" s="2" t="s">
        <v>1448</v>
      </c>
      <c r="P1004" s="9" t="s">
        <v>6013</v>
      </c>
    </row>
    <row r="1005" spans="1:20" x14ac:dyDescent="0.2">
      <c r="A1005" s="2">
        <f t="shared" si="15"/>
        <v>1004</v>
      </c>
      <c r="B1005" s="1" t="s">
        <v>2291</v>
      </c>
      <c r="C1005" s="1" t="s">
        <v>1183</v>
      </c>
      <c r="D1005" s="1" t="s">
        <v>892</v>
      </c>
      <c r="E1005" s="1"/>
      <c r="F1005" s="2">
        <v>12</v>
      </c>
      <c r="G1005" s="2">
        <v>22</v>
      </c>
      <c r="H1005" s="236">
        <v>2020</v>
      </c>
      <c r="I1005" s="2">
        <v>96</v>
      </c>
      <c r="J1005" s="2" t="s">
        <v>1450</v>
      </c>
      <c r="K1005" s="4" t="s">
        <v>840</v>
      </c>
      <c r="L1005" s="2" t="s">
        <v>1394</v>
      </c>
      <c r="M1005" s="2" t="s">
        <v>1448</v>
      </c>
      <c r="N1005" s="11" t="s">
        <v>6933</v>
      </c>
      <c r="P1005" s="9" t="s">
        <v>2292</v>
      </c>
    </row>
    <row r="1006" spans="1:20" x14ac:dyDescent="0.2">
      <c r="A1006" s="2">
        <f t="shared" si="15"/>
        <v>1005</v>
      </c>
      <c r="B1006" s="1" t="s">
        <v>276</v>
      </c>
      <c r="C1006" s="1" t="s">
        <v>894</v>
      </c>
      <c r="D1006" s="1" t="s">
        <v>872</v>
      </c>
      <c r="E1006" s="1" t="s">
        <v>1308</v>
      </c>
      <c r="F1006" s="2">
        <v>12</v>
      </c>
      <c r="G1006" s="2">
        <v>22</v>
      </c>
      <c r="H1006" s="236">
        <v>2020</v>
      </c>
      <c r="I1006" s="2">
        <v>82</v>
      </c>
      <c r="J1006" s="2" t="s">
        <v>1449</v>
      </c>
      <c r="K1006" s="4" t="s">
        <v>1524</v>
      </c>
      <c r="L1006" s="2" t="s">
        <v>1393</v>
      </c>
      <c r="M1006" s="243" t="s">
        <v>1447</v>
      </c>
      <c r="N1006" s="11" t="s">
        <v>6933</v>
      </c>
    </row>
    <row r="1007" spans="1:20" x14ac:dyDescent="0.2">
      <c r="A1007" s="2">
        <f t="shared" si="15"/>
        <v>1006</v>
      </c>
      <c r="B1007" s="1" t="s">
        <v>277</v>
      </c>
      <c r="C1007" s="1" t="s">
        <v>558</v>
      </c>
      <c r="E1007" s="1"/>
      <c r="F1007" s="2">
        <v>12</v>
      </c>
      <c r="G1007" s="2">
        <v>23</v>
      </c>
      <c r="H1007" s="236">
        <v>2020</v>
      </c>
      <c r="I1007" s="2">
        <v>75</v>
      </c>
      <c r="J1007" s="2" t="s">
        <v>1449</v>
      </c>
      <c r="K1007" s="4" t="s">
        <v>1920</v>
      </c>
      <c r="L1007" s="2" t="s">
        <v>6515</v>
      </c>
      <c r="M1007" s="243" t="s">
        <v>1447</v>
      </c>
      <c r="N1007" s="11" t="s">
        <v>6933</v>
      </c>
    </row>
    <row r="1008" spans="1:20" x14ac:dyDescent="0.2">
      <c r="A1008" s="2">
        <f t="shared" si="15"/>
        <v>1007</v>
      </c>
      <c r="B1008" s="1" t="s">
        <v>6687</v>
      </c>
      <c r="C1008" s="1" t="s">
        <v>2109</v>
      </c>
      <c r="E1008" s="1"/>
      <c r="F1008" s="2">
        <v>12</v>
      </c>
      <c r="G1008" s="2">
        <v>23</v>
      </c>
      <c r="H1008" s="236">
        <v>2020</v>
      </c>
      <c r="I1008" s="2">
        <v>92</v>
      </c>
      <c r="J1008" s="2" t="s">
        <v>1449</v>
      </c>
      <c r="K1008" s="4" t="s">
        <v>1440</v>
      </c>
      <c r="L1008" s="2" t="s">
        <v>1407</v>
      </c>
      <c r="M1008" s="2" t="s">
        <v>1448</v>
      </c>
      <c r="N1008" s="2" t="s">
        <v>1448</v>
      </c>
      <c r="P1008" s="9" t="s">
        <v>6688</v>
      </c>
    </row>
    <row r="1009" spans="1:20" x14ac:dyDescent="0.2">
      <c r="A1009" s="2">
        <f t="shared" si="15"/>
        <v>1008</v>
      </c>
      <c r="B1009" s="1" t="s">
        <v>279</v>
      </c>
      <c r="C1009" s="1" t="s">
        <v>1030</v>
      </c>
      <c r="D1009" s="1" t="s">
        <v>838</v>
      </c>
      <c r="E1009" s="1"/>
      <c r="F1009" s="2">
        <v>12</v>
      </c>
      <c r="G1009" s="2">
        <v>23</v>
      </c>
      <c r="H1009" s="236">
        <v>2020</v>
      </c>
      <c r="I1009" s="2">
        <v>80</v>
      </c>
      <c r="J1009" s="2" t="s">
        <v>1449</v>
      </c>
      <c r="K1009" s="4" t="s">
        <v>1919</v>
      </c>
      <c r="L1009" s="2" t="s">
        <v>1394</v>
      </c>
      <c r="M1009" s="243" t="s">
        <v>1447</v>
      </c>
      <c r="N1009" s="2" t="s">
        <v>1448</v>
      </c>
      <c r="P1009" s="9" t="s">
        <v>10442</v>
      </c>
      <c r="R1009" s="9"/>
      <c r="S1009" s="1" t="s">
        <v>8787</v>
      </c>
    </row>
    <row r="1010" spans="1:20" x14ac:dyDescent="0.2">
      <c r="A1010" s="2">
        <f t="shared" si="15"/>
        <v>1009</v>
      </c>
      <c r="B1010" s="1" t="s">
        <v>10589</v>
      </c>
      <c r="C1010" s="1" t="s">
        <v>10590</v>
      </c>
      <c r="D1010" s="1" t="s">
        <v>853</v>
      </c>
      <c r="E1010" s="1" t="s">
        <v>10591</v>
      </c>
      <c r="F1010" s="2">
        <v>12</v>
      </c>
      <c r="G1010" s="2">
        <v>23</v>
      </c>
      <c r="H1010" s="236">
        <v>2020</v>
      </c>
      <c r="I1010" s="2">
        <v>81</v>
      </c>
      <c r="J1010" s="2" t="s">
        <v>1449</v>
      </c>
      <c r="K1010" s="4" t="s">
        <v>1437</v>
      </c>
      <c r="L1010" s="2" t="s">
        <v>1391</v>
      </c>
      <c r="M1010" s="2" t="s">
        <v>1448</v>
      </c>
      <c r="N1010" s="2" t="s">
        <v>1448</v>
      </c>
      <c r="O1010" s="252" t="s">
        <v>10662</v>
      </c>
      <c r="P1010" s="9" t="s">
        <v>10592</v>
      </c>
      <c r="R1010" s="9"/>
      <c r="S1010" t="s">
        <v>9124</v>
      </c>
      <c r="T1010" t="s">
        <v>8736</v>
      </c>
    </row>
    <row r="1011" spans="1:20" x14ac:dyDescent="0.2">
      <c r="A1011" s="2">
        <f t="shared" si="15"/>
        <v>1010</v>
      </c>
      <c r="B1011" s="1" t="s">
        <v>278</v>
      </c>
      <c r="C1011" s="1" t="s">
        <v>1029</v>
      </c>
      <c r="D1011" s="1" t="s">
        <v>864</v>
      </c>
      <c r="E1011" s="1"/>
      <c r="F1011" s="2">
        <v>12</v>
      </c>
      <c r="G1011" s="2">
        <v>23</v>
      </c>
      <c r="H1011" s="236">
        <v>2020</v>
      </c>
      <c r="I1011" s="2">
        <v>90</v>
      </c>
      <c r="J1011" s="2" t="s">
        <v>1449</v>
      </c>
      <c r="K1011" s="4" t="s">
        <v>1402</v>
      </c>
      <c r="L1011" s="2" t="s">
        <v>1393</v>
      </c>
      <c r="M1011" s="243" t="s">
        <v>1447</v>
      </c>
      <c r="N1011" s="2" t="s">
        <v>1448</v>
      </c>
    </row>
    <row r="1012" spans="1:20" x14ac:dyDescent="0.2">
      <c r="A1012" s="2">
        <f t="shared" si="15"/>
        <v>1011</v>
      </c>
      <c r="B1012" s="1" t="s">
        <v>280</v>
      </c>
      <c r="C1012" s="1" t="s">
        <v>260</v>
      </c>
      <c r="D1012" s="1" t="s">
        <v>845</v>
      </c>
      <c r="E1012" s="1"/>
      <c r="F1012" s="2">
        <v>12</v>
      </c>
      <c r="G1012" s="2">
        <v>25</v>
      </c>
      <c r="H1012" s="236">
        <v>2020</v>
      </c>
      <c r="I1012" s="2">
        <v>79</v>
      </c>
      <c r="J1012" s="2" t="s">
        <v>1449</v>
      </c>
      <c r="K1012" s="4" t="s">
        <v>1918</v>
      </c>
      <c r="L1012" s="2" t="s">
        <v>1393</v>
      </c>
      <c r="M1012" s="243" t="s">
        <v>1447</v>
      </c>
      <c r="N1012" s="2" t="s">
        <v>1448</v>
      </c>
    </row>
    <row r="1013" spans="1:20" x14ac:dyDescent="0.2">
      <c r="A1013" s="2">
        <f t="shared" si="15"/>
        <v>1012</v>
      </c>
      <c r="B1013" s="1" t="s">
        <v>281</v>
      </c>
      <c r="C1013" s="1" t="s">
        <v>382</v>
      </c>
      <c r="D1013" s="1" t="s">
        <v>1031</v>
      </c>
      <c r="E1013" s="1"/>
      <c r="F1013" s="2">
        <v>12</v>
      </c>
      <c r="G1013" s="2">
        <v>26</v>
      </c>
      <c r="H1013" s="236">
        <v>2020</v>
      </c>
      <c r="I1013" s="2">
        <v>86</v>
      </c>
      <c r="J1013" s="2" t="s">
        <v>1449</v>
      </c>
      <c r="K1013" s="4" t="s">
        <v>1437</v>
      </c>
      <c r="L1013" s="2" t="s">
        <v>1391</v>
      </c>
      <c r="M1013" s="243" t="s">
        <v>1447</v>
      </c>
      <c r="N1013" s="2" t="s">
        <v>1448</v>
      </c>
      <c r="P1013" s="9" t="s">
        <v>4393</v>
      </c>
    </row>
    <row r="1014" spans="1:20" x14ac:dyDescent="0.2">
      <c r="A1014" s="2">
        <f t="shared" si="15"/>
        <v>1013</v>
      </c>
      <c r="B1014" s="1" t="s">
        <v>282</v>
      </c>
      <c r="C1014" s="1" t="s">
        <v>936</v>
      </c>
      <c r="D1014" s="1" t="s">
        <v>886</v>
      </c>
      <c r="E1014" s="1"/>
      <c r="F1014" s="2">
        <v>12</v>
      </c>
      <c r="G1014" s="2">
        <v>26</v>
      </c>
      <c r="H1014" s="236">
        <v>2020</v>
      </c>
      <c r="I1014" s="2">
        <v>83</v>
      </c>
      <c r="J1014" s="2" t="s">
        <v>1449</v>
      </c>
      <c r="K1014" s="4" t="s">
        <v>1410</v>
      </c>
      <c r="L1014" s="2" t="s">
        <v>1394</v>
      </c>
      <c r="M1014" s="243" t="s">
        <v>1447</v>
      </c>
      <c r="N1014" s="2" t="s">
        <v>1448</v>
      </c>
    </row>
    <row r="1015" spans="1:20" x14ac:dyDescent="0.2">
      <c r="A1015" s="2">
        <f t="shared" si="15"/>
        <v>1014</v>
      </c>
      <c r="B1015" s="1" t="s">
        <v>6712</v>
      </c>
      <c r="C1015" s="1" t="s">
        <v>2109</v>
      </c>
      <c r="D1015" s="1" t="s">
        <v>6713</v>
      </c>
      <c r="E1015" s="1" t="s">
        <v>1282</v>
      </c>
      <c r="F1015" s="2">
        <v>12</v>
      </c>
      <c r="G1015" s="2">
        <v>26</v>
      </c>
      <c r="H1015" s="236">
        <v>2020</v>
      </c>
      <c r="I1015" s="2">
        <v>77</v>
      </c>
      <c r="J1015" s="2" t="s">
        <v>1449</v>
      </c>
      <c r="K1015" s="4" t="s">
        <v>1392</v>
      </c>
      <c r="L1015" s="2" t="s">
        <v>1393</v>
      </c>
      <c r="M1015" s="2" t="s">
        <v>1448</v>
      </c>
      <c r="N1015" s="2" t="s">
        <v>1448</v>
      </c>
      <c r="O1015" s="1" t="s">
        <v>6709</v>
      </c>
      <c r="P1015" s="9" t="s">
        <v>6711</v>
      </c>
      <c r="Q1015" s="9" t="s">
        <v>6714</v>
      </c>
      <c r="R1015" s="9" t="s">
        <v>6715</v>
      </c>
    </row>
    <row r="1016" spans="1:20" x14ac:dyDescent="0.2">
      <c r="A1016" s="2">
        <f t="shared" si="15"/>
        <v>1015</v>
      </c>
      <c r="B1016" s="1" t="s">
        <v>283</v>
      </c>
      <c r="C1016" s="1" t="s">
        <v>1032</v>
      </c>
      <c r="D1016" s="1" t="s">
        <v>838</v>
      </c>
      <c r="E1016" s="1"/>
      <c r="F1016" s="2">
        <v>12</v>
      </c>
      <c r="G1016" s="2">
        <v>27</v>
      </c>
      <c r="H1016" s="236">
        <v>2020</v>
      </c>
      <c r="I1016" s="46">
        <v>55</v>
      </c>
      <c r="J1016" s="2" t="s">
        <v>1449</v>
      </c>
      <c r="K1016" s="4" t="s">
        <v>1627</v>
      </c>
      <c r="L1016" s="2" t="s">
        <v>1394</v>
      </c>
      <c r="M1016" s="243" t="s">
        <v>1447</v>
      </c>
      <c r="N1016" s="2" t="s">
        <v>1448</v>
      </c>
      <c r="O1016" s="1" t="s">
        <v>3663</v>
      </c>
      <c r="P1016" s="9" t="s">
        <v>1916</v>
      </c>
    </row>
    <row r="1017" spans="1:20" x14ac:dyDescent="0.2">
      <c r="A1017" s="2">
        <f t="shared" si="15"/>
        <v>1016</v>
      </c>
      <c r="B1017" s="1" t="s">
        <v>284</v>
      </c>
      <c r="C1017" s="1" t="s">
        <v>923</v>
      </c>
      <c r="D1017" s="1" t="s">
        <v>886</v>
      </c>
      <c r="E1017" s="1"/>
      <c r="F1017" s="2">
        <v>12</v>
      </c>
      <c r="G1017" s="2">
        <v>27</v>
      </c>
      <c r="H1017" s="236">
        <v>2020</v>
      </c>
      <c r="I1017" s="2">
        <v>70</v>
      </c>
      <c r="J1017" s="2" t="s">
        <v>1449</v>
      </c>
      <c r="K1017" s="4" t="s">
        <v>1917</v>
      </c>
      <c r="L1017" s="2" t="s">
        <v>1394</v>
      </c>
      <c r="M1017" s="243" t="s">
        <v>1447</v>
      </c>
      <c r="N1017" s="2" t="s">
        <v>1448</v>
      </c>
    </row>
    <row r="1018" spans="1:20" x14ac:dyDescent="0.2">
      <c r="A1018" s="2">
        <f t="shared" si="15"/>
        <v>1017</v>
      </c>
      <c r="B1018" s="1" t="s">
        <v>1611</v>
      </c>
      <c r="C1018" s="1" t="s">
        <v>1612</v>
      </c>
      <c r="D1018" s="1" t="s">
        <v>1613</v>
      </c>
      <c r="E1018" s="1"/>
      <c r="F1018" s="2">
        <v>12</v>
      </c>
      <c r="G1018" s="2">
        <v>27</v>
      </c>
      <c r="H1018" s="236">
        <v>2020</v>
      </c>
      <c r="I1018" s="2">
        <v>77</v>
      </c>
      <c r="J1018" s="2" t="s">
        <v>1449</v>
      </c>
      <c r="K1018" s="4" t="s">
        <v>1412</v>
      </c>
      <c r="L1018" s="2" t="s">
        <v>1407</v>
      </c>
      <c r="M1018" s="2" t="s">
        <v>1448</v>
      </c>
      <c r="N1018" s="2" t="s">
        <v>1448</v>
      </c>
      <c r="P1018" s="9" t="s">
        <v>1610</v>
      </c>
    </row>
    <row r="1019" spans="1:20" x14ac:dyDescent="0.2">
      <c r="A1019" s="2">
        <f t="shared" si="15"/>
        <v>1018</v>
      </c>
      <c r="B1019" s="1" t="s">
        <v>607</v>
      </c>
      <c r="C1019" s="1" t="s">
        <v>1943</v>
      </c>
      <c r="D1019" s="1" t="s">
        <v>845</v>
      </c>
      <c r="E1019" s="1" t="s">
        <v>1942</v>
      </c>
      <c r="F1019" s="2">
        <v>12</v>
      </c>
      <c r="G1019" s="2">
        <v>27</v>
      </c>
      <c r="H1019" s="236">
        <v>2020</v>
      </c>
      <c r="I1019" s="2">
        <v>65</v>
      </c>
      <c r="J1019" s="2" t="s">
        <v>1450</v>
      </c>
      <c r="K1019" s="4" t="s">
        <v>549</v>
      </c>
      <c r="L1019" s="2" t="s">
        <v>1393</v>
      </c>
      <c r="M1019" s="2" t="s">
        <v>1448</v>
      </c>
      <c r="N1019" s="2" t="s">
        <v>1448</v>
      </c>
      <c r="P1019" s="9" t="s">
        <v>1944</v>
      </c>
      <c r="Q1019" s="9" t="s">
        <v>9089</v>
      </c>
      <c r="S1019" s="1" t="s">
        <v>8781</v>
      </c>
    </row>
    <row r="1020" spans="1:20" x14ac:dyDescent="0.2">
      <c r="A1020" s="2">
        <f t="shared" si="15"/>
        <v>1019</v>
      </c>
      <c r="B1020" s="1" t="s">
        <v>8947</v>
      </c>
      <c r="C1020" s="1" t="s">
        <v>3245</v>
      </c>
      <c r="E1020" s="1"/>
      <c r="F1020" s="2">
        <v>12</v>
      </c>
      <c r="G1020" s="2">
        <v>27</v>
      </c>
      <c r="H1020" s="236">
        <v>2020</v>
      </c>
      <c r="I1020" s="2">
        <v>70</v>
      </c>
      <c r="J1020" s="2" t="s">
        <v>1449</v>
      </c>
      <c r="K1020" s="4" t="s">
        <v>2012</v>
      </c>
      <c r="L1020" s="2" t="s">
        <v>1393</v>
      </c>
      <c r="M1020" s="2" t="s">
        <v>1448</v>
      </c>
      <c r="N1020" s="2" t="s">
        <v>1448</v>
      </c>
      <c r="O1020" s="1" t="s">
        <v>10888</v>
      </c>
      <c r="P1020" s="9" t="s">
        <v>8948</v>
      </c>
    </row>
    <row r="1021" spans="1:20" x14ac:dyDescent="0.2">
      <c r="A1021" s="2">
        <f t="shared" si="15"/>
        <v>1020</v>
      </c>
      <c r="B1021" s="1" t="s">
        <v>10607</v>
      </c>
      <c r="C1021" s="1" t="s">
        <v>2656</v>
      </c>
      <c r="D1021" s="1" t="s">
        <v>851</v>
      </c>
      <c r="E1021" s="1"/>
      <c r="F1021" s="2">
        <v>12</v>
      </c>
      <c r="G1021" s="2">
        <v>27</v>
      </c>
      <c r="H1021" s="236">
        <v>2020</v>
      </c>
      <c r="I1021" s="2">
        <v>95</v>
      </c>
      <c r="J1021" s="2" t="s">
        <v>1449</v>
      </c>
      <c r="K1021" s="4" t="s">
        <v>3413</v>
      </c>
      <c r="L1021" s="2" t="s">
        <v>1393</v>
      </c>
      <c r="M1021" s="2" t="s">
        <v>1448</v>
      </c>
      <c r="N1021" s="2" t="s">
        <v>1448</v>
      </c>
      <c r="P1021" s="9" t="s">
        <v>10608</v>
      </c>
      <c r="Q1021" s="9" t="s">
        <v>10609</v>
      </c>
      <c r="S1021" s="1" t="s">
        <v>8768</v>
      </c>
    </row>
    <row r="1022" spans="1:20" x14ac:dyDescent="0.2">
      <c r="A1022" s="2">
        <f t="shared" si="15"/>
        <v>1021</v>
      </c>
      <c r="B1022" s="1" t="s">
        <v>285</v>
      </c>
      <c r="C1022" s="1" t="s">
        <v>860</v>
      </c>
      <c r="D1022" s="1" t="s">
        <v>881</v>
      </c>
      <c r="E1022" s="1" t="s">
        <v>1301</v>
      </c>
      <c r="F1022" s="2">
        <v>12</v>
      </c>
      <c r="G1022" s="2">
        <v>28</v>
      </c>
      <c r="H1022" s="236">
        <v>2020</v>
      </c>
      <c r="I1022" s="2">
        <v>70</v>
      </c>
      <c r="J1022" s="2" t="s">
        <v>1449</v>
      </c>
      <c r="K1022" s="4" t="s">
        <v>1414</v>
      </c>
      <c r="L1022" s="2" t="s">
        <v>1393</v>
      </c>
      <c r="M1022" s="243" t="s">
        <v>1447</v>
      </c>
      <c r="N1022" s="2" t="s">
        <v>1448</v>
      </c>
      <c r="P1022" s="9" t="s">
        <v>1947</v>
      </c>
    </row>
    <row r="1023" spans="1:20" x14ac:dyDescent="0.2">
      <c r="A1023" s="2">
        <f t="shared" si="15"/>
        <v>1022</v>
      </c>
      <c r="B1023" s="1" t="s">
        <v>286</v>
      </c>
      <c r="C1023" s="1" t="s">
        <v>901</v>
      </c>
      <c r="D1023" s="1" t="s">
        <v>851</v>
      </c>
      <c r="E1023" s="1"/>
      <c r="F1023" s="2">
        <v>12</v>
      </c>
      <c r="G1023" s="2">
        <v>30</v>
      </c>
      <c r="H1023" s="236">
        <v>2020</v>
      </c>
      <c r="I1023" s="2">
        <v>83</v>
      </c>
      <c r="J1023" s="2" t="s">
        <v>1449</v>
      </c>
      <c r="K1023" s="4" t="s">
        <v>1627</v>
      </c>
      <c r="L1023" s="2" t="s">
        <v>1394</v>
      </c>
      <c r="M1023" s="243" t="s">
        <v>1447</v>
      </c>
      <c r="N1023" s="2" t="s">
        <v>1448</v>
      </c>
    </row>
    <row r="1024" spans="1:20" x14ac:dyDescent="0.2">
      <c r="A1024" s="2">
        <f t="shared" si="15"/>
        <v>1023</v>
      </c>
      <c r="B1024" s="1" t="s">
        <v>287</v>
      </c>
      <c r="C1024" s="1" t="s">
        <v>865</v>
      </c>
      <c r="D1024" s="1" t="s">
        <v>871</v>
      </c>
      <c r="E1024" s="1"/>
      <c r="F1024" s="2">
        <v>12</v>
      </c>
      <c r="G1024" s="2">
        <v>30</v>
      </c>
      <c r="H1024" s="236">
        <v>2020</v>
      </c>
      <c r="I1024" s="2">
        <v>72</v>
      </c>
      <c r="J1024" s="2" t="s">
        <v>1449</v>
      </c>
      <c r="K1024" s="4" t="s">
        <v>1600</v>
      </c>
      <c r="L1024" s="2" t="s">
        <v>1407</v>
      </c>
      <c r="M1024" s="243" t="s">
        <v>1447</v>
      </c>
      <c r="N1024" s="2" t="s">
        <v>1448</v>
      </c>
      <c r="P1024" s="9" t="s">
        <v>7339</v>
      </c>
    </row>
    <row r="1025" spans="1:20" x14ac:dyDescent="0.2">
      <c r="A1025" s="2">
        <f t="shared" si="15"/>
        <v>1024</v>
      </c>
      <c r="B1025" s="1" t="s">
        <v>288</v>
      </c>
      <c r="C1025" s="1" t="s">
        <v>894</v>
      </c>
      <c r="E1025" s="1"/>
      <c r="F1025" s="2">
        <v>12</v>
      </c>
      <c r="G1025" s="2">
        <v>30</v>
      </c>
      <c r="H1025" s="236">
        <v>2020</v>
      </c>
      <c r="I1025" s="2">
        <v>83</v>
      </c>
      <c r="J1025" s="2" t="s">
        <v>1449</v>
      </c>
      <c r="K1025" s="4" t="s">
        <v>1904</v>
      </c>
      <c r="L1025" s="2" t="s">
        <v>1393</v>
      </c>
      <c r="M1025" s="243" t="s">
        <v>1447</v>
      </c>
      <c r="N1025" s="2" t="s">
        <v>1448</v>
      </c>
    </row>
    <row r="1026" spans="1:20" x14ac:dyDescent="0.2">
      <c r="A1026" s="2">
        <f t="shared" si="15"/>
        <v>1025</v>
      </c>
      <c r="B1026" s="1" t="s">
        <v>289</v>
      </c>
      <c r="C1026" s="1" t="s">
        <v>1009</v>
      </c>
      <c r="D1026" s="1" t="s">
        <v>875</v>
      </c>
      <c r="E1026" s="1"/>
      <c r="F1026" s="2">
        <v>12</v>
      </c>
      <c r="G1026" s="2">
        <v>30</v>
      </c>
      <c r="H1026" s="236">
        <v>2020</v>
      </c>
      <c r="I1026" s="2">
        <v>97</v>
      </c>
      <c r="J1026" s="2" t="s">
        <v>1449</v>
      </c>
      <c r="K1026" s="4" t="s">
        <v>1499</v>
      </c>
      <c r="L1026" s="2" t="s">
        <v>1393</v>
      </c>
      <c r="M1026" s="243" t="s">
        <v>1447</v>
      </c>
      <c r="N1026" s="2" t="s">
        <v>1448</v>
      </c>
    </row>
    <row r="1027" spans="1:20" x14ac:dyDescent="0.2">
      <c r="A1027" s="2">
        <f t="shared" si="15"/>
        <v>1026</v>
      </c>
      <c r="B1027" s="1" t="s">
        <v>87</v>
      </c>
      <c r="C1027" s="1" t="s">
        <v>939</v>
      </c>
      <c r="D1027" s="1" t="s">
        <v>848</v>
      </c>
      <c r="E1027" s="1"/>
      <c r="F1027" s="2">
        <v>12</v>
      </c>
      <c r="G1027" s="2">
        <v>31</v>
      </c>
      <c r="H1027" s="236">
        <v>2020</v>
      </c>
      <c r="I1027" s="2">
        <v>85</v>
      </c>
      <c r="J1027" s="2" t="s">
        <v>1449</v>
      </c>
      <c r="K1027" s="4" t="s">
        <v>1920</v>
      </c>
      <c r="L1027" s="2" t="s">
        <v>6515</v>
      </c>
      <c r="M1027" s="243" t="s">
        <v>1447</v>
      </c>
      <c r="N1027" s="2" t="s">
        <v>1448</v>
      </c>
    </row>
    <row r="1028" spans="1:20" x14ac:dyDescent="0.2">
      <c r="A1028" s="2">
        <f t="shared" si="15"/>
        <v>1027</v>
      </c>
      <c r="B1028" s="1" t="s">
        <v>1859</v>
      </c>
      <c r="C1028" s="1" t="s">
        <v>50</v>
      </c>
      <c r="D1028" s="1" t="s">
        <v>1858</v>
      </c>
      <c r="E1028" s="1"/>
      <c r="F1028" s="2">
        <v>12</v>
      </c>
      <c r="G1028" s="2">
        <v>31</v>
      </c>
      <c r="H1028" s="236">
        <v>2020</v>
      </c>
      <c r="I1028" s="2">
        <v>94</v>
      </c>
      <c r="J1028" s="2" t="s">
        <v>1449</v>
      </c>
      <c r="K1028" s="4" t="s">
        <v>1395</v>
      </c>
      <c r="L1028" s="2" t="s">
        <v>1394</v>
      </c>
      <c r="M1028" s="2" t="s">
        <v>1448</v>
      </c>
      <c r="N1028" s="2" t="s">
        <v>1448</v>
      </c>
      <c r="P1028" s="9" t="s">
        <v>1857</v>
      </c>
    </row>
    <row r="1029" spans="1:20" x14ac:dyDescent="0.2">
      <c r="A1029" s="2">
        <f t="shared" ref="A1029:A1093" si="16">A1028+1</f>
        <v>1028</v>
      </c>
      <c r="B1029" s="1" t="s">
        <v>3190</v>
      </c>
      <c r="C1029" s="1" t="s">
        <v>1089</v>
      </c>
      <c r="E1029" s="1"/>
      <c r="F1029" s="2">
        <v>12</v>
      </c>
      <c r="G1029" s="2">
        <v>31</v>
      </c>
      <c r="H1029" s="236">
        <v>2020</v>
      </c>
      <c r="I1029" s="46">
        <v>59</v>
      </c>
      <c r="J1029" s="2" t="s">
        <v>1449</v>
      </c>
      <c r="K1029" s="4" t="s">
        <v>1527</v>
      </c>
      <c r="L1029" s="2" t="s">
        <v>6515</v>
      </c>
      <c r="M1029" s="2" t="s">
        <v>1448</v>
      </c>
      <c r="N1029" s="2" t="s">
        <v>1448</v>
      </c>
      <c r="O1029" s="1" t="s">
        <v>3691</v>
      </c>
      <c r="P1029" s="9" t="s">
        <v>3191</v>
      </c>
    </row>
    <row r="1030" spans="1:20" x14ac:dyDescent="0.2">
      <c r="A1030" s="2">
        <f t="shared" si="16"/>
        <v>1029</v>
      </c>
      <c r="B1030" s="1" t="s">
        <v>2399</v>
      </c>
      <c r="C1030" s="1" t="s">
        <v>1008</v>
      </c>
      <c r="E1030" s="1"/>
      <c r="F1030" s="2">
        <v>1</v>
      </c>
      <c r="G1030" s="2">
        <v>1</v>
      </c>
      <c r="H1030" s="236">
        <v>2021</v>
      </c>
      <c r="I1030" s="2">
        <v>86</v>
      </c>
      <c r="J1030" s="2" t="s">
        <v>1449</v>
      </c>
      <c r="K1030" s="4" t="s">
        <v>549</v>
      </c>
      <c r="L1030" s="2" t="s">
        <v>1393</v>
      </c>
      <c r="M1030" s="2" t="s">
        <v>1448</v>
      </c>
      <c r="N1030" s="11" t="s">
        <v>6933</v>
      </c>
      <c r="P1030" s="9" t="s">
        <v>2398</v>
      </c>
    </row>
    <row r="1031" spans="1:20" x14ac:dyDescent="0.2">
      <c r="A1031" s="2">
        <f t="shared" si="16"/>
        <v>1030</v>
      </c>
      <c r="B1031" s="1" t="s">
        <v>2140</v>
      </c>
      <c r="C1031" s="1" t="s">
        <v>172</v>
      </c>
      <c r="D1031" s="1" t="s">
        <v>2139</v>
      </c>
      <c r="E1031" s="1"/>
      <c r="F1031" s="2">
        <v>1</v>
      </c>
      <c r="G1031" s="2">
        <v>2</v>
      </c>
      <c r="H1031" s="236">
        <v>2021</v>
      </c>
      <c r="I1031" s="2">
        <v>90</v>
      </c>
      <c r="J1031" s="2" t="s">
        <v>1449</v>
      </c>
      <c r="K1031" s="4" t="s">
        <v>1402</v>
      </c>
      <c r="L1031" s="2" t="s">
        <v>1393</v>
      </c>
      <c r="M1031" s="2" t="s">
        <v>1448</v>
      </c>
      <c r="N1031" s="11" t="s">
        <v>6933</v>
      </c>
      <c r="O1031" s="1" t="s">
        <v>3658</v>
      </c>
      <c r="P1031" s="9" t="s">
        <v>2138</v>
      </c>
    </row>
    <row r="1032" spans="1:20" x14ac:dyDescent="0.2">
      <c r="A1032" s="2">
        <f t="shared" si="16"/>
        <v>1031</v>
      </c>
      <c r="B1032" s="1" t="s">
        <v>2404</v>
      </c>
      <c r="C1032" s="1" t="s">
        <v>2403</v>
      </c>
      <c r="D1032" s="1" t="s">
        <v>886</v>
      </c>
      <c r="E1032" s="1"/>
      <c r="F1032" s="2">
        <v>1</v>
      </c>
      <c r="G1032" s="2">
        <v>2</v>
      </c>
      <c r="H1032" s="236">
        <v>2021</v>
      </c>
      <c r="I1032" s="2">
        <v>71</v>
      </c>
      <c r="J1032" s="2" t="s">
        <v>1449</v>
      </c>
      <c r="K1032" s="4" t="s">
        <v>1437</v>
      </c>
      <c r="L1032" s="2" t="s">
        <v>1391</v>
      </c>
      <c r="M1032" s="2" t="s">
        <v>1448</v>
      </c>
      <c r="N1032" s="11" t="s">
        <v>6933</v>
      </c>
      <c r="O1032" s="1" t="s">
        <v>3706</v>
      </c>
      <c r="P1032" s="9" t="s">
        <v>11498</v>
      </c>
      <c r="R1032" s="9" t="s">
        <v>6131</v>
      </c>
      <c r="S1032" s="1" t="s">
        <v>8719</v>
      </c>
      <c r="T1032" s="1" t="s">
        <v>8801</v>
      </c>
    </row>
    <row r="1033" spans="1:20" x14ac:dyDescent="0.2">
      <c r="A1033" s="2">
        <f t="shared" si="16"/>
        <v>1032</v>
      </c>
      <c r="B1033" s="1" t="s">
        <v>4418</v>
      </c>
      <c r="C1033" s="1" t="s">
        <v>4417</v>
      </c>
      <c r="D1033" s="1" t="s">
        <v>834</v>
      </c>
      <c r="E1033" s="1"/>
      <c r="F1033" s="2">
        <v>1</v>
      </c>
      <c r="G1033" s="2">
        <v>2</v>
      </c>
      <c r="H1033" s="236">
        <v>2021</v>
      </c>
      <c r="I1033" s="2">
        <v>85</v>
      </c>
      <c r="J1033" s="2" t="s">
        <v>1449</v>
      </c>
      <c r="K1033" s="4" t="s">
        <v>1837</v>
      </c>
      <c r="L1033" s="2" t="s">
        <v>1393</v>
      </c>
      <c r="M1033" s="2" t="s">
        <v>1448</v>
      </c>
      <c r="N1033" s="2" t="s">
        <v>1448</v>
      </c>
      <c r="O1033" s="1" t="s">
        <v>4420</v>
      </c>
      <c r="P1033" s="9" t="s">
        <v>4419</v>
      </c>
    </row>
    <row r="1034" spans="1:20" x14ac:dyDescent="0.2">
      <c r="A1034" s="2">
        <f t="shared" si="16"/>
        <v>1033</v>
      </c>
      <c r="B1034" s="1" t="s">
        <v>426</v>
      </c>
      <c r="C1034" s="1" t="s">
        <v>10391</v>
      </c>
      <c r="E1034" s="1"/>
      <c r="F1034" s="2">
        <v>1</v>
      </c>
      <c r="G1034" s="2">
        <v>3</v>
      </c>
      <c r="H1034" s="236">
        <v>2021</v>
      </c>
      <c r="I1034" s="2">
        <v>94</v>
      </c>
      <c r="J1034" s="2" t="s">
        <v>1450</v>
      </c>
      <c r="K1034" s="4" t="s">
        <v>1785</v>
      </c>
      <c r="L1034" s="2" t="s">
        <v>6515</v>
      </c>
      <c r="M1034" s="2" t="s">
        <v>1448</v>
      </c>
      <c r="N1034" s="2" t="s">
        <v>1448</v>
      </c>
      <c r="P1034" s="9" t="s">
        <v>10390</v>
      </c>
      <c r="Q1034" s="9" t="s">
        <v>10393</v>
      </c>
      <c r="R1034" s="9" t="s">
        <v>10392</v>
      </c>
      <c r="S1034" s="1" t="s">
        <v>8669</v>
      </c>
    </row>
    <row r="1035" spans="1:20" x14ac:dyDescent="0.2">
      <c r="A1035" s="2">
        <f t="shared" si="16"/>
        <v>1034</v>
      </c>
      <c r="B1035" s="1" t="s">
        <v>290</v>
      </c>
      <c r="C1035" s="1" t="s">
        <v>962</v>
      </c>
      <c r="D1035" s="1" t="s">
        <v>886</v>
      </c>
      <c r="E1035" s="1"/>
      <c r="F1035" s="2">
        <v>1</v>
      </c>
      <c r="G1035" s="2">
        <v>4</v>
      </c>
      <c r="H1035" s="236">
        <v>2021</v>
      </c>
      <c r="I1035" s="2">
        <v>87</v>
      </c>
      <c r="J1035" s="2" t="s">
        <v>1449</v>
      </c>
      <c r="K1035" s="4" t="s">
        <v>1440</v>
      </c>
      <c r="L1035" s="2" t="s">
        <v>1407</v>
      </c>
      <c r="M1035" s="242" t="s">
        <v>1447</v>
      </c>
      <c r="N1035" s="2" t="s">
        <v>1448</v>
      </c>
      <c r="P1035" s="9" t="s">
        <v>6678</v>
      </c>
      <c r="Q1035" s="9" t="s">
        <v>8510</v>
      </c>
      <c r="S1035" s="1" t="s">
        <v>9088</v>
      </c>
    </row>
    <row r="1036" spans="1:20" x14ac:dyDescent="0.2">
      <c r="A1036" s="2">
        <f t="shared" si="16"/>
        <v>1035</v>
      </c>
      <c r="B1036" s="1" t="s">
        <v>291</v>
      </c>
      <c r="C1036" s="1" t="s">
        <v>1035</v>
      </c>
      <c r="E1036" s="1"/>
      <c r="F1036" s="2">
        <v>1</v>
      </c>
      <c r="G1036" s="2">
        <v>5</v>
      </c>
      <c r="H1036" s="236">
        <v>2021</v>
      </c>
      <c r="I1036" s="2">
        <v>90</v>
      </c>
      <c r="J1036" s="2" t="s">
        <v>1449</v>
      </c>
      <c r="K1036" s="4" t="s">
        <v>1440</v>
      </c>
      <c r="L1036" s="2" t="s">
        <v>1407</v>
      </c>
      <c r="M1036" s="242" t="s">
        <v>1447</v>
      </c>
      <c r="N1036" s="11" t="s">
        <v>6933</v>
      </c>
      <c r="P1036" s="9" t="s">
        <v>7337</v>
      </c>
      <c r="Q1036" s="9"/>
      <c r="S1036" s="1" t="s">
        <v>8691</v>
      </c>
    </row>
    <row r="1037" spans="1:20" x14ac:dyDescent="0.2">
      <c r="A1037" s="2">
        <f t="shared" si="16"/>
        <v>1036</v>
      </c>
      <c r="B1037" s="1" t="s">
        <v>557</v>
      </c>
      <c r="C1037" s="1" t="s">
        <v>2099</v>
      </c>
      <c r="D1037" s="1" t="s">
        <v>848</v>
      </c>
      <c r="E1037" s="1"/>
      <c r="F1037" s="2">
        <v>1</v>
      </c>
      <c r="G1037" s="2">
        <v>5</v>
      </c>
      <c r="H1037" s="236">
        <v>2021</v>
      </c>
      <c r="I1037" s="2">
        <v>98</v>
      </c>
      <c r="J1037" s="2" t="s">
        <v>1449</v>
      </c>
      <c r="K1037" s="4" t="s">
        <v>2014</v>
      </c>
      <c r="L1037" s="2" t="s">
        <v>1394</v>
      </c>
      <c r="M1037" s="2" t="s">
        <v>1448</v>
      </c>
      <c r="N1037" s="11" t="s">
        <v>1448</v>
      </c>
      <c r="P1037" s="9" t="s">
        <v>8310</v>
      </c>
    </row>
    <row r="1038" spans="1:20" x14ac:dyDescent="0.2">
      <c r="A1038" s="2">
        <f t="shared" si="16"/>
        <v>1037</v>
      </c>
      <c r="B1038" s="1" t="s">
        <v>292</v>
      </c>
      <c r="C1038" s="1" t="s">
        <v>901</v>
      </c>
      <c r="D1038" s="1" t="s">
        <v>881</v>
      </c>
      <c r="E1038" s="1"/>
      <c r="F1038" s="2">
        <v>1</v>
      </c>
      <c r="G1038" s="2">
        <v>5</v>
      </c>
      <c r="H1038" s="236">
        <v>2021</v>
      </c>
      <c r="I1038" s="2">
        <v>77</v>
      </c>
      <c r="J1038" s="2" t="s">
        <v>1449</v>
      </c>
      <c r="K1038" s="4" t="s">
        <v>1520</v>
      </c>
      <c r="L1038" s="2" t="s">
        <v>1434</v>
      </c>
      <c r="M1038" s="242" t="s">
        <v>1447</v>
      </c>
      <c r="N1038" s="2" t="s">
        <v>1448</v>
      </c>
      <c r="O1038" s="1" t="s">
        <v>6706</v>
      </c>
      <c r="P1038" s="9" t="s">
        <v>6705</v>
      </c>
      <c r="S1038" s="1" t="s">
        <v>8781</v>
      </c>
    </row>
    <row r="1039" spans="1:20" x14ac:dyDescent="0.2">
      <c r="A1039" s="2">
        <f t="shared" si="16"/>
        <v>1038</v>
      </c>
      <c r="B1039" s="1" t="s">
        <v>293</v>
      </c>
      <c r="C1039" s="1" t="s">
        <v>952</v>
      </c>
      <c r="E1039" s="1"/>
      <c r="F1039" s="2">
        <v>1</v>
      </c>
      <c r="G1039" s="2">
        <v>6</v>
      </c>
      <c r="H1039" s="236">
        <v>2021</v>
      </c>
      <c r="I1039" s="2">
        <v>98</v>
      </c>
      <c r="J1039" s="2" t="s">
        <v>1449</v>
      </c>
      <c r="K1039" s="4" t="s">
        <v>1521</v>
      </c>
      <c r="L1039" s="2" t="s">
        <v>6515</v>
      </c>
      <c r="M1039" s="242" t="s">
        <v>1447</v>
      </c>
      <c r="N1039" s="2" t="s">
        <v>1448</v>
      </c>
      <c r="P1039" s="9" t="s">
        <v>9908</v>
      </c>
      <c r="S1039" s="1" t="s">
        <v>9088</v>
      </c>
    </row>
    <row r="1040" spans="1:20" x14ac:dyDescent="0.2">
      <c r="A1040" s="2">
        <f t="shared" si="16"/>
        <v>1039</v>
      </c>
      <c r="B1040" s="1" t="s">
        <v>2293</v>
      </c>
      <c r="C1040" s="1" t="s">
        <v>2294</v>
      </c>
      <c r="D1040" s="1" t="s">
        <v>838</v>
      </c>
      <c r="E1040" s="1" t="s">
        <v>1306</v>
      </c>
      <c r="F1040" s="2">
        <v>1</v>
      </c>
      <c r="G1040" s="2">
        <v>6</v>
      </c>
      <c r="H1040" s="236">
        <v>2021</v>
      </c>
      <c r="I1040" s="2">
        <v>79</v>
      </c>
      <c r="J1040" s="2" t="s">
        <v>1449</v>
      </c>
      <c r="K1040" s="4" t="s">
        <v>1392</v>
      </c>
      <c r="L1040" s="2" t="s">
        <v>1393</v>
      </c>
      <c r="M1040" s="2" t="s">
        <v>1448</v>
      </c>
      <c r="N1040" s="11" t="s">
        <v>6933</v>
      </c>
      <c r="O1040" s="1" t="s">
        <v>11104</v>
      </c>
      <c r="P1040" s="9" t="s">
        <v>2295</v>
      </c>
      <c r="R1040" s="9" t="s">
        <v>6331</v>
      </c>
    </row>
    <row r="1041" spans="1:19" x14ac:dyDescent="0.2">
      <c r="A1041" s="2">
        <f t="shared" si="16"/>
        <v>1040</v>
      </c>
      <c r="B1041" s="1" t="s">
        <v>294</v>
      </c>
      <c r="C1041" s="1" t="s">
        <v>1036</v>
      </c>
      <c r="E1041" s="1" t="s">
        <v>9909</v>
      </c>
      <c r="F1041" s="2">
        <v>1</v>
      </c>
      <c r="G1041" s="2">
        <v>7</v>
      </c>
      <c r="H1041" s="236">
        <v>2021</v>
      </c>
      <c r="I1041" s="2">
        <v>87</v>
      </c>
      <c r="J1041" s="2" t="s">
        <v>1450</v>
      </c>
      <c r="K1041" s="4" t="s">
        <v>1522</v>
      </c>
      <c r="L1041" s="2" t="s">
        <v>1393</v>
      </c>
      <c r="M1041" s="242" t="s">
        <v>1447</v>
      </c>
      <c r="N1041" s="2" t="s">
        <v>1448</v>
      </c>
      <c r="P1041" s="9" t="s">
        <v>9910</v>
      </c>
      <c r="S1041" s="1" t="s">
        <v>8783</v>
      </c>
    </row>
    <row r="1042" spans="1:19" x14ac:dyDescent="0.2">
      <c r="A1042" s="2">
        <f t="shared" si="16"/>
        <v>1041</v>
      </c>
      <c r="B1042" s="1" t="s">
        <v>295</v>
      </c>
      <c r="C1042" s="1" t="s">
        <v>1037</v>
      </c>
      <c r="D1042" s="1" t="s">
        <v>871</v>
      </c>
      <c r="E1042" s="1"/>
      <c r="F1042" s="2">
        <v>1</v>
      </c>
      <c r="G1042" s="2">
        <v>7</v>
      </c>
      <c r="H1042" s="236">
        <v>2021</v>
      </c>
      <c r="I1042" s="2">
        <v>78</v>
      </c>
      <c r="J1042" s="2" t="s">
        <v>1449</v>
      </c>
      <c r="K1042" s="4" t="s">
        <v>1428</v>
      </c>
      <c r="L1042" s="2" t="s">
        <v>1393</v>
      </c>
      <c r="M1042" s="242" t="s">
        <v>1447</v>
      </c>
      <c r="N1042" s="2" t="s">
        <v>1448</v>
      </c>
      <c r="P1042" s="9" t="s">
        <v>9911</v>
      </c>
      <c r="S1042" s="1" t="s">
        <v>8787</v>
      </c>
    </row>
    <row r="1043" spans="1:19" x14ac:dyDescent="0.2">
      <c r="A1043" s="2">
        <f t="shared" si="16"/>
        <v>1042</v>
      </c>
      <c r="B1043" s="1" t="s">
        <v>297</v>
      </c>
      <c r="C1043" s="1" t="s">
        <v>877</v>
      </c>
      <c r="D1043" s="1" t="s">
        <v>867</v>
      </c>
      <c r="E1043" s="1"/>
      <c r="F1043" s="2">
        <v>1</v>
      </c>
      <c r="G1043" s="2">
        <v>8</v>
      </c>
      <c r="H1043" s="236">
        <v>2021</v>
      </c>
      <c r="I1043" s="2">
        <v>79</v>
      </c>
      <c r="J1043" s="2" t="s">
        <v>1449</v>
      </c>
      <c r="K1043" s="4" t="s">
        <v>1418</v>
      </c>
      <c r="L1043" s="2" t="s">
        <v>1393</v>
      </c>
      <c r="M1043" s="242" t="s">
        <v>1447</v>
      </c>
      <c r="N1043" s="2" t="s">
        <v>1448</v>
      </c>
      <c r="P1043" s="9" t="s">
        <v>9912</v>
      </c>
      <c r="S1043" s="1" t="s">
        <v>8719</v>
      </c>
    </row>
    <row r="1044" spans="1:19" x14ac:dyDescent="0.2">
      <c r="A1044" s="2">
        <f t="shared" si="16"/>
        <v>1043</v>
      </c>
      <c r="B1044" s="1" t="s">
        <v>4422</v>
      </c>
      <c r="C1044" s="1" t="s">
        <v>4421</v>
      </c>
      <c r="E1044" s="1"/>
      <c r="F1044" s="2">
        <v>1</v>
      </c>
      <c r="G1044" s="2">
        <v>8</v>
      </c>
      <c r="H1044" s="236">
        <v>2021</v>
      </c>
      <c r="I1044" s="2">
        <v>85</v>
      </c>
      <c r="J1044" s="2" t="s">
        <v>1449</v>
      </c>
      <c r="K1044" s="4" t="s">
        <v>1674</v>
      </c>
      <c r="L1044" s="2" t="s">
        <v>1393</v>
      </c>
      <c r="M1044" s="2" t="s">
        <v>1448</v>
      </c>
      <c r="N1044" s="2" t="s">
        <v>1448</v>
      </c>
      <c r="O1044" s="1" t="s">
        <v>4423</v>
      </c>
      <c r="P1044" s="9" t="s">
        <v>4424</v>
      </c>
    </row>
    <row r="1045" spans="1:19" x14ac:dyDescent="0.2">
      <c r="A1045" s="2">
        <f t="shared" si="16"/>
        <v>1044</v>
      </c>
      <c r="B1045" s="1" t="s">
        <v>296</v>
      </c>
      <c r="C1045" s="1" t="s">
        <v>860</v>
      </c>
      <c r="D1045" s="1" t="s">
        <v>851</v>
      </c>
      <c r="E1045" s="1" t="s">
        <v>1301</v>
      </c>
      <c r="F1045" s="2">
        <v>1</v>
      </c>
      <c r="G1045" s="2">
        <v>8</v>
      </c>
      <c r="H1045" s="236">
        <v>2021</v>
      </c>
      <c r="I1045" s="2">
        <v>62</v>
      </c>
      <c r="J1045" s="2" t="s">
        <v>1449</v>
      </c>
      <c r="K1045" s="4" t="s">
        <v>1523</v>
      </c>
      <c r="L1045" s="2" t="s">
        <v>1393</v>
      </c>
      <c r="M1045" s="242" t="s">
        <v>1447</v>
      </c>
      <c r="N1045" s="2" t="s">
        <v>1448</v>
      </c>
      <c r="O1045" s="1" t="s">
        <v>4426</v>
      </c>
      <c r="P1045" s="9" t="s">
        <v>4425</v>
      </c>
      <c r="Q1045" s="9" t="s">
        <v>9915</v>
      </c>
      <c r="R1045" s="9" t="s">
        <v>9914</v>
      </c>
      <c r="S1045" s="1" t="s">
        <v>9124</v>
      </c>
    </row>
    <row r="1046" spans="1:19" x14ac:dyDescent="0.2">
      <c r="A1046" s="2">
        <f t="shared" si="16"/>
        <v>1045</v>
      </c>
      <c r="B1046" s="1" t="s">
        <v>300</v>
      </c>
      <c r="C1046" s="1" t="s">
        <v>1039</v>
      </c>
      <c r="E1046" s="1"/>
      <c r="F1046" s="2">
        <v>1</v>
      </c>
      <c r="G1046" s="2">
        <v>9</v>
      </c>
      <c r="H1046" s="236">
        <v>2021</v>
      </c>
      <c r="I1046" s="2">
        <v>69</v>
      </c>
      <c r="J1046" s="2" t="s">
        <v>1449</v>
      </c>
      <c r="K1046" s="4" t="s">
        <v>1525</v>
      </c>
      <c r="L1046" s="2" t="s">
        <v>6515</v>
      </c>
      <c r="M1046" s="242" t="s">
        <v>1447</v>
      </c>
      <c r="N1046" s="2" t="s">
        <v>1448</v>
      </c>
      <c r="P1046" s="9" t="s">
        <v>8159</v>
      </c>
      <c r="R1046" s="9" t="s">
        <v>9916</v>
      </c>
      <c r="S1046" s="1" t="s">
        <v>9124</v>
      </c>
    </row>
    <row r="1047" spans="1:19" x14ac:dyDescent="0.2">
      <c r="A1047" s="2">
        <f t="shared" si="16"/>
        <v>1046</v>
      </c>
      <c r="B1047" s="1" t="s">
        <v>299</v>
      </c>
      <c r="C1047" s="1" t="s">
        <v>50</v>
      </c>
      <c r="D1047" s="1" t="s">
        <v>872</v>
      </c>
      <c r="E1047" s="1" t="s">
        <v>1304</v>
      </c>
      <c r="F1047" s="2">
        <v>1</v>
      </c>
      <c r="G1047" s="2">
        <v>9</v>
      </c>
      <c r="H1047" s="236">
        <v>2021</v>
      </c>
      <c r="I1047" s="2">
        <v>91</v>
      </c>
      <c r="J1047" s="2" t="s">
        <v>1449</v>
      </c>
      <c r="K1047" s="4" t="s">
        <v>1524</v>
      </c>
      <c r="L1047" s="2" t="s">
        <v>1393</v>
      </c>
      <c r="M1047" s="242" t="s">
        <v>1447</v>
      </c>
      <c r="N1047" s="2" t="s">
        <v>1448</v>
      </c>
      <c r="P1047" s="9" t="s">
        <v>9913</v>
      </c>
      <c r="S1047" s="1" t="s">
        <v>8770</v>
      </c>
    </row>
    <row r="1048" spans="1:19" x14ac:dyDescent="0.2">
      <c r="A1048" s="2">
        <f t="shared" si="16"/>
        <v>1047</v>
      </c>
      <c r="B1048" s="1" t="s">
        <v>4310</v>
      </c>
      <c r="C1048" s="1" t="s">
        <v>6683</v>
      </c>
      <c r="D1048" s="1" t="s">
        <v>837</v>
      </c>
      <c r="E1048" s="1" t="s">
        <v>6682</v>
      </c>
      <c r="F1048" s="2">
        <v>1</v>
      </c>
      <c r="G1048" s="2">
        <v>9</v>
      </c>
      <c r="H1048" s="236">
        <v>2021</v>
      </c>
      <c r="I1048" s="2">
        <v>92</v>
      </c>
      <c r="J1048" s="2" t="s">
        <v>1450</v>
      </c>
      <c r="K1048" s="4" t="s">
        <v>1392</v>
      </c>
      <c r="L1048" s="2" t="s">
        <v>1393</v>
      </c>
      <c r="M1048" s="2" t="s">
        <v>1448</v>
      </c>
      <c r="N1048" s="2" t="s">
        <v>1448</v>
      </c>
      <c r="P1048" s="9" t="s">
        <v>6684</v>
      </c>
    </row>
    <row r="1049" spans="1:19" x14ac:dyDescent="0.2">
      <c r="A1049" s="2">
        <f t="shared" si="16"/>
        <v>1048</v>
      </c>
      <c r="B1049" s="1" t="s">
        <v>298</v>
      </c>
      <c r="C1049" s="1" t="s">
        <v>1038</v>
      </c>
      <c r="D1049" s="1" t="s">
        <v>871</v>
      </c>
      <c r="E1049" s="1"/>
      <c r="F1049" s="2">
        <v>1</v>
      </c>
      <c r="G1049" s="2">
        <v>9</v>
      </c>
      <c r="H1049" s="236">
        <v>2021</v>
      </c>
      <c r="I1049" s="2">
        <v>92</v>
      </c>
      <c r="J1049" s="2" t="s">
        <v>1449</v>
      </c>
      <c r="K1049" s="4" t="s">
        <v>1418</v>
      </c>
      <c r="L1049" s="2" t="s">
        <v>1393</v>
      </c>
      <c r="M1049" s="242" t="s">
        <v>1447</v>
      </c>
      <c r="N1049" s="2" t="s">
        <v>1448</v>
      </c>
      <c r="P1049" s="9" t="s">
        <v>8598</v>
      </c>
      <c r="S1049" s="1" t="s">
        <v>8719</v>
      </c>
    </row>
    <row r="1050" spans="1:19" x14ac:dyDescent="0.2">
      <c r="A1050" s="2">
        <f t="shared" si="16"/>
        <v>1049</v>
      </c>
      <c r="B1050" s="1" t="s">
        <v>6681</v>
      </c>
      <c r="C1050" s="1" t="s">
        <v>6680</v>
      </c>
      <c r="E1050" s="1"/>
      <c r="F1050" s="2">
        <v>1</v>
      </c>
      <c r="G1050" s="2">
        <v>10</v>
      </c>
      <c r="H1050" s="236">
        <v>2021</v>
      </c>
      <c r="I1050" s="2">
        <v>91</v>
      </c>
      <c r="J1050" s="2" t="s">
        <v>1450</v>
      </c>
      <c r="K1050" s="4" t="s">
        <v>4432</v>
      </c>
      <c r="L1050" s="2" t="s">
        <v>1393</v>
      </c>
      <c r="M1050" s="2" t="s">
        <v>1448</v>
      </c>
      <c r="N1050" s="2" t="s">
        <v>1448</v>
      </c>
      <c r="P1050" s="9" t="s">
        <v>6679</v>
      </c>
    </row>
    <row r="1051" spans="1:19" x14ac:dyDescent="0.2">
      <c r="A1051" s="2">
        <f t="shared" si="16"/>
        <v>1050</v>
      </c>
      <c r="B1051" s="1" t="s">
        <v>301</v>
      </c>
      <c r="C1051" s="1" t="s">
        <v>981</v>
      </c>
      <c r="D1051" s="1" t="s">
        <v>886</v>
      </c>
      <c r="E1051" s="1"/>
      <c r="F1051" s="2">
        <v>1</v>
      </c>
      <c r="G1051" s="2">
        <v>11</v>
      </c>
      <c r="H1051" s="236">
        <v>2021</v>
      </c>
      <c r="I1051" s="2">
        <v>90</v>
      </c>
      <c r="J1051" s="2" t="s">
        <v>1449</v>
      </c>
      <c r="K1051" s="4" t="s">
        <v>1438</v>
      </c>
      <c r="L1051" s="2" t="s">
        <v>6515</v>
      </c>
      <c r="M1051" s="242" t="s">
        <v>1447</v>
      </c>
      <c r="N1051" s="2" t="s">
        <v>1448</v>
      </c>
      <c r="P1051" s="9" t="s">
        <v>9921</v>
      </c>
      <c r="S1051" s="1" t="s">
        <v>8768</v>
      </c>
    </row>
    <row r="1052" spans="1:19" x14ac:dyDescent="0.2">
      <c r="A1052" s="2">
        <f t="shared" si="16"/>
        <v>1051</v>
      </c>
      <c r="B1052" s="1" t="s">
        <v>302</v>
      </c>
      <c r="C1052" s="1" t="s">
        <v>1040</v>
      </c>
      <c r="E1052" s="1"/>
      <c r="F1052" s="2">
        <v>1</v>
      </c>
      <c r="G1052" s="2">
        <v>11</v>
      </c>
      <c r="H1052" s="236">
        <v>2021</v>
      </c>
      <c r="I1052" s="2">
        <v>69</v>
      </c>
      <c r="J1052" s="2" t="s">
        <v>1449</v>
      </c>
      <c r="K1052" s="4" t="s">
        <v>1526</v>
      </c>
      <c r="L1052" s="2" t="s">
        <v>1393</v>
      </c>
      <c r="M1052" s="242" t="s">
        <v>1447</v>
      </c>
      <c r="N1052" s="2" t="s">
        <v>1448</v>
      </c>
      <c r="P1052" s="9" t="s">
        <v>9917</v>
      </c>
      <c r="Q1052" s="9" t="s">
        <v>6355</v>
      </c>
      <c r="S1052" s="1" t="s">
        <v>9124</v>
      </c>
    </row>
    <row r="1053" spans="1:19" x14ac:dyDescent="0.2">
      <c r="A1053" s="2">
        <f t="shared" si="16"/>
        <v>1052</v>
      </c>
      <c r="B1053" s="1" t="s">
        <v>335</v>
      </c>
      <c r="C1053" s="1" t="s">
        <v>4427</v>
      </c>
      <c r="E1053" s="1"/>
      <c r="F1053" s="2">
        <v>1</v>
      </c>
      <c r="G1053" s="2">
        <v>11</v>
      </c>
      <c r="H1053" s="236">
        <v>2021</v>
      </c>
      <c r="I1053" s="2">
        <v>87</v>
      </c>
      <c r="J1053" s="2" t="s">
        <v>1449</v>
      </c>
      <c r="K1053" s="4" t="s">
        <v>1402</v>
      </c>
      <c r="L1053" s="2" t="s">
        <v>1393</v>
      </c>
      <c r="M1053" s="2" t="s">
        <v>1448</v>
      </c>
      <c r="N1053" s="2" t="s">
        <v>1448</v>
      </c>
      <c r="P1053" s="9" t="s">
        <v>4428</v>
      </c>
    </row>
    <row r="1054" spans="1:19" x14ac:dyDescent="0.2">
      <c r="A1054" s="2">
        <f t="shared" si="16"/>
        <v>1053</v>
      </c>
      <c r="B1054" s="1" t="s">
        <v>303</v>
      </c>
      <c r="C1054" s="1" t="s">
        <v>954</v>
      </c>
      <c r="D1054" s="1" t="s">
        <v>890</v>
      </c>
      <c r="E1054" s="1" t="s">
        <v>1303</v>
      </c>
      <c r="F1054" s="2">
        <v>1</v>
      </c>
      <c r="G1054" s="2">
        <v>12</v>
      </c>
      <c r="H1054" s="236">
        <v>2021</v>
      </c>
      <c r="I1054" s="2">
        <v>87</v>
      </c>
      <c r="J1054" s="2" t="s">
        <v>1449</v>
      </c>
      <c r="K1054" s="4" t="s">
        <v>1418</v>
      </c>
      <c r="L1054" s="2" t="s">
        <v>1393</v>
      </c>
      <c r="M1054" s="242" t="s">
        <v>1447</v>
      </c>
      <c r="N1054" s="2" t="s">
        <v>1448</v>
      </c>
      <c r="P1054" s="9" t="s">
        <v>9918</v>
      </c>
      <c r="S1054" s="1" t="s">
        <v>9124</v>
      </c>
    </row>
    <row r="1055" spans="1:19" x14ac:dyDescent="0.2">
      <c r="A1055" s="2">
        <f t="shared" si="16"/>
        <v>1054</v>
      </c>
      <c r="B1055" s="1" t="s">
        <v>304</v>
      </c>
      <c r="C1055" s="1" t="s">
        <v>907</v>
      </c>
      <c r="D1055" s="1" t="s">
        <v>881</v>
      </c>
      <c r="E1055" s="1"/>
      <c r="F1055" s="2">
        <v>1</v>
      </c>
      <c r="G1055" s="2">
        <v>12</v>
      </c>
      <c r="H1055" s="236">
        <v>2021</v>
      </c>
      <c r="I1055" s="2">
        <v>87</v>
      </c>
      <c r="J1055" s="2" t="s">
        <v>1449</v>
      </c>
      <c r="K1055" s="4" t="s">
        <v>1425</v>
      </c>
      <c r="L1055" s="2" t="s">
        <v>1393</v>
      </c>
      <c r="M1055" s="242" t="s">
        <v>1447</v>
      </c>
      <c r="N1055" s="2" t="s">
        <v>1448</v>
      </c>
      <c r="P1055" s="9" t="s">
        <v>9919</v>
      </c>
      <c r="S1055" s="1" t="s">
        <v>9088</v>
      </c>
    </row>
    <row r="1056" spans="1:19" x14ac:dyDescent="0.2">
      <c r="A1056" s="2">
        <f t="shared" si="16"/>
        <v>1055</v>
      </c>
      <c r="B1056" s="1" t="s">
        <v>306</v>
      </c>
      <c r="C1056" s="1" t="s">
        <v>1041</v>
      </c>
      <c r="E1056" s="1"/>
      <c r="F1056" s="2">
        <v>1</v>
      </c>
      <c r="G1056" s="2">
        <v>13</v>
      </c>
      <c r="H1056" s="236">
        <v>2021</v>
      </c>
      <c r="I1056" s="2">
        <v>90</v>
      </c>
      <c r="J1056" s="2" t="s">
        <v>1449</v>
      </c>
      <c r="K1056" s="4" t="s">
        <v>1416</v>
      </c>
      <c r="L1056" s="2" t="s">
        <v>6515</v>
      </c>
      <c r="M1056" s="242" t="s">
        <v>1447</v>
      </c>
      <c r="N1056" s="2" t="s">
        <v>1448</v>
      </c>
      <c r="P1056" s="9" t="s">
        <v>9920</v>
      </c>
      <c r="S1056" s="1" t="s">
        <v>8719</v>
      </c>
    </row>
    <row r="1057" spans="1:20" x14ac:dyDescent="0.2">
      <c r="A1057" s="2">
        <f t="shared" si="16"/>
        <v>1056</v>
      </c>
      <c r="B1057" s="1" t="s">
        <v>305</v>
      </c>
      <c r="C1057" s="1" t="s">
        <v>847</v>
      </c>
      <c r="D1057" s="1" t="s">
        <v>915</v>
      </c>
      <c r="E1057" s="1" t="s">
        <v>1282</v>
      </c>
      <c r="F1057" s="2">
        <v>1</v>
      </c>
      <c r="G1057" s="2">
        <v>13</v>
      </c>
      <c r="H1057" s="236">
        <v>2021</v>
      </c>
      <c r="I1057" s="2">
        <v>94</v>
      </c>
      <c r="J1057" s="2" t="s">
        <v>1449</v>
      </c>
      <c r="K1057" s="4" t="s">
        <v>1411</v>
      </c>
      <c r="L1057" s="2" t="s">
        <v>1393</v>
      </c>
      <c r="M1057" s="242" t="s">
        <v>1447</v>
      </c>
      <c r="N1057" s="11" t="s">
        <v>6933</v>
      </c>
      <c r="P1057" s="9" t="s">
        <v>9922</v>
      </c>
      <c r="S1057" s="1" t="s">
        <v>8762</v>
      </c>
    </row>
    <row r="1058" spans="1:20" x14ac:dyDescent="0.2">
      <c r="A1058" s="2">
        <f t="shared" si="16"/>
        <v>1057</v>
      </c>
      <c r="B1058" s="1" t="s">
        <v>307</v>
      </c>
      <c r="C1058" s="1" t="s">
        <v>1042</v>
      </c>
      <c r="E1058" s="1"/>
      <c r="F1058" s="2">
        <v>1</v>
      </c>
      <c r="G1058" s="2">
        <v>14</v>
      </c>
      <c r="H1058" s="236">
        <v>2021</v>
      </c>
      <c r="I1058" s="2">
        <v>95</v>
      </c>
      <c r="J1058" s="2" t="s">
        <v>1449</v>
      </c>
      <c r="K1058" s="4" t="s">
        <v>1527</v>
      </c>
      <c r="L1058" s="2" t="s">
        <v>6515</v>
      </c>
      <c r="M1058" s="242" t="s">
        <v>1447</v>
      </c>
      <c r="N1058" s="2" t="s">
        <v>1448</v>
      </c>
      <c r="P1058" s="9" t="s">
        <v>9923</v>
      </c>
      <c r="S1058" s="1" t="s">
        <v>8783</v>
      </c>
    </row>
    <row r="1059" spans="1:20" x14ac:dyDescent="0.2">
      <c r="A1059" s="2">
        <f t="shared" si="16"/>
        <v>1058</v>
      </c>
      <c r="B1059" s="1" t="s">
        <v>308</v>
      </c>
      <c r="C1059" s="1" t="s">
        <v>1043</v>
      </c>
      <c r="D1059" s="1" t="s">
        <v>845</v>
      </c>
      <c r="E1059" s="1" t="s">
        <v>1309</v>
      </c>
      <c r="F1059" s="2">
        <v>1</v>
      </c>
      <c r="G1059" s="2">
        <v>14</v>
      </c>
      <c r="H1059" s="236">
        <v>2021</v>
      </c>
      <c r="I1059" s="2">
        <v>76</v>
      </c>
      <c r="J1059" s="2" t="s">
        <v>1449</v>
      </c>
      <c r="K1059" s="4" t="s">
        <v>1440</v>
      </c>
      <c r="L1059" s="2" t="s">
        <v>1393</v>
      </c>
      <c r="M1059" s="242" t="s">
        <v>1447</v>
      </c>
      <c r="N1059" s="11" t="s">
        <v>6933</v>
      </c>
      <c r="O1059" s="1" t="s">
        <v>8553</v>
      </c>
      <c r="P1059" s="9" t="s">
        <v>8554</v>
      </c>
      <c r="Q1059" s="9" t="s">
        <v>8555</v>
      </c>
      <c r="S1059" s="1" t="s">
        <v>8766</v>
      </c>
    </row>
    <row r="1060" spans="1:20" x14ac:dyDescent="0.2">
      <c r="A1060" s="2">
        <f t="shared" si="16"/>
        <v>1059</v>
      </c>
      <c r="B1060" s="1" t="s">
        <v>1769</v>
      </c>
      <c r="C1060" s="1" t="s">
        <v>1770</v>
      </c>
      <c r="E1060" s="1"/>
      <c r="F1060" s="2">
        <v>1</v>
      </c>
      <c r="G1060" s="2">
        <v>15</v>
      </c>
      <c r="H1060" s="236">
        <v>2021</v>
      </c>
      <c r="I1060" s="46">
        <v>51</v>
      </c>
      <c r="J1060" s="2" t="s">
        <v>1449</v>
      </c>
      <c r="K1060" s="4" t="s">
        <v>1421</v>
      </c>
      <c r="L1060" s="2" t="s">
        <v>6515</v>
      </c>
      <c r="M1060" s="2" t="s">
        <v>1448</v>
      </c>
      <c r="N1060" s="2" t="s">
        <v>1448</v>
      </c>
      <c r="O1060" s="178" t="s">
        <v>11423</v>
      </c>
      <c r="P1060" s="9" t="s">
        <v>1771</v>
      </c>
    </row>
    <row r="1061" spans="1:20" x14ac:dyDescent="0.2">
      <c r="A1061" s="2">
        <f t="shared" si="16"/>
        <v>1060</v>
      </c>
      <c r="B1061" s="1" t="s">
        <v>312</v>
      </c>
      <c r="C1061" s="1" t="s">
        <v>1045</v>
      </c>
      <c r="D1061" s="1" t="s">
        <v>876</v>
      </c>
      <c r="E1061" s="1"/>
      <c r="F1061" s="2">
        <v>1</v>
      </c>
      <c r="G1061" s="2">
        <v>15</v>
      </c>
      <c r="H1061" s="236">
        <v>2021</v>
      </c>
      <c r="I1061" s="2">
        <v>90</v>
      </c>
      <c r="J1061" s="2" t="s">
        <v>1449</v>
      </c>
      <c r="K1061" s="4" t="s">
        <v>1482</v>
      </c>
      <c r="L1061" s="2" t="s">
        <v>1394</v>
      </c>
      <c r="M1061" s="242" t="s">
        <v>1447</v>
      </c>
      <c r="N1061" s="2" t="s">
        <v>1448</v>
      </c>
      <c r="P1061" s="9" t="s">
        <v>6670</v>
      </c>
      <c r="S1061" s="1" t="s">
        <v>8787</v>
      </c>
    </row>
    <row r="1062" spans="1:20" x14ac:dyDescent="0.2">
      <c r="A1062" s="2">
        <f t="shared" si="16"/>
        <v>1061</v>
      </c>
      <c r="B1062" s="1" t="s">
        <v>311</v>
      </c>
      <c r="C1062" s="1" t="s">
        <v>1044</v>
      </c>
      <c r="E1062" s="1"/>
      <c r="F1062" s="2">
        <v>1</v>
      </c>
      <c r="G1062" s="2">
        <v>15</v>
      </c>
      <c r="H1062" s="236">
        <v>2021</v>
      </c>
      <c r="I1062" s="2">
        <v>90</v>
      </c>
      <c r="J1062" s="2" t="s">
        <v>1449</v>
      </c>
      <c r="K1062" s="4" t="s">
        <v>1418</v>
      </c>
      <c r="L1062" s="2" t="s">
        <v>1393</v>
      </c>
      <c r="M1062" s="242" t="s">
        <v>1447</v>
      </c>
      <c r="N1062" s="11" t="s">
        <v>6933</v>
      </c>
      <c r="P1062" s="9" t="s">
        <v>9924</v>
      </c>
      <c r="S1062" s="1" t="s">
        <v>8736</v>
      </c>
    </row>
    <row r="1063" spans="1:20" x14ac:dyDescent="0.2">
      <c r="A1063" s="2">
        <f t="shared" si="16"/>
        <v>1062</v>
      </c>
      <c r="B1063" s="1" t="s">
        <v>309</v>
      </c>
      <c r="C1063" s="1" t="s">
        <v>894</v>
      </c>
      <c r="D1063" s="1" t="s">
        <v>843</v>
      </c>
      <c r="E1063" s="1"/>
      <c r="F1063" s="2">
        <v>1</v>
      </c>
      <c r="G1063" s="2">
        <v>15</v>
      </c>
      <c r="H1063" s="236">
        <v>2021</v>
      </c>
      <c r="I1063" s="2">
        <v>98</v>
      </c>
      <c r="J1063" s="2" t="s">
        <v>1449</v>
      </c>
      <c r="K1063" s="4" t="s">
        <v>1395</v>
      </c>
      <c r="L1063" s="2" t="s">
        <v>1394</v>
      </c>
      <c r="M1063" s="242" t="s">
        <v>1447</v>
      </c>
      <c r="N1063" s="2" t="s">
        <v>1448</v>
      </c>
      <c r="P1063" s="9" t="s">
        <v>9925</v>
      </c>
      <c r="S1063" s="1" t="s">
        <v>8663</v>
      </c>
    </row>
    <row r="1064" spans="1:20" x14ac:dyDescent="0.2">
      <c r="A1064" s="2">
        <f t="shared" si="16"/>
        <v>1063</v>
      </c>
      <c r="B1064" s="1" t="s">
        <v>310</v>
      </c>
      <c r="C1064" s="1" t="s">
        <v>905</v>
      </c>
      <c r="D1064" s="1" t="s">
        <v>834</v>
      </c>
      <c r="E1064" s="1"/>
      <c r="F1064" s="2">
        <v>1</v>
      </c>
      <c r="G1064" s="2">
        <v>15</v>
      </c>
      <c r="H1064" s="236">
        <v>2021</v>
      </c>
      <c r="I1064" s="2">
        <v>63</v>
      </c>
      <c r="J1064" s="2" t="s">
        <v>1449</v>
      </c>
      <c r="K1064" s="4" t="s">
        <v>1528</v>
      </c>
      <c r="L1064" s="2" t="s">
        <v>1389</v>
      </c>
      <c r="M1064" s="242" t="s">
        <v>1447</v>
      </c>
      <c r="N1064" s="11" t="s">
        <v>6933</v>
      </c>
      <c r="O1064" s="1" t="s">
        <v>3674</v>
      </c>
      <c r="P1064" s="9" t="s">
        <v>2311</v>
      </c>
      <c r="S1064" s="1" t="s">
        <v>8783</v>
      </c>
    </row>
    <row r="1065" spans="1:20" x14ac:dyDescent="0.2">
      <c r="A1065" s="2">
        <f t="shared" si="16"/>
        <v>1064</v>
      </c>
      <c r="B1065" s="1" t="s">
        <v>313</v>
      </c>
      <c r="C1065" s="1" t="s">
        <v>1043</v>
      </c>
      <c r="E1065" s="1"/>
      <c r="F1065" s="2">
        <v>1</v>
      </c>
      <c r="G1065" s="2">
        <v>16</v>
      </c>
      <c r="H1065" s="236">
        <v>2021</v>
      </c>
      <c r="I1065" s="2">
        <v>84</v>
      </c>
      <c r="J1065" s="2" t="s">
        <v>1449</v>
      </c>
      <c r="K1065" s="4" t="s">
        <v>1529</v>
      </c>
      <c r="L1065" s="2" t="s">
        <v>1393</v>
      </c>
      <c r="M1065" s="242" t="s">
        <v>1447</v>
      </c>
      <c r="N1065" s="2" t="s">
        <v>1448</v>
      </c>
      <c r="P1065" s="9" t="s">
        <v>9933</v>
      </c>
      <c r="R1065" s="9" t="s">
        <v>9927</v>
      </c>
      <c r="S1065" s="1" t="s">
        <v>8736</v>
      </c>
      <c r="T1065" s="1" t="s">
        <v>8669</v>
      </c>
    </row>
    <row r="1066" spans="1:20" x14ac:dyDescent="0.2">
      <c r="A1066" s="2">
        <f t="shared" si="16"/>
        <v>1065</v>
      </c>
      <c r="B1066" s="1" t="s">
        <v>238</v>
      </c>
      <c r="C1066" s="1" t="s">
        <v>847</v>
      </c>
      <c r="D1066" s="1" t="s">
        <v>886</v>
      </c>
      <c r="E1066" s="1"/>
      <c r="F1066" s="2">
        <v>1</v>
      </c>
      <c r="G1066" s="2">
        <v>16</v>
      </c>
      <c r="H1066" s="236">
        <v>2021</v>
      </c>
      <c r="I1066" s="2">
        <v>94</v>
      </c>
      <c r="J1066" s="2" t="s">
        <v>1449</v>
      </c>
      <c r="K1066" s="4" t="s">
        <v>1410</v>
      </c>
      <c r="L1066" s="2" t="s">
        <v>1394</v>
      </c>
      <c r="M1066" s="2" t="s">
        <v>1448</v>
      </c>
      <c r="N1066" s="2" t="s">
        <v>1448</v>
      </c>
      <c r="P1066" s="9" t="s">
        <v>9760</v>
      </c>
      <c r="S1066" s="1" t="s">
        <v>8781</v>
      </c>
    </row>
    <row r="1067" spans="1:20" x14ac:dyDescent="0.2">
      <c r="A1067" s="2">
        <f t="shared" si="16"/>
        <v>1066</v>
      </c>
      <c r="B1067" s="1" t="s">
        <v>2108</v>
      </c>
      <c r="C1067" s="1" t="s">
        <v>2109</v>
      </c>
      <c r="E1067" s="1" t="s">
        <v>1282</v>
      </c>
      <c r="F1067" s="2">
        <v>1</v>
      </c>
      <c r="G1067" s="2">
        <v>16</v>
      </c>
      <c r="H1067" s="236">
        <v>2021</v>
      </c>
      <c r="I1067" s="2">
        <v>84</v>
      </c>
      <c r="J1067" s="2" t="s">
        <v>1449</v>
      </c>
      <c r="K1067" s="4" t="s">
        <v>1524</v>
      </c>
      <c r="L1067" s="2" t="s">
        <v>1393</v>
      </c>
      <c r="M1067" s="2" t="s">
        <v>1448</v>
      </c>
      <c r="N1067" s="2" t="s">
        <v>1448</v>
      </c>
      <c r="P1067" s="9" t="s">
        <v>2107</v>
      </c>
    </row>
    <row r="1068" spans="1:20" x14ac:dyDescent="0.2">
      <c r="A1068" s="2">
        <f t="shared" si="16"/>
        <v>1067</v>
      </c>
      <c r="B1068" s="1" t="s">
        <v>314</v>
      </c>
      <c r="C1068" s="1" t="s">
        <v>835</v>
      </c>
      <c r="D1068" s="1" t="s">
        <v>845</v>
      </c>
      <c r="E1068" s="1"/>
      <c r="F1068" s="2">
        <v>1</v>
      </c>
      <c r="G1068" s="2">
        <v>16</v>
      </c>
      <c r="H1068" s="236">
        <v>2021</v>
      </c>
      <c r="I1068" s="2">
        <v>86</v>
      </c>
      <c r="J1068" s="2" t="s">
        <v>1449</v>
      </c>
      <c r="K1068" s="4" t="s">
        <v>1530</v>
      </c>
      <c r="L1068" s="2" t="s">
        <v>1393</v>
      </c>
      <c r="M1068" s="242" t="s">
        <v>1447</v>
      </c>
      <c r="N1068" s="2" t="s">
        <v>1448</v>
      </c>
      <c r="P1068" s="9" t="s">
        <v>9926</v>
      </c>
      <c r="S1068" s="1" t="s">
        <v>9124</v>
      </c>
    </row>
    <row r="1069" spans="1:20" x14ac:dyDescent="0.2">
      <c r="A1069" s="2">
        <f t="shared" si="16"/>
        <v>1068</v>
      </c>
      <c r="B1069" s="1" t="s">
        <v>4464</v>
      </c>
      <c r="C1069" s="1" t="s">
        <v>2199</v>
      </c>
      <c r="E1069" s="1"/>
      <c r="F1069" s="2">
        <v>1</v>
      </c>
      <c r="G1069" s="2">
        <v>17</v>
      </c>
      <c r="H1069" s="236">
        <v>2021</v>
      </c>
      <c r="I1069" s="2">
        <v>78</v>
      </c>
      <c r="J1069" s="2" t="s">
        <v>1449</v>
      </c>
      <c r="K1069" s="4" t="s">
        <v>549</v>
      </c>
      <c r="L1069" s="2" t="s">
        <v>1393</v>
      </c>
      <c r="M1069" s="2" t="s">
        <v>1448</v>
      </c>
      <c r="N1069" s="2" t="s">
        <v>1448</v>
      </c>
      <c r="O1069" s="1" t="s">
        <v>11694</v>
      </c>
      <c r="P1069" s="9" t="s">
        <v>4463</v>
      </c>
      <c r="R1069" s="9" t="s">
        <v>4465</v>
      </c>
    </row>
    <row r="1070" spans="1:20" x14ac:dyDescent="0.2">
      <c r="A1070" s="2">
        <f t="shared" si="16"/>
        <v>1069</v>
      </c>
      <c r="B1070" s="1" t="s">
        <v>315</v>
      </c>
      <c r="C1070" s="1" t="s">
        <v>975</v>
      </c>
      <c r="D1070" s="1" t="s">
        <v>3125</v>
      </c>
      <c r="E1070" s="1"/>
      <c r="F1070" s="2">
        <v>1</v>
      </c>
      <c r="G1070" s="2">
        <v>17</v>
      </c>
      <c r="H1070" s="236">
        <v>2021</v>
      </c>
      <c r="I1070" s="2">
        <v>88</v>
      </c>
      <c r="J1070" s="2" t="s">
        <v>1449</v>
      </c>
      <c r="K1070" s="4" t="s">
        <v>1410</v>
      </c>
      <c r="L1070" s="2" t="s">
        <v>1394</v>
      </c>
      <c r="M1070" s="242" t="s">
        <v>1447</v>
      </c>
      <c r="N1070" s="11" t="s">
        <v>6933</v>
      </c>
      <c r="P1070" s="9" t="s">
        <v>9928</v>
      </c>
      <c r="Q1070" s="9" t="s">
        <v>10464</v>
      </c>
      <c r="R1070" s="9" t="s">
        <v>10463</v>
      </c>
      <c r="S1070" s="1" t="s">
        <v>8715</v>
      </c>
    </row>
    <row r="1071" spans="1:20" x14ac:dyDescent="0.2">
      <c r="A1071" s="2">
        <f t="shared" si="16"/>
        <v>1070</v>
      </c>
      <c r="B1071" s="1" t="s">
        <v>6778</v>
      </c>
      <c r="C1071" s="1" t="s">
        <v>6777</v>
      </c>
      <c r="E1071" s="1"/>
      <c r="F1071" s="2">
        <v>1</v>
      </c>
      <c r="G1071" s="2">
        <v>19</v>
      </c>
      <c r="H1071" s="236">
        <v>2021</v>
      </c>
      <c r="I1071" s="2">
        <v>73</v>
      </c>
      <c r="J1071" s="2" t="s">
        <v>1449</v>
      </c>
      <c r="K1071" s="4" t="s">
        <v>1437</v>
      </c>
      <c r="L1071" s="2" t="s">
        <v>1391</v>
      </c>
      <c r="M1071" s="2" t="s">
        <v>1448</v>
      </c>
      <c r="N1071" s="11" t="s">
        <v>6933</v>
      </c>
      <c r="P1071" s="9" t="s">
        <v>6779</v>
      </c>
    </row>
    <row r="1072" spans="1:20" x14ac:dyDescent="0.2">
      <c r="A1072" s="2">
        <f t="shared" si="16"/>
        <v>1071</v>
      </c>
      <c r="B1072" s="1" t="s">
        <v>317</v>
      </c>
      <c r="C1072" s="1" t="s">
        <v>1047</v>
      </c>
      <c r="E1072" s="1"/>
      <c r="F1072" s="2">
        <v>1</v>
      </c>
      <c r="G1072" s="2">
        <v>20</v>
      </c>
      <c r="H1072" s="236">
        <v>2021</v>
      </c>
      <c r="I1072" s="2">
        <v>92</v>
      </c>
      <c r="J1072" s="2" t="s">
        <v>1449</v>
      </c>
      <c r="K1072" s="4" t="s">
        <v>1404</v>
      </c>
      <c r="L1072" s="2" t="s">
        <v>1393</v>
      </c>
      <c r="M1072" s="242" t="s">
        <v>1447</v>
      </c>
      <c r="N1072" s="11" t="s">
        <v>6933</v>
      </c>
      <c r="P1072" s="9" t="s">
        <v>9929</v>
      </c>
      <c r="S1072" s="1" t="s">
        <v>8781</v>
      </c>
    </row>
    <row r="1073" spans="1:19" x14ac:dyDescent="0.2">
      <c r="A1073" s="2">
        <f t="shared" si="16"/>
        <v>1072</v>
      </c>
      <c r="B1073" s="1" t="s">
        <v>316</v>
      </c>
      <c r="C1073" s="1" t="s">
        <v>1046</v>
      </c>
      <c r="D1073" s="1" t="s">
        <v>892</v>
      </c>
      <c r="E1073" s="1"/>
      <c r="F1073" s="2">
        <v>1</v>
      </c>
      <c r="G1073" s="2">
        <v>20</v>
      </c>
      <c r="H1073" s="236">
        <v>2021</v>
      </c>
      <c r="I1073" s="2">
        <v>91</v>
      </c>
      <c r="J1073" s="2" t="s">
        <v>1449</v>
      </c>
      <c r="K1073" s="4" t="s">
        <v>1410</v>
      </c>
      <c r="L1073" s="2" t="s">
        <v>1394</v>
      </c>
      <c r="M1073" s="242" t="s">
        <v>1447</v>
      </c>
      <c r="N1073" s="2" t="s">
        <v>1448</v>
      </c>
      <c r="P1073" s="9" t="s">
        <v>9930</v>
      </c>
      <c r="S1073" s="1" t="s">
        <v>9088</v>
      </c>
    </row>
    <row r="1074" spans="1:19" x14ac:dyDescent="0.2">
      <c r="A1074" s="2">
        <f t="shared" si="16"/>
        <v>1073</v>
      </c>
      <c r="B1074" s="1" t="s">
        <v>3234</v>
      </c>
      <c r="C1074" s="1" t="s">
        <v>1915</v>
      </c>
      <c r="E1074" s="1"/>
      <c r="F1074" s="2">
        <v>1</v>
      </c>
      <c r="G1074" s="2">
        <v>20</v>
      </c>
      <c r="H1074" s="236">
        <v>2021</v>
      </c>
      <c r="I1074" s="2">
        <v>80</v>
      </c>
      <c r="J1074" s="2" t="s">
        <v>1449</v>
      </c>
      <c r="K1074" s="4" t="s">
        <v>1527</v>
      </c>
      <c r="L1074" s="2" t="s">
        <v>6515</v>
      </c>
      <c r="M1074" s="2" t="s">
        <v>1448</v>
      </c>
      <c r="N1074" s="2" t="s">
        <v>1448</v>
      </c>
      <c r="P1074" s="9" t="s">
        <v>3189</v>
      </c>
    </row>
    <row r="1075" spans="1:19" x14ac:dyDescent="0.2">
      <c r="A1075" s="2">
        <f t="shared" si="16"/>
        <v>1074</v>
      </c>
      <c r="B1075" s="1" t="s">
        <v>6594</v>
      </c>
      <c r="C1075" s="1" t="s">
        <v>3547</v>
      </c>
      <c r="D1075" s="1" t="s">
        <v>872</v>
      </c>
      <c r="E1075" s="1" t="s">
        <v>1301</v>
      </c>
      <c r="F1075" s="2">
        <v>1</v>
      </c>
      <c r="G1075" s="2">
        <v>20</v>
      </c>
      <c r="H1075" s="236">
        <v>2021</v>
      </c>
      <c r="I1075" s="2">
        <v>75</v>
      </c>
      <c r="J1075" s="2" t="s">
        <v>1449</v>
      </c>
      <c r="K1075" s="1" t="s">
        <v>1484</v>
      </c>
      <c r="L1075" s="2" t="s">
        <v>1394</v>
      </c>
      <c r="M1075" s="2" t="s">
        <v>1448</v>
      </c>
      <c r="N1075" s="2" t="s">
        <v>1448</v>
      </c>
      <c r="P1075" s="9" t="s">
        <v>6593</v>
      </c>
    </row>
    <row r="1076" spans="1:19" x14ac:dyDescent="0.2">
      <c r="A1076" s="2">
        <f t="shared" si="16"/>
        <v>1075</v>
      </c>
      <c r="B1076" s="1" t="s">
        <v>3386</v>
      </c>
      <c r="C1076" s="1" t="s">
        <v>2156</v>
      </c>
      <c r="D1076" s="1" t="s">
        <v>871</v>
      </c>
      <c r="F1076" s="2">
        <v>1</v>
      </c>
      <c r="G1076" s="2">
        <v>21</v>
      </c>
      <c r="H1076" s="236">
        <v>2021</v>
      </c>
      <c r="I1076" s="2">
        <v>85</v>
      </c>
      <c r="J1076" s="2" t="s">
        <v>1449</v>
      </c>
      <c r="K1076" s="1" t="s">
        <v>3096</v>
      </c>
      <c r="L1076" s="2" t="s">
        <v>1407</v>
      </c>
      <c r="M1076" s="2" t="s">
        <v>1448</v>
      </c>
      <c r="N1076" s="11" t="s">
        <v>6933</v>
      </c>
      <c r="O1076" s="1" t="s">
        <v>3692</v>
      </c>
      <c r="P1076" s="9" t="s">
        <v>3385</v>
      </c>
    </row>
    <row r="1077" spans="1:19" x14ac:dyDescent="0.2">
      <c r="A1077" s="2">
        <f t="shared" si="16"/>
        <v>1076</v>
      </c>
      <c r="B1077" s="1" t="s">
        <v>318</v>
      </c>
      <c r="C1077" s="1" t="s">
        <v>846</v>
      </c>
      <c r="D1077" s="1" t="s">
        <v>1048</v>
      </c>
      <c r="E1077" s="1" t="s">
        <v>1049</v>
      </c>
      <c r="F1077" s="2">
        <v>1</v>
      </c>
      <c r="G1077" s="2">
        <v>21</v>
      </c>
      <c r="H1077" s="236">
        <v>2021</v>
      </c>
      <c r="I1077" s="2">
        <v>92</v>
      </c>
      <c r="J1077" s="2" t="s">
        <v>1449</v>
      </c>
      <c r="K1077" s="4" t="s">
        <v>1418</v>
      </c>
      <c r="L1077" s="2" t="s">
        <v>1393</v>
      </c>
      <c r="M1077" s="242" t="s">
        <v>1447</v>
      </c>
      <c r="N1077" s="2" t="s">
        <v>1448</v>
      </c>
      <c r="P1077" s="9" t="s">
        <v>9931</v>
      </c>
      <c r="S1077" s="1" t="s">
        <v>8721</v>
      </c>
    </row>
    <row r="1078" spans="1:19" x14ac:dyDescent="0.2">
      <c r="A1078" s="2">
        <f t="shared" si="16"/>
        <v>1077</v>
      </c>
      <c r="B1078" s="1" t="s">
        <v>319</v>
      </c>
      <c r="C1078" s="1" t="s">
        <v>1050</v>
      </c>
      <c r="D1078" s="1" t="s">
        <v>845</v>
      </c>
      <c r="E1078" s="1"/>
      <c r="F1078" s="2">
        <v>1</v>
      </c>
      <c r="G1078" s="2">
        <v>22</v>
      </c>
      <c r="H1078" s="236">
        <v>2021</v>
      </c>
      <c r="I1078" s="2">
        <v>92</v>
      </c>
      <c r="J1078" s="2" t="s">
        <v>1449</v>
      </c>
      <c r="K1078" s="4" t="s">
        <v>1428</v>
      </c>
      <c r="L1078" s="2" t="s">
        <v>1393</v>
      </c>
      <c r="M1078" s="242" t="s">
        <v>1447</v>
      </c>
      <c r="N1078" s="2" t="s">
        <v>1448</v>
      </c>
      <c r="P1078" s="9" t="s">
        <v>9932</v>
      </c>
      <c r="S1078" s="1" t="s">
        <v>8719</v>
      </c>
    </row>
    <row r="1079" spans="1:19" x14ac:dyDescent="0.2">
      <c r="A1079" s="2">
        <f t="shared" si="16"/>
        <v>1078</v>
      </c>
      <c r="B1079" s="1" t="s">
        <v>2211</v>
      </c>
      <c r="C1079" s="1" t="s">
        <v>894</v>
      </c>
      <c r="D1079" s="1" t="s">
        <v>834</v>
      </c>
      <c r="E1079" s="1"/>
      <c r="F1079" s="2">
        <v>1</v>
      </c>
      <c r="G1079" s="2">
        <v>23</v>
      </c>
      <c r="H1079" s="236">
        <v>2021</v>
      </c>
      <c r="I1079" s="2">
        <v>77</v>
      </c>
      <c r="J1079" s="2" t="s">
        <v>1449</v>
      </c>
      <c r="K1079" s="4" t="s">
        <v>1410</v>
      </c>
      <c r="L1079" s="2" t="s">
        <v>1394</v>
      </c>
      <c r="M1079" s="2" t="s">
        <v>1448</v>
      </c>
      <c r="N1079" s="2" t="s">
        <v>1448</v>
      </c>
      <c r="P1079" s="9" t="s">
        <v>2210</v>
      </c>
    </row>
    <row r="1080" spans="1:19" x14ac:dyDescent="0.2">
      <c r="A1080" s="2">
        <f t="shared" si="16"/>
        <v>1079</v>
      </c>
      <c r="B1080" s="1" t="s">
        <v>320</v>
      </c>
      <c r="C1080" s="1" t="s">
        <v>1051</v>
      </c>
      <c r="D1080" s="1" t="s">
        <v>834</v>
      </c>
      <c r="E1080" s="1" t="s">
        <v>1310</v>
      </c>
      <c r="F1080" s="2">
        <v>1</v>
      </c>
      <c r="G1080" s="2">
        <v>23</v>
      </c>
      <c r="H1080" s="236">
        <v>2021</v>
      </c>
      <c r="I1080" s="2">
        <v>93</v>
      </c>
      <c r="J1080" s="2" t="s">
        <v>1449</v>
      </c>
      <c r="K1080" s="4" t="s">
        <v>1030</v>
      </c>
      <c r="L1080" s="2" t="s">
        <v>1393</v>
      </c>
      <c r="M1080" s="242" t="s">
        <v>1447</v>
      </c>
      <c r="N1080" s="2" t="s">
        <v>1448</v>
      </c>
      <c r="P1080" s="9" t="s">
        <v>9934</v>
      </c>
      <c r="S1080" s="1" t="s">
        <v>8787</v>
      </c>
    </row>
    <row r="1081" spans="1:19" x14ac:dyDescent="0.2">
      <c r="A1081" s="2">
        <f t="shared" si="16"/>
        <v>1080</v>
      </c>
      <c r="B1081" s="1" t="s">
        <v>6674</v>
      </c>
      <c r="C1081" s="1" t="s">
        <v>877</v>
      </c>
      <c r="D1081" s="1" t="s">
        <v>1908</v>
      </c>
      <c r="E1081" s="1"/>
      <c r="F1081" s="2">
        <v>1</v>
      </c>
      <c r="G1081" s="2">
        <v>23</v>
      </c>
      <c r="H1081" s="236">
        <v>2021</v>
      </c>
      <c r="I1081" s="2">
        <v>90</v>
      </c>
      <c r="J1081" s="2" t="s">
        <v>1449</v>
      </c>
      <c r="K1081" s="4" t="s">
        <v>1410</v>
      </c>
      <c r="L1081" s="2" t="s">
        <v>1394</v>
      </c>
      <c r="M1081" s="2" t="s">
        <v>1448</v>
      </c>
      <c r="N1081" s="2" t="s">
        <v>1448</v>
      </c>
      <c r="P1081" s="9" t="s">
        <v>10611</v>
      </c>
      <c r="Q1081" s="9" t="s">
        <v>10612</v>
      </c>
      <c r="R1081" s="9" t="s">
        <v>6675</v>
      </c>
      <c r="S1081" s="1" t="s">
        <v>8736</v>
      </c>
    </row>
    <row r="1082" spans="1:19" x14ac:dyDescent="0.2">
      <c r="A1082" s="2">
        <f t="shared" si="16"/>
        <v>1081</v>
      </c>
      <c r="B1082" s="1" t="s">
        <v>3384</v>
      </c>
      <c r="C1082" s="1" t="s">
        <v>3383</v>
      </c>
      <c r="D1082" s="1" t="s">
        <v>851</v>
      </c>
      <c r="E1082" s="4" t="s">
        <v>3783</v>
      </c>
      <c r="F1082" s="2">
        <v>1</v>
      </c>
      <c r="G1082" s="2">
        <v>24</v>
      </c>
      <c r="H1082" s="236">
        <v>2021</v>
      </c>
      <c r="I1082" s="2">
        <v>88</v>
      </c>
      <c r="J1082" s="2" t="s">
        <v>1449</v>
      </c>
      <c r="K1082" s="1" t="s">
        <v>3082</v>
      </c>
      <c r="L1082" s="2" t="s">
        <v>3091</v>
      </c>
      <c r="M1082" s="2" t="s">
        <v>1448</v>
      </c>
      <c r="N1082" s="11" t="s">
        <v>6933</v>
      </c>
      <c r="P1082" s="9" t="s">
        <v>3382</v>
      </c>
    </row>
    <row r="1083" spans="1:19" x14ac:dyDescent="0.2">
      <c r="A1083" s="2">
        <f t="shared" si="16"/>
        <v>1082</v>
      </c>
      <c r="B1083" s="1" t="s">
        <v>322</v>
      </c>
      <c r="C1083" s="1" t="s">
        <v>1053</v>
      </c>
      <c r="D1083" s="1" t="s">
        <v>834</v>
      </c>
      <c r="E1083" s="1"/>
      <c r="F1083" s="2">
        <v>1</v>
      </c>
      <c r="G1083" s="2">
        <v>24</v>
      </c>
      <c r="H1083" s="236">
        <v>2021</v>
      </c>
      <c r="I1083" s="2">
        <v>74</v>
      </c>
      <c r="J1083" s="2" t="s">
        <v>1450</v>
      </c>
      <c r="K1083" s="4" t="s">
        <v>1410</v>
      </c>
      <c r="L1083" s="2" t="s">
        <v>1394</v>
      </c>
      <c r="M1083" s="242" t="s">
        <v>1447</v>
      </c>
      <c r="N1083" s="11" t="s">
        <v>6933</v>
      </c>
      <c r="O1083" s="1" t="s">
        <v>11365</v>
      </c>
      <c r="P1083" s="9" t="s">
        <v>9645</v>
      </c>
      <c r="R1083" s="9" t="s">
        <v>9935</v>
      </c>
      <c r="S1083" s="1" t="s">
        <v>8715</v>
      </c>
    </row>
    <row r="1084" spans="1:19" x14ac:dyDescent="0.2">
      <c r="A1084" s="2">
        <f t="shared" si="16"/>
        <v>1083</v>
      </c>
      <c r="B1084" s="1" t="s">
        <v>321</v>
      </c>
      <c r="C1084" s="1" t="s">
        <v>1052</v>
      </c>
      <c r="E1084" s="1"/>
      <c r="F1084" s="2">
        <v>1</v>
      </c>
      <c r="G1084" s="2">
        <v>24</v>
      </c>
      <c r="H1084" s="236">
        <v>2021</v>
      </c>
      <c r="I1084" s="46">
        <v>58</v>
      </c>
      <c r="J1084" s="2" t="s">
        <v>1449</v>
      </c>
      <c r="K1084" s="4" t="s">
        <v>1438</v>
      </c>
      <c r="L1084" s="2" t="s">
        <v>6515</v>
      </c>
      <c r="M1084" s="242" t="s">
        <v>1447</v>
      </c>
      <c r="N1084" s="2" t="s">
        <v>1448</v>
      </c>
      <c r="O1084" s="178" t="s">
        <v>9056</v>
      </c>
      <c r="P1084" s="9" t="s">
        <v>1703</v>
      </c>
      <c r="S1084" s="1" t="s">
        <v>8669</v>
      </c>
    </row>
    <row r="1085" spans="1:19" x14ac:dyDescent="0.2">
      <c r="A1085" s="2">
        <f t="shared" si="16"/>
        <v>1084</v>
      </c>
      <c r="B1085" s="241" t="s">
        <v>12921</v>
      </c>
      <c r="C1085" s="241" t="s">
        <v>878</v>
      </c>
      <c r="D1085" s="1" t="s">
        <v>872</v>
      </c>
      <c r="E1085" s="1" t="s">
        <v>12925</v>
      </c>
      <c r="F1085" s="2">
        <v>1</v>
      </c>
      <c r="G1085" s="2">
        <v>25</v>
      </c>
      <c r="H1085" s="236">
        <v>2021</v>
      </c>
      <c r="I1085" s="2">
        <v>94</v>
      </c>
      <c r="J1085" s="2" t="s">
        <v>1449</v>
      </c>
      <c r="K1085" s="4" t="s">
        <v>1498</v>
      </c>
      <c r="L1085" s="2" t="s">
        <v>1394</v>
      </c>
      <c r="M1085" s="2" t="s">
        <v>1448</v>
      </c>
      <c r="N1085" s="2" t="s">
        <v>1448</v>
      </c>
      <c r="O1085" s="1" t="s">
        <v>12923</v>
      </c>
      <c r="P1085" s="9" t="s">
        <v>12922</v>
      </c>
      <c r="Q1085" s="9" t="s">
        <v>12924</v>
      </c>
      <c r="R1085" s="9" t="s">
        <v>12926</v>
      </c>
    </row>
    <row r="1086" spans="1:19" x14ac:dyDescent="0.2">
      <c r="A1086" s="2">
        <f t="shared" si="16"/>
        <v>1085</v>
      </c>
      <c r="B1086" s="1" t="s">
        <v>323</v>
      </c>
      <c r="C1086" s="1" t="s">
        <v>1054</v>
      </c>
      <c r="D1086" s="1" t="s">
        <v>892</v>
      </c>
      <c r="E1086" s="1"/>
      <c r="F1086" s="2">
        <v>1</v>
      </c>
      <c r="G1086" s="2">
        <v>25</v>
      </c>
      <c r="H1086" s="236">
        <v>2021</v>
      </c>
      <c r="I1086" s="2">
        <v>92</v>
      </c>
      <c r="J1086" s="2" t="s">
        <v>1450</v>
      </c>
      <c r="K1086" s="4" t="s">
        <v>1402</v>
      </c>
      <c r="L1086" s="2" t="s">
        <v>1393</v>
      </c>
      <c r="M1086" s="242" t="s">
        <v>1447</v>
      </c>
      <c r="N1086" s="2" t="s">
        <v>1448</v>
      </c>
      <c r="P1086" s="9" t="s">
        <v>9936</v>
      </c>
      <c r="S1086" s="1" t="s">
        <v>8691</v>
      </c>
    </row>
    <row r="1087" spans="1:19" x14ac:dyDescent="0.2">
      <c r="A1087" s="2">
        <f t="shared" si="16"/>
        <v>1086</v>
      </c>
      <c r="B1087" s="1" t="s">
        <v>324</v>
      </c>
      <c r="C1087" s="1" t="s">
        <v>746</v>
      </c>
      <c r="D1087" s="1" t="s">
        <v>871</v>
      </c>
      <c r="E1087" s="1" t="s">
        <v>1294</v>
      </c>
      <c r="F1087" s="2">
        <v>1</v>
      </c>
      <c r="G1087" s="2">
        <v>26</v>
      </c>
      <c r="H1087" s="236">
        <v>2021</v>
      </c>
      <c r="I1087" s="2">
        <v>94</v>
      </c>
      <c r="J1087" s="2" t="s">
        <v>1449</v>
      </c>
      <c r="K1087" s="4" t="s">
        <v>1402</v>
      </c>
      <c r="L1087" s="2" t="s">
        <v>1393</v>
      </c>
      <c r="M1087" s="242" t="s">
        <v>1447</v>
      </c>
      <c r="N1087" s="2" t="s">
        <v>1448</v>
      </c>
      <c r="O1087" s="1" t="s">
        <v>3673</v>
      </c>
      <c r="P1087" s="9" t="s">
        <v>9937</v>
      </c>
      <c r="S1087" s="1" t="s">
        <v>9088</v>
      </c>
    </row>
    <row r="1088" spans="1:19" x14ac:dyDescent="0.2">
      <c r="A1088" s="2">
        <f t="shared" si="16"/>
        <v>1087</v>
      </c>
      <c r="B1088" s="1" t="s">
        <v>3785</v>
      </c>
      <c r="C1088" s="1" t="s">
        <v>1055</v>
      </c>
      <c r="D1088" s="1" t="s">
        <v>889</v>
      </c>
      <c r="E1088" s="1"/>
      <c r="F1088" s="2">
        <v>1</v>
      </c>
      <c r="G1088" s="2">
        <v>27</v>
      </c>
      <c r="H1088" s="236">
        <v>2021</v>
      </c>
      <c r="I1088" s="2">
        <v>62</v>
      </c>
      <c r="J1088" s="2" t="s">
        <v>1449</v>
      </c>
      <c r="K1088" s="4" t="s">
        <v>1412</v>
      </c>
      <c r="L1088" s="2" t="s">
        <v>1407</v>
      </c>
      <c r="M1088" s="242" t="s">
        <v>1447</v>
      </c>
      <c r="N1088" s="2" t="s">
        <v>1448</v>
      </c>
      <c r="P1088" s="9" t="s">
        <v>8160</v>
      </c>
      <c r="S1088" s="1" t="s">
        <v>9124</v>
      </c>
    </row>
    <row r="1089" spans="1:19" x14ac:dyDescent="0.2">
      <c r="A1089" s="2">
        <f t="shared" si="16"/>
        <v>1088</v>
      </c>
      <c r="B1089" s="1" t="s">
        <v>13</v>
      </c>
      <c r="C1089" s="1" t="s">
        <v>30</v>
      </c>
      <c r="D1089" s="1" t="s">
        <v>845</v>
      </c>
      <c r="E1089" s="1" t="s">
        <v>1307</v>
      </c>
      <c r="F1089" s="2">
        <v>1</v>
      </c>
      <c r="G1089" s="2">
        <v>28</v>
      </c>
      <c r="H1089" s="236">
        <v>2021</v>
      </c>
      <c r="I1089" s="2">
        <v>95</v>
      </c>
      <c r="J1089" s="2" t="s">
        <v>1449</v>
      </c>
      <c r="K1089" s="4" t="s">
        <v>1463</v>
      </c>
      <c r="L1089" s="2" t="s">
        <v>1393</v>
      </c>
      <c r="M1089" s="242" t="s">
        <v>1447</v>
      </c>
      <c r="N1089" s="11" t="s">
        <v>6933</v>
      </c>
      <c r="P1089" s="9" t="s">
        <v>9938</v>
      </c>
      <c r="S1089" s="1" t="s">
        <v>8691</v>
      </c>
    </row>
    <row r="1090" spans="1:19" x14ac:dyDescent="0.2">
      <c r="A1090" s="2">
        <f t="shared" si="16"/>
        <v>1089</v>
      </c>
      <c r="B1090" s="1" t="s">
        <v>325</v>
      </c>
      <c r="C1090" s="1" t="s">
        <v>172</v>
      </c>
      <c r="D1090" s="1" t="s">
        <v>915</v>
      </c>
      <c r="E1090" s="1" t="s">
        <v>1311</v>
      </c>
      <c r="F1090" s="2">
        <v>1</v>
      </c>
      <c r="G1090" s="2">
        <v>28</v>
      </c>
      <c r="H1090" s="236">
        <v>2021</v>
      </c>
      <c r="I1090" s="46">
        <v>51</v>
      </c>
      <c r="J1090" s="2" t="s">
        <v>1449</v>
      </c>
      <c r="K1090" s="4" t="s">
        <v>1531</v>
      </c>
      <c r="L1090" s="2" t="s">
        <v>1393</v>
      </c>
      <c r="M1090" s="242" t="s">
        <v>1447</v>
      </c>
      <c r="N1090" s="2" t="s">
        <v>1448</v>
      </c>
      <c r="O1090" s="178" t="s">
        <v>11422</v>
      </c>
      <c r="P1090" s="9" t="s">
        <v>1702</v>
      </c>
      <c r="Q1090" s="9" t="s">
        <v>6370</v>
      </c>
      <c r="S1090" s="1" t="s">
        <v>9124</v>
      </c>
    </row>
    <row r="1091" spans="1:19" x14ac:dyDescent="0.2">
      <c r="A1091" s="2">
        <f t="shared" si="16"/>
        <v>1090</v>
      </c>
      <c r="B1091" s="1" t="s">
        <v>326</v>
      </c>
      <c r="C1091" s="1" t="s">
        <v>847</v>
      </c>
      <c r="D1091" s="1" t="s">
        <v>848</v>
      </c>
      <c r="E1091" s="1"/>
      <c r="F1091" s="2">
        <v>1</v>
      </c>
      <c r="G1091" s="2">
        <v>29</v>
      </c>
      <c r="H1091" s="236">
        <v>2021</v>
      </c>
      <c r="I1091" s="2">
        <v>85</v>
      </c>
      <c r="J1091" s="2" t="s">
        <v>1449</v>
      </c>
      <c r="K1091" s="4" t="s">
        <v>1532</v>
      </c>
      <c r="L1091" s="2" t="s">
        <v>1394</v>
      </c>
      <c r="M1091" s="242" t="s">
        <v>1447</v>
      </c>
      <c r="N1091" s="2" t="s">
        <v>1448</v>
      </c>
      <c r="P1091" s="9" t="s">
        <v>9939</v>
      </c>
      <c r="Q1091" s="9" t="s">
        <v>10471</v>
      </c>
      <c r="R1091" s="9" t="s">
        <v>10470</v>
      </c>
      <c r="S1091" s="1" t="s">
        <v>8687</v>
      </c>
    </row>
    <row r="1092" spans="1:19" x14ac:dyDescent="0.2">
      <c r="A1092" s="2">
        <f t="shared" si="16"/>
        <v>1091</v>
      </c>
      <c r="B1092" s="1" t="s">
        <v>4460</v>
      </c>
      <c r="C1092" s="1" t="s">
        <v>4461</v>
      </c>
      <c r="D1092" s="1" t="s">
        <v>867</v>
      </c>
      <c r="E1092" s="1"/>
      <c r="F1092" s="2">
        <v>1</v>
      </c>
      <c r="G1092" s="2">
        <v>29</v>
      </c>
      <c r="H1092" s="236">
        <v>2021</v>
      </c>
      <c r="I1092" s="2">
        <v>83</v>
      </c>
      <c r="J1092" s="2" t="s">
        <v>1449</v>
      </c>
      <c r="K1092" s="4" t="s">
        <v>1392</v>
      </c>
      <c r="L1092" s="2" t="s">
        <v>1393</v>
      </c>
      <c r="M1092" s="2" t="s">
        <v>1448</v>
      </c>
      <c r="N1092" s="2" t="s">
        <v>1448</v>
      </c>
      <c r="P1092" s="9" t="s">
        <v>4462</v>
      </c>
    </row>
    <row r="1093" spans="1:19" x14ac:dyDescent="0.2">
      <c r="A1093" s="2">
        <f t="shared" si="16"/>
        <v>1092</v>
      </c>
      <c r="B1093" s="1" t="s">
        <v>327</v>
      </c>
      <c r="C1093" s="1" t="s">
        <v>846</v>
      </c>
      <c r="E1093" s="1"/>
      <c r="F1093" s="2">
        <v>1</v>
      </c>
      <c r="G1093" s="2">
        <v>30</v>
      </c>
      <c r="H1093" s="236">
        <v>2021</v>
      </c>
      <c r="I1093" s="2">
        <v>78</v>
      </c>
      <c r="J1093" s="2" t="s">
        <v>1449</v>
      </c>
      <c r="K1093" s="4" t="s">
        <v>1410</v>
      </c>
      <c r="L1093" s="2" t="s">
        <v>1394</v>
      </c>
      <c r="M1093" s="242" t="s">
        <v>1447</v>
      </c>
      <c r="N1093" s="2" t="s">
        <v>1448</v>
      </c>
      <c r="P1093" s="9" t="s">
        <v>9940</v>
      </c>
      <c r="S1093" s="1" t="s">
        <v>8719</v>
      </c>
    </row>
    <row r="1094" spans="1:19" x14ac:dyDescent="0.2">
      <c r="A1094" s="2">
        <f t="shared" ref="A1094:A1157" si="17">A1093+1</f>
        <v>1093</v>
      </c>
      <c r="B1094" s="1" t="s">
        <v>4458</v>
      </c>
      <c r="C1094" s="1" t="s">
        <v>4457</v>
      </c>
      <c r="E1094" s="1"/>
      <c r="F1094" s="2">
        <v>1</v>
      </c>
      <c r="G1094" s="2">
        <v>30</v>
      </c>
      <c r="H1094" s="236">
        <v>2021</v>
      </c>
      <c r="I1094" s="2">
        <v>76</v>
      </c>
      <c r="J1094" s="2" t="s">
        <v>1449</v>
      </c>
      <c r="K1094" s="4" t="s">
        <v>1402</v>
      </c>
      <c r="L1094" s="2" t="s">
        <v>1393</v>
      </c>
      <c r="M1094" s="2" t="s">
        <v>1448</v>
      </c>
      <c r="N1094" s="2" t="s">
        <v>1448</v>
      </c>
      <c r="P1094" s="9" t="s">
        <v>4459</v>
      </c>
    </row>
    <row r="1095" spans="1:19" x14ac:dyDescent="0.2">
      <c r="A1095" s="2">
        <f t="shared" si="17"/>
        <v>1094</v>
      </c>
      <c r="B1095" s="1" t="s">
        <v>2098</v>
      </c>
      <c r="C1095" s="1" t="s">
        <v>2099</v>
      </c>
      <c r="D1095" s="1" t="s">
        <v>834</v>
      </c>
      <c r="E1095" s="1"/>
      <c r="F1095" s="2">
        <v>1</v>
      </c>
      <c r="G1095" s="2">
        <v>31</v>
      </c>
      <c r="H1095" s="236">
        <v>2021</v>
      </c>
      <c r="I1095" s="2">
        <v>91</v>
      </c>
      <c r="J1095" s="2" t="s">
        <v>1449</v>
      </c>
      <c r="K1095" s="4" t="s">
        <v>1402</v>
      </c>
      <c r="L1095" s="2" t="s">
        <v>1393</v>
      </c>
      <c r="M1095" s="2" t="s">
        <v>1448</v>
      </c>
      <c r="N1095" s="2" t="s">
        <v>1448</v>
      </c>
      <c r="P1095" s="9" t="s">
        <v>2097</v>
      </c>
    </row>
    <row r="1096" spans="1:19" x14ac:dyDescent="0.2">
      <c r="A1096" s="2">
        <f t="shared" si="17"/>
        <v>1095</v>
      </c>
      <c r="B1096" s="1" t="s">
        <v>328</v>
      </c>
      <c r="C1096" s="1" t="s">
        <v>767</v>
      </c>
      <c r="D1096" s="1" t="s">
        <v>867</v>
      </c>
      <c r="E1096" s="1"/>
      <c r="F1096" s="2">
        <v>1</v>
      </c>
      <c r="G1096" s="2">
        <v>31</v>
      </c>
      <c r="H1096" s="236">
        <v>2021</v>
      </c>
      <c r="I1096" s="2">
        <v>83</v>
      </c>
      <c r="J1096" s="2" t="s">
        <v>1449</v>
      </c>
      <c r="K1096" s="4" t="s">
        <v>1523</v>
      </c>
      <c r="L1096" s="2" t="s">
        <v>1393</v>
      </c>
      <c r="M1096" s="242" t="s">
        <v>1447</v>
      </c>
      <c r="N1096" s="2" t="s">
        <v>1448</v>
      </c>
      <c r="O1096" s="1" t="s">
        <v>9058</v>
      </c>
      <c r="P1096" s="9" t="s">
        <v>4456</v>
      </c>
      <c r="S1096" s="1" t="s">
        <v>8736</v>
      </c>
    </row>
    <row r="1097" spans="1:19" x14ac:dyDescent="0.2">
      <c r="A1097" s="2">
        <f t="shared" si="17"/>
        <v>1096</v>
      </c>
      <c r="B1097" s="1" t="s">
        <v>330</v>
      </c>
      <c r="C1097" s="1" t="s">
        <v>847</v>
      </c>
      <c r="D1097" s="1" t="s">
        <v>851</v>
      </c>
      <c r="E1097" s="1" t="s">
        <v>1282</v>
      </c>
      <c r="F1097" s="2">
        <v>2</v>
      </c>
      <c r="G1097" s="2">
        <v>1</v>
      </c>
      <c r="H1097" s="236">
        <v>2021</v>
      </c>
      <c r="I1097" s="2">
        <v>98</v>
      </c>
      <c r="J1097" s="2" t="s">
        <v>1449</v>
      </c>
      <c r="K1097" s="4" t="s">
        <v>1423</v>
      </c>
      <c r="L1097" s="2" t="s">
        <v>1393</v>
      </c>
      <c r="M1097" s="242" t="s">
        <v>1447</v>
      </c>
      <c r="N1097" s="2" t="s">
        <v>1448</v>
      </c>
      <c r="P1097" s="9" t="s">
        <v>6672</v>
      </c>
    </row>
    <row r="1098" spans="1:19" x14ac:dyDescent="0.2">
      <c r="A1098" s="2">
        <f t="shared" si="17"/>
        <v>1097</v>
      </c>
      <c r="B1098" s="1" t="s">
        <v>329</v>
      </c>
      <c r="C1098" s="1" t="s">
        <v>172</v>
      </c>
      <c r="D1098" s="1" t="s">
        <v>834</v>
      </c>
      <c r="E1098" s="1"/>
      <c r="F1098" s="2">
        <v>2</v>
      </c>
      <c r="G1098" s="2">
        <v>1</v>
      </c>
      <c r="H1098" s="236">
        <v>2021</v>
      </c>
      <c r="I1098" s="2">
        <v>88</v>
      </c>
      <c r="J1098" s="2" t="s">
        <v>1449</v>
      </c>
      <c r="K1098" s="4" t="s">
        <v>1533</v>
      </c>
      <c r="L1098" s="2" t="s">
        <v>1394</v>
      </c>
      <c r="M1098" s="242" t="s">
        <v>1447</v>
      </c>
      <c r="N1098" s="2" t="s">
        <v>1448</v>
      </c>
      <c r="O1098" s="1" t="s">
        <v>3718</v>
      </c>
      <c r="P1098" s="9" t="s">
        <v>6671</v>
      </c>
      <c r="Q1098" s="9" t="s">
        <v>10476</v>
      </c>
      <c r="R1098" s="9" t="s">
        <v>10475</v>
      </c>
      <c r="S1098" s="1" t="s">
        <v>9124</v>
      </c>
    </row>
    <row r="1099" spans="1:19" x14ac:dyDescent="0.2">
      <c r="A1099" s="2">
        <f t="shared" si="17"/>
        <v>1098</v>
      </c>
      <c r="B1099" s="1" t="s">
        <v>331</v>
      </c>
      <c r="C1099" s="1" t="s">
        <v>1056</v>
      </c>
      <c r="D1099" s="1" t="s">
        <v>851</v>
      </c>
      <c r="E1099" s="1"/>
      <c r="F1099" s="2">
        <v>2</v>
      </c>
      <c r="G1099" s="2">
        <v>3</v>
      </c>
      <c r="H1099" s="236">
        <v>2021</v>
      </c>
      <c r="I1099" s="2">
        <v>87</v>
      </c>
      <c r="J1099" s="2" t="s">
        <v>1449</v>
      </c>
      <c r="K1099" s="4" t="s">
        <v>1534</v>
      </c>
      <c r="L1099" s="2" t="s">
        <v>1391</v>
      </c>
      <c r="M1099" s="242" t="s">
        <v>1447</v>
      </c>
      <c r="N1099" s="2" t="s">
        <v>1447</v>
      </c>
      <c r="P1099" s="9" t="s">
        <v>6938</v>
      </c>
    </row>
    <row r="1100" spans="1:19" x14ac:dyDescent="0.2">
      <c r="A1100" s="2">
        <f t="shared" si="17"/>
        <v>1099</v>
      </c>
      <c r="B1100" s="1" t="s">
        <v>333</v>
      </c>
      <c r="C1100" s="1" t="s">
        <v>908</v>
      </c>
      <c r="D1100" s="1" t="s">
        <v>872</v>
      </c>
      <c r="E1100" s="1"/>
      <c r="F1100" s="2">
        <v>2</v>
      </c>
      <c r="G1100" s="2">
        <v>3</v>
      </c>
      <c r="H1100" s="236">
        <v>2021</v>
      </c>
      <c r="I1100" s="2">
        <v>82</v>
      </c>
      <c r="J1100" s="2" t="s">
        <v>1449</v>
      </c>
      <c r="K1100" s="4" t="s">
        <v>1535</v>
      </c>
      <c r="L1100" s="2" t="s">
        <v>1434</v>
      </c>
      <c r="M1100" s="242" t="s">
        <v>1447</v>
      </c>
      <c r="N1100" s="2" t="s">
        <v>1448</v>
      </c>
      <c r="O1100" s="1" t="s">
        <v>3711</v>
      </c>
      <c r="P1100" s="9" t="s">
        <v>6673</v>
      </c>
    </row>
    <row r="1101" spans="1:19" x14ac:dyDescent="0.2">
      <c r="A1101" s="2">
        <f t="shared" si="17"/>
        <v>1100</v>
      </c>
      <c r="B1101" s="1" t="s">
        <v>332</v>
      </c>
      <c r="C1101" s="1" t="s">
        <v>1057</v>
      </c>
      <c r="D1101" s="1" t="s">
        <v>871</v>
      </c>
      <c r="E1101" s="1"/>
      <c r="F1101" s="2">
        <v>2</v>
      </c>
      <c r="G1101" s="2">
        <v>3</v>
      </c>
      <c r="H1101" s="236">
        <v>2021</v>
      </c>
      <c r="I1101" s="2">
        <v>70</v>
      </c>
      <c r="J1101" s="2" t="s">
        <v>1449</v>
      </c>
      <c r="K1101" s="4" t="s">
        <v>1536</v>
      </c>
      <c r="L1101" s="2" t="s">
        <v>1394</v>
      </c>
      <c r="M1101" s="242" t="s">
        <v>1447</v>
      </c>
      <c r="N1101" s="2" t="s">
        <v>1448</v>
      </c>
    </row>
    <row r="1102" spans="1:19" x14ac:dyDescent="0.2">
      <c r="A1102" s="2">
        <f t="shared" si="17"/>
        <v>1101</v>
      </c>
      <c r="B1102" s="1" t="s">
        <v>334</v>
      </c>
      <c r="C1102" s="1" t="s">
        <v>469</v>
      </c>
      <c r="E1102" s="1"/>
      <c r="F1102" s="2">
        <v>2</v>
      </c>
      <c r="G1102" s="2">
        <v>4</v>
      </c>
      <c r="H1102" s="236">
        <v>2021</v>
      </c>
      <c r="I1102" s="2">
        <v>76</v>
      </c>
      <c r="J1102" s="2" t="s">
        <v>1449</v>
      </c>
      <c r="K1102" s="4" t="s">
        <v>1537</v>
      </c>
      <c r="L1102" s="2" t="s">
        <v>1393</v>
      </c>
      <c r="M1102" s="242" t="s">
        <v>1447</v>
      </c>
      <c r="N1102" s="2" t="s">
        <v>1448</v>
      </c>
      <c r="P1102" s="9" t="s">
        <v>9572</v>
      </c>
    </row>
    <row r="1103" spans="1:19" x14ac:dyDescent="0.2">
      <c r="A1103" s="2">
        <f t="shared" si="17"/>
        <v>1102</v>
      </c>
      <c r="B1103" s="1" t="s">
        <v>335</v>
      </c>
      <c r="C1103" s="1" t="s">
        <v>1008</v>
      </c>
      <c r="D1103" s="1" t="s">
        <v>516</v>
      </c>
      <c r="E1103" s="1" t="s">
        <v>1058</v>
      </c>
      <c r="F1103" s="2">
        <v>2</v>
      </c>
      <c r="G1103" s="2">
        <v>5</v>
      </c>
      <c r="H1103" s="236">
        <v>2021</v>
      </c>
      <c r="I1103" s="2">
        <v>89</v>
      </c>
      <c r="J1103" s="2" t="s">
        <v>1449</v>
      </c>
      <c r="K1103" s="4" t="s">
        <v>1410</v>
      </c>
      <c r="L1103" s="2" t="s">
        <v>1394</v>
      </c>
      <c r="M1103" s="242" t="s">
        <v>1447</v>
      </c>
      <c r="N1103" s="2" t="s">
        <v>1448</v>
      </c>
    </row>
    <row r="1104" spans="1:19" x14ac:dyDescent="0.2">
      <c r="A1104" s="2">
        <f t="shared" si="17"/>
        <v>1103</v>
      </c>
      <c r="B1104" s="1" t="s">
        <v>116</v>
      </c>
      <c r="C1104" s="1" t="s">
        <v>172</v>
      </c>
      <c r="E1104" s="1" t="s">
        <v>1375</v>
      </c>
      <c r="F1104" s="2">
        <v>2</v>
      </c>
      <c r="G1104" s="2">
        <v>5</v>
      </c>
      <c r="H1104" s="236">
        <v>2021</v>
      </c>
      <c r="I1104" s="2">
        <v>82</v>
      </c>
      <c r="J1104" s="2" t="s">
        <v>1449</v>
      </c>
      <c r="K1104" s="4" t="s">
        <v>1414</v>
      </c>
      <c r="L1104" s="2" t="s">
        <v>1393</v>
      </c>
      <c r="M1104" s="242" t="s">
        <v>1447</v>
      </c>
      <c r="N1104" s="2" t="s">
        <v>1448</v>
      </c>
      <c r="P1104" s="9" t="s">
        <v>8839</v>
      </c>
    </row>
    <row r="1105" spans="1:22" x14ac:dyDescent="0.2">
      <c r="A1105" s="2">
        <f t="shared" si="17"/>
        <v>1104</v>
      </c>
      <c r="B1105" s="1" t="s">
        <v>11073</v>
      </c>
      <c r="C1105" s="1" t="s">
        <v>11074</v>
      </c>
      <c r="D1105" s="1" t="s">
        <v>845</v>
      </c>
      <c r="E1105" s="274" t="s">
        <v>11079</v>
      </c>
      <c r="F1105" s="2">
        <v>2</v>
      </c>
      <c r="G1105" s="2">
        <v>6</v>
      </c>
      <c r="H1105" s="236">
        <v>2021</v>
      </c>
      <c r="I1105" s="2">
        <v>61</v>
      </c>
      <c r="J1105" s="2" t="s">
        <v>1449</v>
      </c>
      <c r="K1105" s="4" t="s">
        <v>11072</v>
      </c>
      <c r="L1105" s="2" t="s">
        <v>3066</v>
      </c>
      <c r="M1105" s="2" t="s">
        <v>1448</v>
      </c>
      <c r="N1105" s="2" t="s">
        <v>1448</v>
      </c>
      <c r="O1105" s="1" t="s">
        <v>11076</v>
      </c>
      <c r="P1105" s="9" t="s">
        <v>11078</v>
      </c>
      <c r="Q1105" s="9" t="s">
        <v>11075</v>
      </c>
      <c r="R1105" s="9" t="s">
        <v>11071</v>
      </c>
      <c r="S1105" s="1" t="s">
        <v>9124</v>
      </c>
      <c r="V1105" s="9" t="s">
        <v>11077</v>
      </c>
    </row>
    <row r="1106" spans="1:22" x14ac:dyDescent="0.2">
      <c r="A1106" s="2">
        <f t="shared" si="17"/>
        <v>1105</v>
      </c>
      <c r="B1106" s="1" t="s">
        <v>4468</v>
      </c>
      <c r="C1106" s="1" t="s">
        <v>4467</v>
      </c>
      <c r="E1106" s="1"/>
      <c r="F1106" s="2">
        <v>2</v>
      </c>
      <c r="G1106" s="2">
        <v>6</v>
      </c>
      <c r="H1106" s="236">
        <v>2021</v>
      </c>
      <c r="I1106" s="2">
        <v>99</v>
      </c>
      <c r="J1106" s="2" t="s">
        <v>1449</v>
      </c>
      <c r="K1106" s="4" t="s">
        <v>4469</v>
      </c>
      <c r="L1106" s="2" t="s">
        <v>1393</v>
      </c>
      <c r="M1106" s="2" t="s">
        <v>1448</v>
      </c>
      <c r="N1106" s="2" t="s">
        <v>1448</v>
      </c>
      <c r="O1106" s="1" t="s">
        <v>3866</v>
      </c>
      <c r="P1106" s="9" t="s">
        <v>4466</v>
      </c>
    </row>
    <row r="1107" spans="1:22" x14ac:dyDescent="0.2">
      <c r="A1107" s="2">
        <f t="shared" si="17"/>
        <v>1106</v>
      </c>
      <c r="B1107" s="1" t="s">
        <v>336</v>
      </c>
      <c r="C1107" s="1" t="s">
        <v>901</v>
      </c>
      <c r="D1107" s="1" t="s">
        <v>843</v>
      </c>
      <c r="E1107" s="1"/>
      <c r="F1107" s="2">
        <v>2</v>
      </c>
      <c r="G1107" s="2">
        <v>7</v>
      </c>
      <c r="H1107" s="236">
        <v>2021</v>
      </c>
      <c r="I1107" s="2">
        <v>81</v>
      </c>
      <c r="J1107" s="2" t="s">
        <v>1449</v>
      </c>
      <c r="K1107" s="4" t="s">
        <v>1437</v>
      </c>
      <c r="L1107" s="2" t="s">
        <v>1391</v>
      </c>
      <c r="M1107" s="242" t="s">
        <v>1447</v>
      </c>
      <c r="N1107" s="2" t="s">
        <v>1448</v>
      </c>
      <c r="P1107" s="9" t="s">
        <v>11440</v>
      </c>
    </row>
    <row r="1108" spans="1:22" x14ac:dyDescent="0.2">
      <c r="A1108" s="2">
        <f t="shared" si="17"/>
        <v>1107</v>
      </c>
      <c r="B1108" s="1" t="s">
        <v>355</v>
      </c>
      <c r="C1108" s="1" t="s">
        <v>3249</v>
      </c>
      <c r="D1108" s="1" t="s">
        <v>876</v>
      </c>
      <c r="F1108" s="2">
        <v>2</v>
      </c>
      <c r="G1108" s="2">
        <v>7</v>
      </c>
      <c r="H1108" s="236">
        <v>2021</v>
      </c>
      <c r="I1108" s="2">
        <v>90</v>
      </c>
      <c r="J1108" s="2" t="s">
        <v>1449</v>
      </c>
      <c r="K1108" s="1" t="s">
        <v>1421</v>
      </c>
      <c r="L1108" s="2" t="s">
        <v>6515</v>
      </c>
      <c r="M1108" s="2" t="s">
        <v>1448</v>
      </c>
      <c r="N1108" s="2" t="s">
        <v>1447</v>
      </c>
      <c r="P1108" s="9" t="s">
        <v>3381</v>
      </c>
    </row>
    <row r="1109" spans="1:22" x14ac:dyDescent="0.2">
      <c r="A1109" s="2">
        <f t="shared" si="17"/>
        <v>1108</v>
      </c>
      <c r="B1109" s="1" t="s">
        <v>337</v>
      </c>
      <c r="C1109" s="1" t="s">
        <v>998</v>
      </c>
      <c r="D1109" s="1" t="s">
        <v>871</v>
      </c>
      <c r="E1109" s="1" t="s">
        <v>1312</v>
      </c>
      <c r="F1109" s="2">
        <v>2</v>
      </c>
      <c r="G1109" s="2">
        <v>7</v>
      </c>
      <c r="H1109" s="236">
        <v>2021</v>
      </c>
      <c r="I1109" s="2">
        <v>84</v>
      </c>
      <c r="J1109" s="2" t="s">
        <v>1450</v>
      </c>
      <c r="K1109" s="4" t="s">
        <v>1538</v>
      </c>
      <c r="L1109" s="2" t="s">
        <v>1394</v>
      </c>
      <c r="M1109" s="242" t="s">
        <v>1447</v>
      </c>
      <c r="N1109" s="2" t="s">
        <v>1448</v>
      </c>
      <c r="O1109" s="1" t="s">
        <v>8409</v>
      </c>
      <c r="P1109" s="9" t="s">
        <v>9761</v>
      </c>
      <c r="R1109" s="9" t="s">
        <v>9762</v>
      </c>
    </row>
    <row r="1110" spans="1:22" x14ac:dyDescent="0.2">
      <c r="A1110" s="2">
        <f t="shared" si="17"/>
        <v>1109</v>
      </c>
      <c r="B1110" s="1" t="s">
        <v>338</v>
      </c>
      <c r="C1110" s="1" t="s">
        <v>1059</v>
      </c>
      <c r="E1110" s="1"/>
      <c r="F1110" s="2">
        <v>2</v>
      </c>
      <c r="G1110" s="2">
        <v>8</v>
      </c>
      <c r="H1110" s="236">
        <v>2021</v>
      </c>
      <c r="I1110" s="2">
        <v>70</v>
      </c>
      <c r="J1110" s="2" t="s">
        <v>1449</v>
      </c>
      <c r="K1110" s="4" t="s">
        <v>1397</v>
      </c>
      <c r="L1110" s="2" t="s">
        <v>1396</v>
      </c>
      <c r="M1110" s="242" t="s">
        <v>1447</v>
      </c>
      <c r="N1110" s="2" t="s">
        <v>1448</v>
      </c>
      <c r="P1110" s="9" t="s">
        <v>8649</v>
      </c>
      <c r="Q1110" s="9" t="s">
        <v>8650</v>
      </c>
      <c r="R1110" s="9" t="s">
        <v>8651</v>
      </c>
    </row>
    <row r="1111" spans="1:22" x14ac:dyDescent="0.2">
      <c r="A1111" s="2">
        <f t="shared" si="17"/>
        <v>1110</v>
      </c>
      <c r="B1111" s="1" t="s">
        <v>339</v>
      </c>
      <c r="C1111" s="1" t="s">
        <v>1060</v>
      </c>
      <c r="D1111" s="1" t="s">
        <v>838</v>
      </c>
      <c r="E1111" s="1" t="s">
        <v>1321</v>
      </c>
      <c r="F1111" s="2">
        <v>2</v>
      </c>
      <c r="G1111" s="2">
        <v>8</v>
      </c>
      <c r="H1111" s="236">
        <v>2021</v>
      </c>
      <c r="I1111" s="2">
        <v>85</v>
      </c>
      <c r="J1111" s="2" t="s">
        <v>1449</v>
      </c>
      <c r="K1111" s="4" t="s">
        <v>1539</v>
      </c>
      <c r="L1111" s="2" t="s">
        <v>6515</v>
      </c>
      <c r="M1111" s="242" t="s">
        <v>1447</v>
      </c>
      <c r="N1111" s="2" t="s">
        <v>1448</v>
      </c>
    </row>
    <row r="1112" spans="1:22" x14ac:dyDescent="0.2">
      <c r="A1112" s="2">
        <f t="shared" si="17"/>
        <v>1111</v>
      </c>
      <c r="B1112" s="1" t="s">
        <v>2655</v>
      </c>
      <c r="C1112" s="1" t="s">
        <v>2656</v>
      </c>
      <c r="D1112" s="1" t="s">
        <v>845</v>
      </c>
      <c r="E1112" s="1"/>
      <c r="F1112" s="2">
        <v>2</v>
      </c>
      <c r="G1112" s="2">
        <v>10</v>
      </c>
      <c r="H1112" s="236">
        <v>2021</v>
      </c>
      <c r="I1112" s="2">
        <v>79</v>
      </c>
      <c r="J1112" s="2" t="s">
        <v>1449</v>
      </c>
      <c r="K1112" s="4" t="s">
        <v>2653</v>
      </c>
      <c r="L1112" s="2" t="s">
        <v>1393</v>
      </c>
      <c r="M1112" s="2" t="s">
        <v>1448</v>
      </c>
      <c r="N1112" s="2" t="s">
        <v>1447</v>
      </c>
      <c r="P1112" s="9" t="s">
        <v>2654</v>
      </c>
    </row>
    <row r="1113" spans="1:22" x14ac:dyDescent="0.2">
      <c r="A1113" s="2">
        <f t="shared" si="17"/>
        <v>1112</v>
      </c>
      <c r="B1113" s="1" t="s">
        <v>341</v>
      </c>
      <c r="C1113" s="1" t="s">
        <v>898</v>
      </c>
      <c r="D1113" s="1" t="s">
        <v>851</v>
      </c>
      <c r="E1113" s="1"/>
      <c r="F1113" s="2">
        <v>2</v>
      </c>
      <c r="G1113" s="2">
        <v>11</v>
      </c>
      <c r="H1113" s="236">
        <v>2021</v>
      </c>
      <c r="I1113" s="2">
        <v>76</v>
      </c>
      <c r="J1113" s="2" t="s">
        <v>1450</v>
      </c>
      <c r="K1113" s="4" t="s">
        <v>1540</v>
      </c>
      <c r="L1113" s="2" t="s">
        <v>1393</v>
      </c>
      <c r="M1113" s="242" t="s">
        <v>1447</v>
      </c>
      <c r="N1113" s="2" t="s">
        <v>1448</v>
      </c>
    </row>
    <row r="1114" spans="1:22" x14ac:dyDescent="0.2">
      <c r="A1114" s="2">
        <f t="shared" si="17"/>
        <v>1113</v>
      </c>
      <c r="B1114" s="1" t="s">
        <v>340</v>
      </c>
      <c r="C1114" s="1" t="s">
        <v>1029</v>
      </c>
      <c r="E1114" s="1"/>
      <c r="F1114" s="2">
        <v>2</v>
      </c>
      <c r="G1114" s="2">
        <v>11</v>
      </c>
      <c r="H1114" s="236">
        <v>2021</v>
      </c>
      <c r="I1114" s="2">
        <v>95</v>
      </c>
      <c r="J1114" s="2" t="s">
        <v>1449</v>
      </c>
      <c r="K1114" s="4" t="s">
        <v>821</v>
      </c>
      <c r="L1114" s="2" t="s">
        <v>1393</v>
      </c>
      <c r="M1114" s="242" t="s">
        <v>1447</v>
      </c>
      <c r="N1114" s="2" t="s">
        <v>1448</v>
      </c>
      <c r="P1114" s="9" t="s">
        <v>6012</v>
      </c>
    </row>
    <row r="1115" spans="1:22" x14ac:dyDescent="0.2">
      <c r="A1115" s="2">
        <f t="shared" si="17"/>
        <v>1114</v>
      </c>
      <c r="B1115" s="1" t="s">
        <v>11693</v>
      </c>
      <c r="C1115" s="1" t="s">
        <v>11692</v>
      </c>
      <c r="E1115" s="1" t="s">
        <v>11691</v>
      </c>
      <c r="F1115" s="2">
        <v>2</v>
      </c>
      <c r="G1115" s="2">
        <v>13</v>
      </c>
      <c r="H1115" s="236">
        <v>2021</v>
      </c>
      <c r="I1115" s="2">
        <v>84</v>
      </c>
      <c r="J1115" s="2" t="s">
        <v>1450</v>
      </c>
      <c r="K1115" s="4" t="s">
        <v>1844</v>
      </c>
      <c r="L1115" s="2" t="s">
        <v>1393</v>
      </c>
      <c r="M1115" s="2" t="s">
        <v>1448</v>
      </c>
      <c r="N1115" s="2" t="s">
        <v>1448</v>
      </c>
      <c r="O1115" s="1" t="s">
        <v>3674</v>
      </c>
      <c r="P1115" s="9" t="s">
        <v>11690</v>
      </c>
      <c r="R1115" s="9"/>
    </row>
    <row r="1116" spans="1:22" x14ac:dyDescent="0.2">
      <c r="A1116" s="2">
        <f t="shared" si="17"/>
        <v>1115</v>
      </c>
      <c r="B1116" s="1" t="s">
        <v>342</v>
      </c>
      <c r="C1116" s="1" t="s">
        <v>1046</v>
      </c>
      <c r="D1116" s="1" t="s">
        <v>843</v>
      </c>
      <c r="E1116" s="1"/>
      <c r="F1116" s="2">
        <v>2</v>
      </c>
      <c r="G1116" s="2">
        <v>13</v>
      </c>
      <c r="H1116" s="236">
        <v>2021</v>
      </c>
      <c r="I1116" s="2">
        <v>87</v>
      </c>
      <c r="J1116" s="2" t="s">
        <v>1449</v>
      </c>
      <c r="K1116" s="4" t="s">
        <v>1395</v>
      </c>
      <c r="L1116" s="2" t="s">
        <v>1394</v>
      </c>
      <c r="M1116" s="242" t="s">
        <v>1447</v>
      </c>
      <c r="N1116" s="2" t="s">
        <v>1448</v>
      </c>
      <c r="P1116" s="9" t="s">
        <v>7365</v>
      </c>
      <c r="R1116" s="9" t="s">
        <v>7366</v>
      </c>
    </row>
    <row r="1117" spans="1:22" x14ac:dyDescent="0.2">
      <c r="A1117" s="2">
        <f t="shared" si="17"/>
        <v>1116</v>
      </c>
      <c r="B1117" s="1" t="s">
        <v>343</v>
      </c>
      <c r="C1117" s="1" t="s">
        <v>1061</v>
      </c>
      <c r="D1117" s="1" t="s">
        <v>851</v>
      </c>
      <c r="E1117" s="1" t="s">
        <v>2091</v>
      </c>
      <c r="F1117" s="2">
        <v>2</v>
      </c>
      <c r="G1117" s="2">
        <v>14</v>
      </c>
      <c r="H1117" s="236">
        <v>2021</v>
      </c>
      <c r="I1117" s="2">
        <v>94</v>
      </c>
      <c r="J1117" s="2" t="s">
        <v>1450</v>
      </c>
      <c r="K1117" s="4" t="s">
        <v>1541</v>
      </c>
      <c r="L1117" s="2" t="s">
        <v>1393</v>
      </c>
      <c r="M1117" s="242" t="s">
        <v>1447</v>
      </c>
      <c r="N1117" s="2" t="s">
        <v>1448</v>
      </c>
    </row>
    <row r="1118" spans="1:22" x14ac:dyDescent="0.2">
      <c r="A1118" s="2">
        <f t="shared" si="17"/>
        <v>1117</v>
      </c>
      <c r="B1118" s="1" t="s">
        <v>105</v>
      </c>
      <c r="C1118" s="1" t="s">
        <v>2171</v>
      </c>
      <c r="D1118" s="1" t="s">
        <v>838</v>
      </c>
      <c r="F1118" s="2">
        <v>2</v>
      </c>
      <c r="G1118" s="2">
        <v>15</v>
      </c>
      <c r="H1118" s="236">
        <v>2021</v>
      </c>
      <c r="I1118" s="2">
        <v>90</v>
      </c>
      <c r="J1118" s="2" t="s">
        <v>1449</v>
      </c>
      <c r="K1118" s="1" t="s">
        <v>1443</v>
      </c>
      <c r="L1118" s="2" t="s">
        <v>1393</v>
      </c>
      <c r="M1118" s="2" t="s">
        <v>1448</v>
      </c>
      <c r="N1118" s="2" t="s">
        <v>1447</v>
      </c>
      <c r="P1118" s="9" t="s">
        <v>3380</v>
      </c>
    </row>
    <row r="1119" spans="1:22" x14ac:dyDescent="0.2">
      <c r="A1119" s="2">
        <f t="shared" si="17"/>
        <v>1118</v>
      </c>
      <c r="B1119" s="1" t="s">
        <v>345</v>
      </c>
      <c r="C1119" s="1" t="s">
        <v>1062</v>
      </c>
      <c r="E1119" s="1" t="s">
        <v>1376</v>
      </c>
      <c r="F1119" s="2">
        <v>2</v>
      </c>
      <c r="G1119" s="2">
        <v>16</v>
      </c>
      <c r="H1119" s="236">
        <v>2021</v>
      </c>
      <c r="I1119" s="2">
        <v>69</v>
      </c>
      <c r="J1119" s="2" t="s">
        <v>1449</v>
      </c>
      <c r="K1119" s="4" t="s">
        <v>1402</v>
      </c>
      <c r="L1119" s="2" t="s">
        <v>1393</v>
      </c>
      <c r="M1119" s="242" t="s">
        <v>1447</v>
      </c>
      <c r="N1119" s="2" t="s">
        <v>1448</v>
      </c>
      <c r="P1119" s="9" t="s">
        <v>3353</v>
      </c>
    </row>
    <row r="1120" spans="1:22" x14ac:dyDescent="0.2">
      <c r="A1120" s="2">
        <f t="shared" si="17"/>
        <v>1119</v>
      </c>
      <c r="B1120" s="1" t="s">
        <v>315</v>
      </c>
      <c r="C1120" s="1" t="s">
        <v>894</v>
      </c>
      <c r="D1120" s="1" t="s">
        <v>851</v>
      </c>
      <c r="E1120" s="1"/>
      <c r="F1120" s="2">
        <v>2</v>
      </c>
      <c r="G1120" s="2">
        <v>16</v>
      </c>
      <c r="H1120" s="236">
        <v>2021</v>
      </c>
      <c r="I1120" s="2">
        <v>94</v>
      </c>
      <c r="J1120" s="2" t="s">
        <v>1449</v>
      </c>
      <c r="K1120" s="4" t="s">
        <v>1390</v>
      </c>
      <c r="L1120" s="2" t="s">
        <v>1389</v>
      </c>
      <c r="M1120" s="242" t="s">
        <v>1447</v>
      </c>
      <c r="N1120" s="2" t="s">
        <v>1448</v>
      </c>
      <c r="P1120" s="9" t="s">
        <v>6755</v>
      </c>
    </row>
    <row r="1121" spans="1:20" x14ac:dyDescent="0.2">
      <c r="A1121" s="2">
        <f t="shared" si="17"/>
        <v>1120</v>
      </c>
      <c r="B1121" s="1" t="s">
        <v>2088</v>
      </c>
      <c r="C1121" s="1" t="s">
        <v>2089</v>
      </c>
      <c r="D1121" s="1" t="s">
        <v>892</v>
      </c>
      <c r="E1121" s="1"/>
      <c r="F1121" s="2">
        <v>2</v>
      </c>
      <c r="G1121" s="2">
        <v>16</v>
      </c>
      <c r="H1121" s="236">
        <v>2021</v>
      </c>
      <c r="I1121" s="2">
        <v>96</v>
      </c>
      <c r="J1121" s="2" t="s">
        <v>1450</v>
      </c>
      <c r="K1121" s="4" t="s">
        <v>1410</v>
      </c>
      <c r="L1121" s="2" t="s">
        <v>1394</v>
      </c>
      <c r="M1121" s="2" t="s">
        <v>1448</v>
      </c>
      <c r="N1121" s="2" t="s">
        <v>1448</v>
      </c>
      <c r="P1121" s="9" t="s">
        <v>2090</v>
      </c>
      <c r="Q1121" s="9" t="s">
        <v>12044</v>
      </c>
      <c r="R1121" s="9" t="s">
        <v>6085</v>
      </c>
      <c r="S1121" s="1" t="s">
        <v>9124</v>
      </c>
    </row>
    <row r="1122" spans="1:20" x14ac:dyDescent="0.2">
      <c r="A1122" s="2">
        <f t="shared" si="17"/>
        <v>1121</v>
      </c>
      <c r="B1122" s="1" t="s">
        <v>346</v>
      </c>
      <c r="C1122" s="1" t="s">
        <v>1063</v>
      </c>
      <c r="D1122" s="1" t="s">
        <v>911</v>
      </c>
      <c r="E1122" s="1"/>
      <c r="F1122" s="2">
        <v>2</v>
      </c>
      <c r="G1122" s="2">
        <v>17</v>
      </c>
      <c r="H1122" s="236">
        <v>2021</v>
      </c>
      <c r="I1122" s="2">
        <v>82</v>
      </c>
      <c r="J1122" s="2" t="s">
        <v>1449</v>
      </c>
      <c r="K1122" s="4" t="s">
        <v>1395</v>
      </c>
      <c r="L1122" s="2" t="s">
        <v>1394</v>
      </c>
      <c r="M1122" s="242" t="s">
        <v>1447</v>
      </c>
      <c r="N1122" s="2" t="s">
        <v>1448</v>
      </c>
    </row>
    <row r="1123" spans="1:20" x14ac:dyDescent="0.2">
      <c r="A1123" s="2">
        <f t="shared" si="17"/>
        <v>1122</v>
      </c>
      <c r="B1123" s="1" t="s">
        <v>9654</v>
      </c>
      <c r="C1123" s="1" t="s">
        <v>1203</v>
      </c>
      <c r="D1123" s="1" t="s">
        <v>851</v>
      </c>
      <c r="E1123" s="1"/>
      <c r="F1123" s="2">
        <v>2</v>
      </c>
      <c r="G1123" s="2">
        <v>17</v>
      </c>
      <c r="H1123" s="236">
        <v>2021</v>
      </c>
      <c r="I1123" s="2">
        <v>85</v>
      </c>
      <c r="J1123" s="2" t="s">
        <v>1449</v>
      </c>
      <c r="K1123" s="4" t="s">
        <v>1426</v>
      </c>
      <c r="L1123" s="2" t="s">
        <v>1393</v>
      </c>
      <c r="M1123" s="2" t="s">
        <v>1448</v>
      </c>
      <c r="N1123" s="2" t="s">
        <v>1448</v>
      </c>
      <c r="P1123" s="9" t="s">
        <v>9655</v>
      </c>
      <c r="Q1123" s="9" t="s">
        <v>9656</v>
      </c>
    </row>
    <row r="1124" spans="1:20" x14ac:dyDescent="0.2">
      <c r="A1124" s="2">
        <f t="shared" si="17"/>
        <v>1123</v>
      </c>
      <c r="B1124" s="1" t="s">
        <v>347</v>
      </c>
      <c r="C1124" s="1" t="s">
        <v>172</v>
      </c>
      <c r="D1124" s="1" t="s">
        <v>851</v>
      </c>
      <c r="E1124" s="1"/>
      <c r="F1124" s="2">
        <v>2</v>
      </c>
      <c r="G1124" s="2">
        <v>19</v>
      </c>
      <c r="H1124" s="236">
        <v>2021</v>
      </c>
      <c r="I1124" s="2">
        <v>90</v>
      </c>
      <c r="J1124" s="2" t="s">
        <v>1449</v>
      </c>
      <c r="K1124" s="4" t="s">
        <v>1409</v>
      </c>
      <c r="L1124" s="2" t="s">
        <v>1393</v>
      </c>
      <c r="M1124" s="242" t="s">
        <v>1447</v>
      </c>
      <c r="N1124" s="2" t="s">
        <v>1448</v>
      </c>
    </row>
    <row r="1125" spans="1:20" x14ac:dyDescent="0.2">
      <c r="A1125" s="2">
        <f t="shared" si="17"/>
        <v>1124</v>
      </c>
      <c r="B1125" s="1" t="s">
        <v>4471</v>
      </c>
      <c r="C1125" s="1" t="s">
        <v>4470</v>
      </c>
      <c r="E1125" s="1"/>
      <c r="F1125" s="2">
        <v>2</v>
      </c>
      <c r="G1125" s="2">
        <v>19</v>
      </c>
      <c r="H1125" s="236">
        <v>2021</v>
      </c>
      <c r="I1125" s="2">
        <v>69</v>
      </c>
      <c r="J1125" s="2" t="s">
        <v>1449</v>
      </c>
      <c r="K1125" s="4" t="s">
        <v>1674</v>
      </c>
      <c r="L1125" s="2" t="s">
        <v>1393</v>
      </c>
      <c r="M1125" s="2" t="s">
        <v>1448</v>
      </c>
      <c r="N1125" s="2" t="s">
        <v>1448</v>
      </c>
      <c r="P1125" s="9" t="s">
        <v>4472</v>
      </c>
    </row>
    <row r="1126" spans="1:20" x14ac:dyDescent="0.2">
      <c r="A1126" s="2">
        <f t="shared" si="17"/>
        <v>1125</v>
      </c>
      <c r="B1126" s="1" t="s">
        <v>348</v>
      </c>
      <c r="C1126" s="1" t="s">
        <v>894</v>
      </c>
      <c r="D1126" s="1" t="s">
        <v>875</v>
      </c>
      <c r="E1126" s="1"/>
      <c r="F1126" s="2">
        <v>2</v>
      </c>
      <c r="G1126" s="2">
        <v>19</v>
      </c>
      <c r="H1126" s="236">
        <v>2021</v>
      </c>
      <c r="I1126" s="2">
        <v>89</v>
      </c>
      <c r="J1126" s="2" t="s">
        <v>1449</v>
      </c>
      <c r="K1126" s="4" t="s">
        <v>1404</v>
      </c>
      <c r="L1126" s="2" t="s">
        <v>1393</v>
      </c>
      <c r="M1126" s="242" t="s">
        <v>1447</v>
      </c>
      <c r="N1126" s="2" t="s">
        <v>1448</v>
      </c>
      <c r="P1126" s="9" t="s">
        <v>6339</v>
      </c>
    </row>
    <row r="1127" spans="1:20" x14ac:dyDescent="0.2">
      <c r="A1127" s="2">
        <f t="shared" si="17"/>
        <v>1126</v>
      </c>
      <c r="B1127" s="1" t="s">
        <v>349</v>
      </c>
      <c r="C1127" s="1" t="s">
        <v>1064</v>
      </c>
      <c r="D1127" s="1" t="s">
        <v>871</v>
      </c>
      <c r="E1127" s="1"/>
      <c r="F1127" s="2">
        <v>2</v>
      </c>
      <c r="G1127" s="2">
        <v>20</v>
      </c>
      <c r="H1127" s="236">
        <v>2021</v>
      </c>
      <c r="I1127" s="46">
        <v>55</v>
      </c>
      <c r="J1127" s="2" t="s">
        <v>1449</v>
      </c>
      <c r="K1127" s="4" t="s">
        <v>1543</v>
      </c>
      <c r="L1127" s="2" t="s">
        <v>1407</v>
      </c>
      <c r="M1127" s="242" t="s">
        <v>1447</v>
      </c>
      <c r="N1127" s="2" t="s">
        <v>1448</v>
      </c>
      <c r="O1127" s="178" t="s">
        <v>11376</v>
      </c>
      <c r="P1127" s="9" t="s">
        <v>1605</v>
      </c>
      <c r="Q1127" s="9" t="s">
        <v>9083</v>
      </c>
      <c r="S1127" s="1" t="s">
        <v>9124</v>
      </c>
    </row>
    <row r="1128" spans="1:20" x14ac:dyDescent="0.2">
      <c r="A1128" s="2">
        <f t="shared" si="17"/>
        <v>1127</v>
      </c>
      <c r="B1128" s="1" t="s">
        <v>216</v>
      </c>
      <c r="C1128" s="1" t="s">
        <v>1066</v>
      </c>
      <c r="D1128" s="1" t="s">
        <v>1067</v>
      </c>
      <c r="E1128" s="1"/>
      <c r="F1128" s="2">
        <v>2</v>
      </c>
      <c r="G1128" s="2">
        <v>21</v>
      </c>
      <c r="H1128" s="236">
        <v>2021</v>
      </c>
      <c r="I1128" s="46">
        <v>44</v>
      </c>
      <c r="J1128" s="2" t="s">
        <v>1449</v>
      </c>
      <c r="K1128" s="4" t="s">
        <v>1544</v>
      </c>
      <c r="L1128" s="2" t="s">
        <v>1393</v>
      </c>
      <c r="M1128" s="242" t="s">
        <v>1447</v>
      </c>
      <c r="N1128" s="2" t="s">
        <v>1447</v>
      </c>
      <c r="O1128" s="282" t="s">
        <v>11389</v>
      </c>
      <c r="P1128" s="9" t="s">
        <v>1700</v>
      </c>
      <c r="Q1128" s="9" t="s">
        <v>6406</v>
      </c>
      <c r="S1128" s="1" t="s">
        <v>8736</v>
      </c>
      <c r="T1128" s="1" t="s">
        <v>9090</v>
      </c>
    </row>
    <row r="1129" spans="1:20" x14ac:dyDescent="0.2">
      <c r="A1129" s="2">
        <f t="shared" si="17"/>
        <v>1128</v>
      </c>
      <c r="B1129" s="1" t="s">
        <v>350</v>
      </c>
      <c r="C1129" s="1" t="s">
        <v>1065</v>
      </c>
      <c r="E1129" s="1"/>
      <c r="F1129" s="2">
        <v>2</v>
      </c>
      <c r="G1129" s="2">
        <v>21</v>
      </c>
      <c r="H1129" s="236">
        <v>2021</v>
      </c>
      <c r="I1129" s="46">
        <v>52</v>
      </c>
      <c r="J1129" s="2" t="s">
        <v>1449</v>
      </c>
      <c r="K1129" s="4" t="s">
        <v>1410</v>
      </c>
      <c r="L1129" s="2" t="s">
        <v>1394</v>
      </c>
      <c r="M1129" s="242" t="s">
        <v>1447</v>
      </c>
      <c r="N1129" s="2" t="s">
        <v>1447</v>
      </c>
      <c r="O1129" s="282" t="s">
        <v>11389</v>
      </c>
      <c r="P1129" s="9" t="s">
        <v>1701</v>
      </c>
      <c r="Q1129" s="9" t="s">
        <v>11580</v>
      </c>
      <c r="R1129" s="9" t="s">
        <v>11579</v>
      </c>
      <c r="S1129" s="1" t="s">
        <v>8789</v>
      </c>
    </row>
    <row r="1130" spans="1:20" x14ac:dyDescent="0.2">
      <c r="A1130" s="2">
        <f t="shared" si="17"/>
        <v>1129</v>
      </c>
      <c r="B1130" s="1" t="s">
        <v>351</v>
      </c>
      <c r="C1130" s="1" t="s">
        <v>894</v>
      </c>
      <c r="D1130" s="1" t="s">
        <v>853</v>
      </c>
      <c r="E1130" s="1"/>
      <c r="F1130" s="2">
        <v>2</v>
      </c>
      <c r="G1130" s="2">
        <v>21</v>
      </c>
      <c r="H1130" s="236">
        <v>2021</v>
      </c>
      <c r="I1130" s="2">
        <v>94</v>
      </c>
      <c r="J1130" s="2" t="s">
        <v>1449</v>
      </c>
      <c r="K1130" s="4" t="s">
        <v>1541</v>
      </c>
      <c r="L1130" s="2" t="s">
        <v>1393</v>
      </c>
      <c r="M1130" s="242" t="s">
        <v>1447</v>
      </c>
      <c r="N1130" s="2" t="s">
        <v>1448</v>
      </c>
      <c r="P1130" s="9" t="s">
        <v>2100</v>
      </c>
    </row>
    <row r="1131" spans="1:20" x14ac:dyDescent="0.2">
      <c r="A1131" s="2">
        <f t="shared" si="17"/>
        <v>1130</v>
      </c>
      <c r="B1131" s="1" t="s">
        <v>158</v>
      </c>
      <c r="C1131" s="1" t="s">
        <v>847</v>
      </c>
      <c r="D1131" s="1" t="s">
        <v>881</v>
      </c>
      <c r="E1131" s="1" t="s">
        <v>1282</v>
      </c>
      <c r="F1131" s="2">
        <v>2</v>
      </c>
      <c r="G1131" s="2">
        <v>22</v>
      </c>
      <c r="H1131" s="236">
        <v>2021</v>
      </c>
      <c r="I1131" s="2">
        <v>90</v>
      </c>
      <c r="J1131" s="2" t="s">
        <v>1449</v>
      </c>
      <c r="K1131" s="4" t="s">
        <v>1443</v>
      </c>
      <c r="L1131" s="2" t="s">
        <v>1393</v>
      </c>
      <c r="M1131" s="242" t="s">
        <v>1447</v>
      </c>
      <c r="N1131" s="2" t="s">
        <v>1447</v>
      </c>
    </row>
    <row r="1132" spans="1:20" x14ac:dyDescent="0.2">
      <c r="A1132" s="2">
        <f t="shared" si="17"/>
        <v>1131</v>
      </c>
      <c r="B1132" s="1" t="s">
        <v>352</v>
      </c>
      <c r="C1132" s="1" t="s">
        <v>1011</v>
      </c>
      <c r="E1132" s="1" t="s">
        <v>1377</v>
      </c>
      <c r="F1132" s="2">
        <v>2</v>
      </c>
      <c r="G1132" s="2">
        <v>22</v>
      </c>
      <c r="H1132" s="236">
        <v>2021</v>
      </c>
      <c r="I1132" s="2">
        <v>98</v>
      </c>
      <c r="J1132" s="2" t="s">
        <v>1450</v>
      </c>
      <c r="K1132" s="4" t="s">
        <v>1418</v>
      </c>
      <c r="L1132" s="2" t="s">
        <v>1393</v>
      </c>
      <c r="M1132" s="242" t="s">
        <v>1447</v>
      </c>
      <c r="N1132" s="2" t="s">
        <v>1448</v>
      </c>
    </row>
    <row r="1133" spans="1:20" x14ac:dyDescent="0.2">
      <c r="A1133" s="2">
        <f t="shared" si="17"/>
        <v>1132</v>
      </c>
      <c r="B1133" s="1" t="s">
        <v>135</v>
      </c>
      <c r="C1133" s="1" t="s">
        <v>1044</v>
      </c>
      <c r="D1133" s="1" t="s">
        <v>1068</v>
      </c>
      <c r="E1133" s="1" t="s">
        <v>1069</v>
      </c>
      <c r="F1133" s="2">
        <v>2</v>
      </c>
      <c r="G1133" s="2">
        <v>22</v>
      </c>
      <c r="H1133" s="236">
        <v>2021</v>
      </c>
      <c r="I1133" s="2">
        <v>87</v>
      </c>
      <c r="J1133" s="2" t="s">
        <v>1449</v>
      </c>
      <c r="K1133" s="4" t="s">
        <v>1627</v>
      </c>
      <c r="L1133" s="2" t="s">
        <v>1394</v>
      </c>
      <c r="M1133" s="242" t="s">
        <v>1447</v>
      </c>
      <c r="N1133" s="2" t="s">
        <v>1448</v>
      </c>
      <c r="P1133" s="9" t="s">
        <v>6666</v>
      </c>
    </row>
    <row r="1134" spans="1:20" x14ac:dyDescent="0.2">
      <c r="A1134" s="2">
        <f t="shared" si="17"/>
        <v>1133</v>
      </c>
      <c r="B1134" s="1" t="s">
        <v>353</v>
      </c>
      <c r="C1134" s="1" t="s">
        <v>860</v>
      </c>
      <c r="D1134" s="1" t="s">
        <v>3126</v>
      </c>
      <c r="E1134" s="1" t="s">
        <v>1301</v>
      </c>
      <c r="F1134" s="2">
        <v>2</v>
      </c>
      <c r="G1134" s="2">
        <v>22</v>
      </c>
      <c r="H1134" s="236">
        <v>2021</v>
      </c>
      <c r="I1134" s="2">
        <v>96</v>
      </c>
      <c r="J1134" s="2" t="s">
        <v>1449</v>
      </c>
      <c r="K1134" s="4" t="s">
        <v>1402</v>
      </c>
      <c r="L1134" s="2" t="s">
        <v>1393</v>
      </c>
      <c r="M1134" s="242" t="s">
        <v>1447</v>
      </c>
      <c r="N1134" s="2" t="s">
        <v>1447</v>
      </c>
    </row>
    <row r="1135" spans="1:20" x14ac:dyDescent="0.2">
      <c r="A1135" s="2">
        <f t="shared" si="17"/>
        <v>1134</v>
      </c>
      <c r="B1135" s="1" t="s">
        <v>354</v>
      </c>
      <c r="C1135" s="1" t="s">
        <v>1070</v>
      </c>
      <c r="D1135" s="1" t="s">
        <v>853</v>
      </c>
      <c r="E1135" s="1"/>
      <c r="F1135" s="2">
        <v>2</v>
      </c>
      <c r="G1135" s="2">
        <v>24</v>
      </c>
      <c r="H1135" s="236">
        <v>2021</v>
      </c>
      <c r="I1135" s="2">
        <v>90</v>
      </c>
      <c r="J1135" s="2" t="s">
        <v>1449</v>
      </c>
      <c r="K1135" s="4" t="s">
        <v>1780</v>
      </c>
      <c r="L1135" s="2" t="s">
        <v>1393</v>
      </c>
      <c r="M1135" s="242" t="s">
        <v>1447</v>
      </c>
      <c r="N1135" s="2" t="s">
        <v>1448</v>
      </c>
    </row>
    <row r="1136" spans="1:20" x14ac:dyDescent="0.2">
      <c r="A1136" s="2">
        <f t="shared" si="17"/>
        <v>1135</v>
      </c>
      <c r="B1136" s="1" t="s">
        <v>355</v>
      </c>
      <c r="C1136" s="1" t="s">
        <v>1576</v>
      </c>
      <c r="D1136" s="1" t="s">
        <v>834</v>
      </c>
      <c r="F1136" s="2">
        <v>2</v>
      </c>
      <c r="G1136" s="2">
        <v>24</v>
      </c>
      <c r="H1136" s="236">
        <v>2021</v>
      </c>
      <c r="I1136" s="2">
        <v>88</v>
      </c>
      <c r="J1136" s="2" t="s">
        <v>1449</v>
      </c>
      <c r="K1136" s="1" t="s">
        <v>1781</v>
      </c>
      <c r="L1136" s="2" t="s">
        <v>1389</v>
      </c>
      <c r="M1136" s="242" t="s">
        <v>1447</v>
      </c>
      <c r="N1136" s="2" t="s">
        <v>1447</v>
      </c>
      <c r="O1136" s="1" t="s">
        <v>11375</v>
      </c>
      <c r="P1136" s="9" t="s">
        <v>3154</v>
      </c>
    </row>
    <row r="1137" spans="1:22" x14ac:dyDescent="0.2">
      <c r="A1137" s="2">
        <f t="shared" si="17"/>
        <v>1136</v>
      </c>
      <c r="B1137" s="1" t="s">
        <v>356</v>
      </c>
      <c r="C1137" s="1" t="s">
        <v>1071</v>
      </c>
      <c r="D1137" s="1" t="s">
        <v>845</v>
      </c>
      <c r="E1137" s="1" t="s">
        <v>93</v>
      </c>
      <c r="F1137" s="2">
        <v>2</v>
      </c>
      <c r="G1137" s="2">
        <v>25</v>
      </c>
      <c r="H1137" s="236">
        <v>2021</v>
      </c>
      <c r="I1137" s="2">
        <v>73</v>
      </c>
      <c r="J1137" s="2" t="s">
        <v>1450</v>
      </c>
      <c r="K1137" s="4" t="s">
        <v>1782</v>
      </c>
      <c r="L1137" s="2" t="s">
        <v>1434</v>
      </c>
      <c r="M1137" s="242" t="s">
        <v>1447</v>
      </c>
      <c r="N1137" s="2" t="s">
        <v>1448</v>
      </c>
    </row>
    <row r="1138" spans="1:22" x14ac:dyDescent="0.2">
      <c r="A1138" s="2">
        <f t="shared" si="17"/>
        <v>1137</v>
      </c>
      <c r="B1138" s="1" t="s">
        <v>6943</v>
      </c>
      <c r="C1138" s="1" t="s">
        <v>6941</v>
      </c>
      <c r="E1138" s="1" t="s">
        <v>6942</v>
      </c>
      <c r="F1138" s="2">
        <v>2</v>
      </c>
      <c r="G1138" s="2">
        <v>25</v>
      </c>
      <c r="H1138" s="236">
        <v>2021</v>
      </c>
      <c r="I1138" s="2">
        <v>69</v>
      </c>
      <c r="J1138" s="2" t="s">
        <v>1449</v>
      </c>
      <c r="K1138" s="1" t="s">
        <v>2382</v>
      </c>
      <c r="L1138" s="2" t="s">
        <v>1393</v>
      </c>
      <c r="M1138" s="2" t="s">
        <v>1448</v>
      </c>
      <c r="N1138" s="2" t="s">
        <v>1447</v>
      </c>
      <c r="P1138" s="9" t="s">
        <v>6939</v>
      </c>
      <c r="Q1138" s="9" t="s">
        <v>6940</v>
      </c>
    </row>
    <row r="1139" spans="1:22" x14ac:dyDescent="0.2">
      <c r="A1139" s="2">
        <f t="shared" si="17"/>
        <v>1138</v>
      </c>
      <c r="B1139" s="1" t="s">
        <v>280</v>
      </c>
      <c r="C1139" s="1" t="s">
        <v>846</v>
      </c>
      <c r="E1139" s="1"/>
      <c r="F1139" s="2">
        <v>2</v>
      </c>
      <c r="G1139" s="2">
        <v>25</v>
      </c>
      <c r="H1139" s="236">
        <v>2021</v>
      </c>
      <c r="I1139" s="47">
        <v>30</v>
      </c>
      <c r="J1139" s="2" t="s">
        <v>1449</v>
      </c>
      <c r="K1139" s="4" t="s">
        <v>1783</v>
      </c>
      <c r="L1139" s="2" t="s">
        <v>6515</v>
      </c>
      <c r="M1139" s="242" t="s">
        <v>1447</v>
      </c>
      <c r="N1139" s="2" t="s">
        <v>1448</v>
      </c>
      <c r="O1139" s="178" t="s">
        <v>11421</v>
      </c>
      <c r="P1139" s="9" t="s">
        <v>1784</v>
      </c>
      <c r="S1139" s="1" t="s">
        <v>9090</v>
      </c>
    </row>
    <row r="1140" spans="1:22" x14ac:dyDescent="0.2">
      <c r="A1140" s="2">
        <f t="shared" si="17"/>
        <v>1139</v>
      </c>
      <c r="B1140" s="1" t="s">
        <v>357</v>
      </c>
      <c r="C1140" s="1" t="s">
        <v>923</v>
      </c>
      <c r="D1140" s="1" t="s">
        <v>845</v>
      </c>
      <c r="E1140" s="1"/>
      <c r="F1140" s="2">
        <v>2</v>
      </c>
      <c r="G1140" s="2">
        <v>26</v>
      </c>
      <c r="H1140" s="236">
        <v>2021</v>
      </c>
      <c r="I1140" s="2">
        <v>98</v>
      </c>
      <c r="J1140" s="2" t="s">
        <v>1449</v>
      </c>
      <c r="K1140" s="4" t="s">
        <v>1395</v>
      </c>
      <c r="L1140" s="2" t="s">
        <v>1394</v>
      </c>
      <c r="M1140" s="242" t="s">
        <v>1447</v>
      </c>
      <c r="N1140" s="2" t="s">
        <v>1447</v>
      </c>
      <c r="P1140" s="9" t="s">
        <v>6084</v>
      </c>
      <c r="R1140" s="9" t="s">
        <v>12045</v>
      </c>
    </row>
    <row r="1141" spans="1:22" x14ac:dyDescent="0.2">
      <c r="A1141" s="2">
        <f t="shared" si="17"/>
        <v>1140</v>
      </c>
      <c r="B1141" s="1" t="s">
        <v>6775</v>
      </c>
      <c r="C1141" s="1" t="s">
        <v>6774</v>
      </c>
      <c r="D1141" s="1" t="s">
        <v>3126</v>
      </c>
      <c r="E1141" s="1"/>
      <c r="F1141" s="2">
        <v>2</v>
      </c>
      <c r="G1141" s="2">
        <v>26</v>
      </c>
      <c r="H1141" s="236">
        <v>2021</v>
      </c>
      <c r="I1141" s="2">
        <v>88</v>
      </c>
      <c r="J1141" s="2" t="s">
        <v>1449</v>
      </c>
      <c r="K1141" s="4" t="s">
        <v>1437</v>
      </c>
      <c r="L1141" s="2" t="s">
        <v>1391</v>
      </c>
      <c r="M1141" s="2" t="s">
        <v>1448</v>
      </c>
      <c r="N1141" s="2" t="s">
        <v>1447</v>
      </c>
      <c r="P1141" s="9" t="s">
        <v>6776</v>
      </c>
    </row>
    <row r="1142" spans="1:22" x14ac:dyDescent="0.2">
      <c r="A1142" s="2">
        <f t="shared" si="17"/>
        <v>1141</v>
      </c>
      <c r="B1142" s="1" t="s">
        <v>358</v>
      </c>
      <c r="C1142" s="1" t="s">
        <v>1000</v>
      </c>
      <c r="D1142" s="1" t="s">
        <v>834</v>
      </c>
      <c r="E1142" s="1"/>
      <c r="F1142" s="2">
        <v>2</v>
      </c>
      <c r="G1142" s="2">
        <v>27</v>
      </c>
      <c r="H1142" s="236">
        <v>2021</v>
      </c>
      <c r="I1142" s="2">
        <v>69</v>
      </c>
      <c r="J1142" s="2" t="s">
        <v>1449</v>
      </c>
      <c r="K1142" s="4" t="s">
        <v>1412</v>
      </c>
      <c r="L1142" s="2" t="s">
        <v>1407</v>
      </c>
      <c r="M1142" s="242" t="s">
        <v>1447</v>
      </c>
      <c r="N1142" s="2" t="s">
        <v>1448</v>
      </c>
      <c r="O1142" s="1" t="s">
        <v>3693</v>
      </c>
      <c r="P1142" s="9" t="s">
        <v>8465</v>
      </c>
      <c r="Q1142" s="9" t="s">
        <v>8466</v>
      </c>
    </row>
    <row r="1143" spans="1:22" x14ac:dyDescent="0.2">
      <c r="A1143" s="2">
        <f t="shared" si="17"/>
        <v>1142</v>
      </c>
      <c r="B1143" s="1" t="s">
        <v>131</v>
      </c>
      <c r="C1143" s="1" t="s">
        <v>900</v>
      </c>
      <c r="E1143" s="1"/>
      <c r="F1143" s="2">
        <v>2</v>
      </c>
      <c r="G1143" s="2">
        <v>28</v>
      </c>
      <c r="H1143" s="236">
        <v>2021</v>
      </c>
      <c r="I1143" s="2">
        <v>96</v>
      </c>
      <c r="J1143" s="2" t="s">
        <v>1449</v>
      </c>
      <c r="K1143" s="4" t="s">
        <v>1785</v>
      </c>
      <c r="L1143" s="2" t="s">
        <v>6515</v>
      </c>
      <c r="M1143" s="242" t="s">
        <v>1447</v>
      </c>
      <c r="N1143" s="2" t="s">
        <v>1448</v>
      </c>
    </row>
    <row r="1144" spans="1:22" x14ac:dyDescent="0.2">
      <c r="A1144" s="2">
        <f t="shared" si="17"/>
        <v>1143</v>
      </c>
      <c r="B1144" s="1" t="s">
        <v>360</v>
      </c>
      <c r="C1144" s="1" t="s">
        <v>50</v>
      </c>
      <c r="D1144" s="1" t="s">
        <v>851</v>
      </c>
      <c r="E1144" s="1"/>
      <c r="F1144" s="2">
        <v>2</v>
      </c>
      <c r="G1144" s="2">
        <v>28</v>
      </c>
      <c r="H1144" s="236">
        <v>2021</v>
      </c>
      <c r="I1144" s="2">
        <v>93</v>
      </c>
      <c r="J1144" s="2" t="s">
        <v>1449</v>
      </c>
      <c r="K1144" s="4" t="s">
        <v>1786</v>
      </c>
      <c r="L1144" s="2" t="s">
        <v>1394</v>
      </c>
      <c r="M1144" s="242" t="s">
        <v>1447</v>
      </c>
      <c r="N1144" s="2" t="s">
        <v>1448</v>
      </c>
    </row>
    <row r="1145" spans="1:22" x14ac:dyDescent="0.2">
      <c r="A1145" s="2">
        <f t="shared" si="17"/>
        <v>1144</v>
      </c>
      <c r="B1145" s="1" t="s">
        <v>359</v>
      </c>
      <c r="C1145" s="1" t="s">
        <v>880</v>
      </c>
      <c r="D1145" s="1" t="s">
        <v>886</v>
      </c>
      <c r="E1145" s="1" t="s">
        <v>1370</v>
      </c>
      <c r="F1145" s="2">
        <v>2</v>
      </c>
      <c r="G1145" s="2">
        <v>28</v>
      </c>
      <c r="H1145" s="236">
        <v>2021</v>
      </c>
      <c r="I1145" s="2">
        <v>99</v>
      </c>
      <c r="J1145" s="2" t="s">
        <v>1449</v>
      </c>
      <c r="K1145" s="4" t="s">
        <v>1430</v>
      </c>
      <c r="L1145" s="2" t="s">
        <v>1393</v>
      </c>
      <c r="M1145" s="242" t="s">
        <v>1447</v>
      </c>
      <c r="N1145" s="2" t="s">
        <v>1448</v>
      </c>
      <c r="P1145" s="9" t="s">
        <v>6667</v>
      </c>
    </row>
    <row r="1146" spans="1:22" x14ac:dyDescent="0.2">
      <c r="A1146" s="2">
        <f t="shared" si="17"/>
        <v>1145</v>
      </c>
      <c r="B1146" s="1" t="s">
        <v>1489</v>
      </c>
      <c r="C1146" s="1" t="s">
        <v>1503</v>
      </c>
      <c r="E1146" s="1"/>
      <c r="F1146" s="2">
        <v>3</v>
      </c>
      <c r="G1146" s="2">
        <v>1</v>
      </c>
      <c r="H1146" s="236">
        <v>2021</v>
      </c>
      <c r="I1146" s="47">
        <v>35</v>
      </c>
      <c r="J1146" s="2" t="s">
        <v>1450</v>
      </c>
      <c r="K1146" s="4" t="s">
        <v>1490</v>
      </c>
      <c r="L1146" s="2" t="s">
        <v>6515</v>
      </c>
      <c r="M1146" s="2" t="s">
        <v>1448</v>
      </c>
      <c r="N1146" s="2" t="s">
        <v>1448</v>
      </c>
      <c r="O1146" s="282" t="s">
        <v>11420</v>
      </c>
      <c r="P1146" s="9" t="s">
        <v>1491</v>
      </c>
    </row>
    <row r="1147" spans="1:22" x14ac:dyDescent="0.2">
      <c r="A1147" s="2">
        <f t="shared" si="17"/>
        <v>1146</v>
      </c>
      <c r="B1147" s="1" t="s">
        <v>361</v>
      </c>
      <c r="C1147" s="1" t="s">
        <v>846</v>
      </c>
      <c r="D1147" s="1" t="s">
        <v>876</v>
      </c>
      <c r="E1147" s="1"/>
      <c r="F1147" s="2">
        <v>3</v>
      </c>
      <c r="G1147" s="2">
        <v>1</v>
      </c>
      <c r="H1147" s="236">
        <v>2021</v>
      </c>
      <c r="I1147" s="2">
        <v>81</v>
      </c>
      <c r="J1147" s="2" t="s">
        <v>1449</v>
      </c>
      <c r="K1147" s="4" t="s">
        <v>1428</v>
      </c>
      <c r="L1147" s="2" t="s">
        <v>1393</v>
      </c>
      <c r="M1147" s="242" t="s">
        <v>1447</v>
      </c>
      <c r="N1147" s="2" t="s">
        <v>1448</v>
      </c>
      <c r="P1147" s="9" t="s">
        <v>9653</v>
      </c>
    </row>
    <row r="1148" spans="1:22" x14ac:dyDescent="0.2">
      <c r="A1148" s="2">
        <f t="shared" si="17"/>
        <v>1147</v>
      </c>
      <c r="B1148" s="1" t="s">
        <v>2613</v>
      </c>
      <c r="C1148" s="1" t="s">
        <v>2508</v>
      </c>
      <c r="D1148" s="1" t="s">
        <v>845</v>
      </c>
      <c r="E1148" s="1" t="s">
        <v>1282</v>
      </c>
      <c r="F1148" s="2">
        <v>3</v>
      </c>
      <c r="G1148" s="2">
        <v>2</v>
      </c>
      <c r="H1148" s="236">
        <v>2021</v>
      </c>
      <c r="I1148" s="2">
        <v>75</v>
      </c>
      <c r="J1148" s="2" t="s">
        <v>1449</v>
      </c>
      <c r="K1148" s="4" t="s">
        <v>1979</v>
      </c>
      <c r="L1148" s="2" t="s">
        <v>1389</v>
      </c>
      <c r="M1148" s="2" t="s">
        <v>1448</v>
      </c>
      <c r="N1148" s="2" t="s">
        <v>1448</v>
      </c>
      <c r="P1148" s="9" t="s">
        <v>4229</v>
      </c>
    </row>
    <row r="1149" spans="1:22" x14ac:dyDescent="0.2">
      <c r="A1149" s="2">
        <f t="shared" si="17"/>
        <v>1148</v>
      </c>
      <c r="B1149" s="1" t="s">
        <v>1653</v>
      </c>
      <c r="C1149" s="1" t="s">
        <v>1654</v>
      </c>
      <c r="E1149" s="1"/>
      <c r="F1149" s="2">
        <v>3</v>
      </c>
      <c r="G1149" s="2">
        <v>3</v>
      </c>
      <c r="H1149" s="236">
        <v>2021</v>
      </c>
      <c r="I1149" s="2">
        <v>98</v>
      </c>
      <c r="J1149" s="2" t="s">
        <v>1449</v>
      </c>
      <c r="K1149" s="4" t="s">
        <v>1486</v>
      </c>
      <c r="L1149" s="2" t="s">
        <v>1434</v>
      </c>
      <c r="M1149" s="2" t="s">
        <v>1448</v>
      </c>
      <c r="N1149" s="2" t="s">
        <v>1448</v>
      </c>
      <c r="P1149" s="9" t="s">
        <v>8816</v>
      </c>
    </row>
    <row r="1150" spans="1:22" x14ac:dyDescent="0.2">
      <c r="A1150" s="2">
        <f t="shared" si="17"/>
        <v>1149</v>
      </c>
      <c r="B1150" s="1" t="s">
        <v>11552</v>
      </c>
      <c r="C1150" s="1" t="s">
        <v>2109</v>
      </c>
      <c r="D1150" s="1" t="s">
        <v>845</v>
      </c>
      <c r="E1150" s="1"/>
      <c r="F1150" s="2">
        <v>3</v>
      </c>
      <c r="G1150" s="2">
        <v>3</v>
      </c>
      <c r="H1150" s="236">
        <v>2021</v>
      </c>
      <c r="I1150" s="2">
        <v>84</v>
      </c>
      <c r="J1150" s="2" t="s">
        <v>1449</v>
      </c>
      <c r="K1150" s="4" t="s">
        <v>11554</v>
      </c>
      <c r="L1150" s="2" t="s">
        <v>1393</v>
      </c>
      <c r="M1150" s="2" t="s">
        <v>1448</v>
      </c>
      <c r="N1150" s="2" t="s">
        <v>1448</v>
      </c>
      <c r="P1150" s="9" t="s">
        <v>11553</v>
      </c>
      <c r="Q1150" s="9" t="s">
        <v>11555</v>
      </c>
      <c r="S1150" s="1" t="s">
        <v>8787</v>
      </c>
    </row>
    <row r="1151" spans="1:22" x14ac:dyDescent="0.2">
      <c r="A1151" s="2">
        <f t="shared" si="17"/>
        <v>1150</v>
      </c>
      <c r="B1151" s="1" t="s">
        <v>53</v>
      </c>
      <c r="C1151" s="1" t="s">
        <v>3813</v>
      </c>
      <c r="D1151" s="1" t="s">
        <v>848</v>
      </c>
      <c r="E1151" s="1"/>
      <c r="F1151" s="2">
        <v>3</v>
      </c>
      <c r="G1151" s="2">
        <v>4</v>
      </c>
      <c r="H1151" s="236">
        <v>2021</v>
      </c>
      <c r="I1151" s="2">
        <v>62</v>
      </c>
      <c r="J1151" s="2" t="s">
        <v>1449</v>
      </c>
      <c r="K1151" s="4" t="s">
        <v>1842</v>
      </c>
      <c r="L1151" s="2" t="s">
        <v>1393</v>
      </c>
      <c r="M1151" s="2" t="s">
        <v>1448</v>
      </c>
      <c r="N1151" s="2" t="s">
        <v>1448</v>
      </c>
      <c r="O1151" s="178" t="s">
        <v>12057</v>
      </c>
      <c r="P1151" s="9" t="s">
        <v>11925</v>
      </c>
      <c r="Q1151" s="9" t="s">
        <v>11924</v>
      </c>
      <c r="R1151" s="9" t="s">
        <v>11926</v>
      </c>
      <c r="S1151" s="1" t="s">
        <v>8693</v>
      </c>
      <c r="V1151" s="9" t="s">
        <v>11927</v>
      </c>
    </row>
    <row r="1152" spans="1:22" x14ac:dyDescent="0.2">
      <c r="A1152" s="2">
        <f t="shared" si="17"/>
        <v>1151</v>
      </c>
      <c r="B1152" s="1" t="s">
        <v>304</v>
      </c>
      <c r="C1152" s="1" t="s">
        <v>860</v>
      </c>
      <c r="D1152" s="1" t="s">
        <v>838</v>
      </c>
      <c r="E1152" s="1"/>
      <c r="F1152" s="2">
        <v>3</v>
      </c>
      <c r="G1152" s="2">
        <v>4</v>
      </c>
      <c r="H1152" s="236">
        <v>2021</v>
      </c>
      <c r="I1152" s="2">
        <v>93</v>
      </c>
      <c r="J1152" s="2" t="s">
        <v>1449</v>
      </c>
      <c r="K1152" s="4" t="s">
        <v>1430</v>
      </c>
      <c r="L1152" s="2" t="s">
        <v>1393</v>
      </c>
      <c r="M1152" s="242" t="s">
        <v>1447</v>
      </c>
      <c r="N1152" s="2" t="s">
        <v>1448</v>
      </c>
      <c r="P1152" s="9" t="s">
        <v>6668</v>
      </c>
    </row>
    <row r="1153" spans="1:19" x14ac:dyDescent="0.2">
      <c r="A1153" s="2">
        <f t="shared" si="17"/>
        <v>1152</v>
      </c>
      <c r="B1153" s="1" t="s">
        <v>68</v>
      </c>
      <c r="C1153" s="1" t="s">
        <v>953</v>
      </c>
      <c r="D1153" s="1" t="s">
        <v>851</v>
      </c>
      <c r="E1153" s="1"/>
      <c r="F1153" s="2">
        <v>3</v>
      </c>
      <c r="G1153" s="2">
        <v>7</v>
      </c>
      <c r="H1153" s="236">
        <v>2021</v>
      </c>
      <c r="I1153" s="2">
        <v>93</v>
      </c>
      <c r="J1153" s="2" t="s">
        <v>1449</v>
      </c>
      <c r="K1153" s="4" t="s">
        <v>1397</v>
      </c>
      <c r="L1153" s="2" t="s">
        <v>1396</v>
      </c>
      <c r="M1153" s="242" t="s">
        <v>1447</v>
      </c>
      <c r="N1153" s="2" t="s">
        <v>1448</v>
      </c>
      <c r="O1153" s="1" t="s">
        <v>3674</v>
      </c>
      <c r="P1153" s="9" t="s">
        <v>4473</v>
      </c>
    </row>
    <row r="1154" spans="1:19" x14ac:dyDescent="0.2">
      <c r="A1154" s="2">
        <f t="shared" si="17"/>
        <v>1153</v>
      </c>
      <c r="B1154" s="1" t="s">
        <v>362</v>
      </c>
      <c r="C1154" s="1" t="s">
        <v>866</v>
      </c>
      <c r="D1154" s="1" t="s">
        <v>837</v>
      </c>
      <c r="E1154" s="1" t="s">
        <v>1285</v>
      </c>
      <c r="F1154" s="2">
        <v>3</v>
      </c>
      <c r="G1154" s="2">
        <v>8</v>
      </c>
      <c r="H1154" s="236">
        <v>2021</v>
      </c>
      <c r="I1154" s="2">
        <v>88</v>
      </c>
      <c r="J1154" s="2" t="s">
        <v>1449</v>
      </c>
      <c r="K1154" s="4" t="s">
        <v>1787</v>
      </c>
      <c r="L1154" s="2" t="s">
        <v>1394</v>
      </c>
      <c r="M1154" s="242" t="s">
        <v>1447</v>
      </c>
      <c r="N1154" s="2" t="s">
        <v>1448</v>
      </c>
      <c r="P1154" s="9" t="s">
        <v>8311</v>
      </c>
    </row>
    <row r="1155" spans="1:19" x14ac:dyDescent="0.2">
      <c r="A1155" s="2">
        <f t="shared" si="17"/>
        <v>1154</v>
      </c>
      <c r="B1155" s="1" t="s">
        <v>363</v>
      </c>
      <c r="C1155" s="1" t="s">
        <v>3179</v>
      </c>
      <c r="E1155" s="1"/>
      <c r="F1155" s="2">
        <v>3</v>
      </c>
      <c r="G1155" s="2">
        <v>9</v>
      </c>
      <c r="H1155" s="236">
        <v>2021</v>
      </c>
      <c r="I1155" s="2">
        <v>83</v>
      </c>
      <c r="J1155" s="2" t="s">
        <v>1449</v>
      </c>
      <c r="K1155" s="4" t="s">
        <v>1788</v>
      </c>
      <c r="L1155" s="2" t="s">
        <v>1434</v>
      </c>
      <c r="M1155" s="242" t="s">
        <v>1447</v>
      </c>
      <c r="N1155" s="2" t="s">
        <v>1448</v>
      </c>
      <c r="P1155" s="9" t="s">
        <v>3180</v>
      </c>
    </row>
    <row r="1156" spans="1:19" x14ac:dyDescent="0.2">
      <c r="A1156" s="2">
        <f t="shared" si="17"/>
        <v>1155</v>
      </c>
      <c r="B1156" s="1" t="s">
        <v>365</v>
      </c>
      <c r="C1156" s="1" t="s">
        <v>846</v>
      </c>
      <c r="D1156" s="1" t="s">
        <v>890</v>
      </c>
      <c r="E1156" s="1"/>
      <c r="F1156" s="2">
        <v>3</v>
      </c>
      <c r="G1156" s="2">
        <v>11</v>
      </c>
      <c r="H1156" s="236">
        <v>2021</v>
      </c>
      <c r="I1156" s="2">
        <v>89</v>
      </c>
      <c r="J1156" s="2" t="s">
        <v>1449</v>
      </c>
      <c r="K1156" s="4" t="s">
        <v>1789</v>
      </c>
      <c r="L1156" s="2" t="s">
        <v>1396</v>
      </c>
      <c r="M1156" s="242" t="s">
        <v>1447</v>
      </c>
      <c r="N1156" s="2" t="s">
        <v>1448</v>
      </c>
      <c r="P1156" s="9" t="s">
        <v>6665</v>
      </c>
    </row>
    <row r="1157" spans="1:19" x14ac:dyDescent="0.2">
      <c r="A1157" s="2">
        <f t="shared" si="17"/>
        <v>1156</v>
      </c>
      <c r="B1157" s="1" t="s">
        <v>364</v>
      </c>
      <c r="C1157" s="1" t="s">
        <v>847</v>
      </c>
      <c r="D1157" s="1" t="s">
        <v>872</v>
      </c>
      <c r="E1157" s="1"/>
      <c r="F1157" s="2">
        <v>3</v>
      </c>
      <c r="G1157" s="2">
        <v>11</v>
      </c>
      <c r="H1157" s="236">
        <v>2021</v>
      </c>
      <c r="I1157" s="2">
        <v>92</v>
      </c>
      <c r="J1157" s="2" t="s">
        <v>1449</v>
      </c>
      <c r="K1157" s="4" t="s">
        <v>1790</v>
      </c>
      <c r="L1157" s="2" t="s">
        <v>1393</v>
      </c>
      <c r="M1157" s="242" t="s">
        <v>1447</v>
      </c>
      <c r="N1157" s="2" t="s">
        <v>1447</v>
      </c>
    </row>
    <row r="1158" spans="1:19" x14ac:dyDescent="0.2">
      <c r="A1158" s="2">
        <f t="shared" ref="A1158:A1221" si="18">A1157+1</f>
        <v>1157</v>
      </c>
      <c r="B1158" s="1" t="s">
        <v>366</v>
      </c>
      <c r="C1158" s="1" t="s">
        <v>1072</v>
      </c>
      <c r="D1158" s="1" t="s">
        <v>851</v>
      </c>
      <c r="E1158" s="1"/>
      <c r="F1158" s="2">
        <v>3</v>
      </c>
      <c r="G1158" s="2">
        <v>12</v>
      </c>
      <c r="H1158" s="236">
        <v>2021</v>
      </c>
      <c r="I1158" s="46">
        <v>50</v>
      </c>
      <c r="J1158" s="2" t="s">
        <v>1449</v>
      </c>
      <c r="K1158" s="4" t="s">
        <v>1440</v>
      </c>
      <c r="L1158" s="2" t="s">
        <v>1407</v>
      </c>
      <c r="M1158" s="242" t="s">
        <v>1447</v>
      </c>
      <c r="N1158" s="2" t="s">
        <v>1447</v>
      </c>
      <c r="O1158" s="282" t="s">
        <v>11389</v>
      </c>
      <c r="P1158" s="9" t="s">
        <v>1604</v>
      </c>
      <c r="Q1158" s="9" t="s">
        <v>9085</v>
      </c>
      <c r="S1158" s="1" t="s">
        <v>8770</v>
      </c>
    </row>
    <row r="1159" spans="1:19" x14ac:dyDescent="0.2">
      <c r="A1159" s="2">
        <f t="shared" si="18"/>
        <v>1158</v>
      </c>
      <c r="B1159" s="1" t="s">
        <v>367</v>
      </c>
      <c r="C1159" s="1" t="s">
        <v>841</v>
      </c>
      <c r="E1159" s="1"/>
      <c r="F1159" s="2">
        <v>3</v>
      </c>
      <c r="G1159" s="2">
        <v>12</v>
      </c>
      <c r="H1159" s="236">
        <v>2021</v>
      </c>
      <c r="I1159" s="2">
        <v>90</v>
      </c>
      <c r="J1159" s="2" t="s">
        <v>1449</v>
      </c>
      <c r="K1159" s="4" t="s">
        <v>1791</v>
      </c>
      <c r="L1159" s="2" t="s">
        <v>1393</v>
      </c>
      <c r="M1159" s="242" t="s">
        <v>1447</v>
      </c>
      <c r="N1159" s="2" t="s">
        <v>1448</v>
      </c>
    </row>
    <row r="1160" spans="1:19" x14ac:dyDescent="0.2">
      <c r="A1160" s="2">
        <f t="shared" si="18"/>
        <v>1159</v>
      </c>
      <c r="B1160" s="1" t="s">
        <v>368</v>
      </c>
      <c r="C1160" s="1" t="s">
        <v>894</v>
      </c>
      <c r="D1160" s="1" t="s">
        <v>837</v>
      </c>
      <c r="E1160" s="1"/>
      <c r="F1160" s="2">
        <v>3</v>
      </c>
      <c r="G1160" s="2">
        <v>13</v>
      </c>
      <c r="H1160" s="236">
        <v>2021</v>
      </c>
      <c r="I1160" s="2">
        <v>92</v>
      </c>
      <c r="J1160" s="2" t="s">
        <v>1449</v>
      </c>
      <c r="K1160" s="4" t="s">
        <v>1412</v>
      </c>
      <c r="L1160" s="2" t="s">
        <v>1407</v>
      </c>
      <c r="M1160" s="242" t="s">
        <v>1447</v>
      </c>
      <c r="N1160" s="2" t="s">
        <v>1448</v>
      </c>
      <c r="O1160" s="1" t="s">
        <v>3673</v>
      </c>
      <c r="P1160" s="9" t="s">
        <v>2170</v>
      </c>
      <c r="Q1160" s="9" t="s">
        <v>6664</v>
      </c>
      <c r="R1160" s="9" t="s">
        <v>6828</v>
      </c>
    </row>
    <row r="1161" spans="1:19" x14ac:dyDescent="0.2">
      <c r="A1161" s="2">
        <f t="shared" si="18"/>
        <v>1160</v>
      </c>
      <c r="B1161" s="1" t="s">
        <v>369</v>
      </c>
      <c r="C1161" s="1" t="s">
        <v>596</v>
      </c>
      <c r="E1161" s="1"/>
      <c r="F1161" s="2">
        <v>3</v>
      </c>
      <c r="G1161" s="2">
        <v>16</v>
      </c>
      <c r="H1161" s="236">
        <v>2021</v>
      </c>
      <c r="I1161" s="2">
        <v>88</v>
      </c>
      <c r="J1161" s="2" t="s">
        <v>1450</v>
      </c>
      <c r="K1161" s="4" t="s">
        <v>1409</v>
      </c>
      <c r="L1161" s="2" t="s">
        <v>1393</v>
      </c>
      <c r="M1161" s="242" t="s">
        <v>1447</v>
      </c>
      <c r="N1161" s="2" t="s">
        <v>1448</v>
      </c>
      <c r="P1161" s="9" t="s">
        <v>8977</v>
      </c>
    </row>
    <row r="1162" spans="1:19" x14ac:dyDescent="0.2">
      <c r="A1162" s="2">
        <f t="shared" si="18"/>
        <v>1161</v>
      </c>
      <c r="B1162" s="1" t="s">
        <v>370</v>
      </c>
      <c r="C1162" s="1" t="s">
        <v>1073</v>
      </c>
      <c r="E1162" s="1"/>
      <c r="F1162" s="2">
        <v>3</v>
      </c>
      <c r="G1162" s="2">
        <v>17</v>
      </c>
      <c r="H1162" s="236">
        <v>2021</v>
      </c>
      <c r="I1162" s="2">
        <v>91</v>
      </c>
      <c r="J1162" s="2" t="s">
        <v>1449</v>
      </c>
      <c r="K1162" s="4" t="s">
        <v>1786</v>
      </c>
      <c r="L1162" s="2" t="s">
        <v>1394</v>
      </c>
      <c r="M1162" s="242" t="s">
        <v>1447</v>
      </c>
      <c r="N1162" s="2" t="s">
        <v>1448</v>
      </c>
    </row>
    <row r="1163" spans="1:19" x14ac:dyDescent="0.2">
      <c r="A1163" s="2">
        <f t="shared" si="18"/>
        <v>1162</v>
      </c>
      <c r="B1163" s="1" t="s">
        <v>3784</v>
      </c>
      <c r="C1163" s="1" t="s">
        <v>1074</v>
      </c>
      <c r="D1163" s="1" t="s">
        <v>843</v>
      </c>
      <c r="E1163" s="1" t="s">
        <v>1074</v>
      </c>
      <c r="F1163" s="2">
        <v>3</v>
      </c>
      <c r="G1163" s="2">
        <v>18</v>
      </c>
      <c r="H1163" s="236">
        <v>2021</v>
      </c>
      <c r="I1163" s="2">
        <v>73</v>
      </c>
      <c r="J1163" s="2" t="s">
        <v>1450</v>
      </c>
      <c r="K1163" s="4" t="s">
        <v>1430</v>
      </c>
      <c r="L1163" s="2" t="s">
        <v>1393</v>
      </c>
      <c r="M1163" s="242" t="s">
        <v>1447</v>
      </c>
      <c r="N1163" s="2" t="s">
        <v>1448</v>
      </c>
    </row>
    <row r="1164" spans="1:19" x14ac:dyDescent="0.2">
      <c r="A1164" s="2">
        <f t="shared" si="18"/>
        <v>1163</v>
      </c>
      <c r="B1164" s="1" t="s">
        <v>373</v>
      </c>
      <c r="C1164" s="1" t="s">
        <v>901</v>
      </c>
      <c r="E1164" s="1"/>
      <c r="F1164" s="2">
        <v>3</v>
      </c>
      <c r="G1164" s="2">
        <v>19</v>
      </c>
      <c r="H1164" s="236">
        <v>2021</v>
      </c>
      <c r="I1164" s="2">
        <v>75</v>
      </c>
      <c r="J1164" s="2" t="s">
        <v>1449</v>
      </c>
      <c r="K1164" s="4" t="s">
        <v>1390</v>
      </c>
      <c r="L1164" s="2" t="s">
        <v>1389</v>
      </c>
      <c r="M1164" s="242" t="s">
        <v>1447</v>
      </c>
      <c r="N1164" s="2" t="s">
        <v>1448</v>
      </c>
      <c r="O1164" s="1" t="s">
        <v>3671</v>
      </c>
      <c r="P1164" s="9" t="s">
        <v>1793</v>
      </c>
      <c r="Q1164" s="9" t="s">
        <v>6756</v>
      </c>
    </row>
    <row r="1165" spans="1:19" x14ac:dyDescent="0.2">
      <c r="A1165" s="2">
        <f t="shared" si="18"/>
        <v>1164</v>
      </c>
      <c r="B1165" s="1" t="s">
        <v>371</v>
      </c>
      <c r="C1165" s="1" t="s">
        <v>847</v>
      </c>
      <c r="D1165" s="1" t="s">
        <v>890</v>
      </c>
      <c r="E1165" s="1" t="s">
        <v>1282</v>
      </c>
      <c r="F1165" s="2">
        <v>3</v>
      </c>
      <c r="G1165" s="2">
        <v>19</v>
      </c>
      <c r="H1165" s="236">
        <v>2021</v>
      </c>
      <c r="I1165" s="2">
        <v>92</v>
      </c>
      <c r="J1165" s="2" t="s">
        <v>1449</v>
      </c>
      <c r="K1165" s="4" t="s">
        <v>1792</v>
      </c>
      <c r="L1165" s="2" t="s">
        <v>1393</v>
      </c>
      <c r="M1165" s="242" t="s">
        <v>1447</v>
      </c>
      <c r="N1165" s="2" t="s">
        <v>1448</v>
      </c>
      <c r="P1165" s="9" t="s">
        <v>10605</v>
      </c>
      <c r="Q1165" s="9" t="s">
        <v>10606</v>
      </c>
      <c r="R1165" s="9" t="s">
        <v>6663</v>
      </c>
      <c r="S1165" s="1" t="s">
        <v>8719</v>
      </c>
    </row>
    <row r="1166" spans="1:19" x14ac:dyDescent="0.2">
      <c r="A1166" s="2">
        <f t="shared" si="18"/>
        <v>1165</v>
      </c>
      <c r="B1166" s="1" t="s">
        <v>372</v>
      </c>
      <c r="C1166" s="1" t="s">
        <v>967</v>
      </c>
      <c r="E1166" s="1"/>
      <c r="F1166" s="2">
        <v>3</v>
      </c>
      <c r="G1166" s="2">
        <v>19</v>
      </c>
      <c r="H1166" s="236">
        <v>2021</v>
      </c>
      <c r="I1166" s="2">
        <v>90</v>
      </c>
      <c r="J1166" s="2" t="s">
        <v>1449</v>
      </c>
      <c r="K1166" s="4" t="s">
        <v>1497</v>
      </c>
      <c r="L1166" s="2" t="s">
        <v>1393</v>
      </c>
      <c r="M1166" s="242" t="s">
        <v>1447</v>
      </c>
      <c r="N1166" s="2" t="s">
        <v>1448</v>
      </c>
    </row>
    <row r="1167" spans="1:19" x14ac:dyDescent="0.2">
      <c r="A1167" s="2">
        <f t="shared" si="18"/>
        <v>1166</v>
      </c>
      <c r="B1167" s="1" t="s">
        <v>374</v>
      </c>
      <c r="C1167" s="1" t="s">
        <v>1075</v>
      </c>
      <c r="D1167" s="1" t="s">
        <v>871</v>
      </c>
      <c r="E1167" s="1" t="s">
        <v>1313</v>
      </c>
      <c r="F1167" s="2">
        <v>3</v>
      </c>
      <c r="G1167" s="2">
        <v>20</v>
      </c>
      <c r="H1167" s="236">
        <v>2021</v>
      </c>
      <c r="I1167" s="46">
        <v>42</v>
      </c>
      <c r="J1167" s="2" t="s">
        <v>1449</v>
      </c>
      <c r="K1167" s="4" t="s">
        <v>1496</v>
      </c>
      <c r="L1167" s="2" t="s">
        <v>1394</v>
      </c>
      <c r="M1167" s="242" t="s">
        <v>1447</v>
      </c>
      <c r="N1167" s="2" t="s">
        <v>1448</v>
      </c>
      <c r="O1167" s="178" t="s">
        <v>11419</v>
      </c>
      <c r="P1167" s="9" t="s">
        <v>1794</v>
      </c>
      <c r="Q1167" s="9" t="s">
        <v>9044</v>
      </c>
      <c r="R1167" s="9" t="s">
        <v>11966</v>
      </c>
      <c r="S1167" s="1" t="s">
        <v>9124</v>
      </c>
    </row>
    <row r="1168" spans="1:19" x14ac:dyDescent="0.2">
      <c r="A1168" s="2">
        <f t="shared" si="18"/>
        <v>1167</v>
      </c>
      <c r="B1168" s="1" t="s">
        <v>4447</v>
      </c>
      <c r="C1168" s="1" t="s">
        <v>1751</v>
      </c>
      <c r="D1168" s="1" t="s">
        <v>848</v>
      </c>
      <c r="E1168" s="1"/>
      <c r="F1168" s="2">
        <v>3</v>
      </c>
      <c r="G1168" s="2">
        <v>20</v>
      </c>
      <c r="H1168" s="236">
        <v>2021</v>
      </c>
      <c r="I1168" s="2">
        <v>77</v>
      </c>
      <c r="J1168" s="2" t="s">
        <v>1449</v>
      </c>
      <c r="K1168" s="4" t="s">
        <v>1842</v>
      </c>
      <c r="L1168" s="2" t="s">
        <v>1393</v>
      </c>
      <c r="M1168" s="2" t="s">
        <v>1448</v>
      </c>
      <c r="N1168" s="2" t="s">
        <v>1448</v>
      </c>
      <c r="O1168" s="1" t="s">
        <v>11378</v>
      </c>
      <c r="P1168" s="9" t="s">
        <v>4448</v>
      </c>
    </row>
    <row r="1169" spans="1:19" x14ac:dyDescent="0.2">
      <c r="A1169" s="2">
        <f t="shared" si="18"/>
        <v>1168</v>
      </c>
      <c r="B1169" s="1" t="s">
        <v>375</v>
      </c>
      <c r="C1169" s="1" t="s">
        <v>1076</v>
      </c>
      <c r="E1169" s="1" t="s">
        <v>1379</v>
      </c>
      <c r="F1169" s="2">
        <v>3</v>
      </c>
      <c r="G1169" s="2">
        <v>20</v>
      </c>
      <c r="H1169" s="236">
        <v>2021</v>
      </c>
      <c r="I1169" s="2">
        <v>84</v>
      </c>
      <c r="J1169" s="2" t="s">
        <v>1449</v>
      </c>
      <c r="K1169" s="4" t="s">
        <v>1403</v>
      </c>
      <c r="L1169" s="2" t="s">
        <v>1394</v>
      </c>
      <c r="M1169" s="242" t="s">
        <v>1447</v>
      </c>
      <c r="N1169" s="2" t="s">
        <v>1448</v>
      </c>
      <c r="P1169" s="9" t="s">
        <v>10458</v>
      </c>
      <c r="Q1169" s="9" t="s">
        <v>10459</v>
      </c>
      <c r="S1169" t="s">
        <v>8715</v>
      </c>
    </row>
    <row r="1170" spans="1:19" x14ac:dyDescent="0.2">
      <c r="A1170" s="2">
        <f t="shared" si="18"/>
        <v>1169</v>
      </c>
      <c r="B1170" s="1" t="s">
        <v>377</v>
      </c>
      <c r="C1170" s="1" t="s">
        <v>901</v>
      </c>
      <c r="D1170" s="1" t="s">
        <v>890</v>
      </c>
      <c r="E1170" s="1"/>
      <c r="F1170" s="2">
        <v>3</v>
      </c>
      <c r="G1170" s="2">
        <v>21</v>
      </c>
      <c r="H1170" s="236">
        <v>2021</v>
      </c>
      <c r="I1170" s="2">
        <v>88</v>
      </c>
      <c r="J1170" s="2" t="s">
        <v>1449</v>
      </c>
      <c r="K1170" s="4" t="s">
        <v>1409</v>
      </c>
      <c r="L1170" s="2" t="s">
        <v>1393</v>
      </c>
      <c r="M1170" s="242" t="s">
        <v>1447</v>
      </c>
      <c r="N1170" s="2" t="s">
        <v>1448</v>
      </c>
      <c r="P1170" s="9" t="s">
        <v>8976</v>
      </c>
    </row>
    <row r="1171" spans="1:19" x14ac:dyDescent="0.2">
      <c r="A1171" s="2">
        <f t="shared" si="18"/>
        <v>1170</v>
      </c>
      <c r="B1171" s="1" t="s">
        <v>73</v>
      </c>
      <c r="C1171" s="1" t="s">
        <v>172</v>
      </c>
      <c r="D1171" s="1" t="s">
        <v>843</v>
      </c>
      <c r="E1171" s="1" t="s">
        <v>1289</v>
      </c>
      <c r="F1171" s="2">
        <v>3</v>
      </c>
      <c r="G1171" s="2">
        <v>21</v>
      </c>
      <c r="H1171" s="236">
        <v>2021</v>
      </c>
      <c r="I1171" s="2">
        <v>93</v>
      </c>
      <c r="J1171" s="2" t="s">
        <v>1449</v>
      </c>
      <c r="K1171" s="4" t="s">
        <v>1398</v>
      </c>
      <c r="L1171" s="2" t="s">
        <v>1393</v>
      </c>
      <c r="M1171" s="242" t="s">
        <v>1447</v>
      </c>
      <c r="N1171" s="2" t="s">
        <v>1448</v>
      </c>
    </row>
    <row r="1172" spans="1:19" x14ac:dyDescent="0.2">
      <c r="A1172" s="2">
        <f t="shared" si="18"/>
        <v>1171</v>
      </c>
      <c r="B1172" s="1" t="s">
        <v>376</v>
      </c>
      <c r="C1172" s="1" t="s">
        <v>1077</v>
      </c>
      <c r="D1172" s="1" t="s">
        <v>872</v>
      </c>
      <c r="E1172" s="1" t="s">
        <v>1314</v>
      </c>
      <c r="F1172" s="2">
        <v>3</v>
      </c>
      <c r="G1172" s="2">
        <v>21</v>
      </c>
      <c r="H1172" s="236">
        <v>2021</v>
      </c>
      <c r="I1172" s="2">
        <v>86</v>
      </c>
      <c r="J1172" s="2" t="s">
        <v>1449</v>
      </c>
      <c r="K1172" s="4" t="s">
        <v>1437</v>
      </c>
      <c r="L1172" s="2" t="s">
        <v>1391</v>
      </c>
      <c r="M1172" s="242" t="s">
        <v>1447</v>
      </c>
      <c r="N1172" s="2" t="s">
        <v>1448</v>
      </c>
      <c r="P1172" s="9" t="s">
        <v>10877</v>
      </c>
      <c r="S1172" s="1" t="s">
        <v>8762</v>
      </c>
    </row>
    <row r="1173" spans="1:19" x14ac:dyDescent="0.2">
      <c r="A1173" s="2">
        <f t="shared" si="18"/>
        <v>1172</v>
      </c>
      <c r="B1173" s="1" t="s">
        <v>378</v>
      </c>
      <c r="C1173" s="1" t="s">
        <v>975</v>
      </c>
      <c r="D1173" s="1" t="s">
        <v>853</v>
      </c>
      <c r="E1173" s="1"/>
      <c r="F1173" s="2">
        <v>3</v>
      </c>
      <c r="G1173" s="2">
        <v>22</v>
      </c>
      <c r="H1173" s="236">
        <v>2021</v>
      </c>
      <c r="I1173" s="2">
        <v>90</v>
      </c>
      <c r="J1173" s="2" t="s">
        <v>1449</v>
      </c>
      <c r="K1173" s="4" t="s">
        <v>1430</v>
      </c>
      <c r="L1173" s="2" t="s">
        <v>1393</v>
      </c>
      <c r="M1173" s="242" t="s">
        <v>1447</v>
      </c>
      <c r="N1173" s="2" t="s">
        <v>1448</v>
      </c>
    </row>
    <row r="1174" spans="1:19" x14ac:dyDescent="0.2">
      <c r="A1174" s="2">
        <f t="shared" si="18"/>
        <v>1173</v>
      </c>
      <c r="B1174" s="1" t="s">
        <v>1608</v>
      </c>
      <c r="C1174" s="1" t="s">
        <v>1589</v>
      </c>
      <c r="D1174" s="1" t="s">
        <v>6535</v>
      </c>
      <c r="E1174" s="1"/>
      <c r="F1174" s="2">
        <v>3</v>
      </c>
      <c r="G1174" s="2">
        <v>23</v>
      </c>
      <c r="H1174" s="236">
        <v>2021</v>
      </c>
      <c r="I1174" s="2">
        <v>75</v>
      </c>
      <c r="J1174" s="2" t="s">
        <v>1449</v>
      </c>
      <c r="K1174" s="4" t="s">
        <v>1603</v>
      </c>
      <c r="L1174" s="2" t="s">
        <v>1407</v>
      </c>
      <c r="M1174" s="2" t="s">
        <v>1448</v>
      </c>
      <c r="N1174" s="2" t="s">
        <v>1448</v>
      </c>
      <c r="P1174" s="9" t="s">
        <v>1609</v>
      </c>
    </row>
    <row r="1175" spans="1:19" x14ac:dyDescent="0.2">
      <c r="A1175" s="2">
        <f t="shared" si="18"/>
        <v>1174</v>
      </c>
      <c r="B1175" s="1" t="s">
        <v>7603</v>
      </c>
      <c r="C1175" s="1" t="s">
        <v>7604</v>
      </c>
      <c r="E1175" s="1"/>
      <c r="F1175" s="2">
        <v>3</v>
      </c>
      <c r="G1175" s="2">
        <v>23</v>
      </c>
      <c r="H1175" s="236">
        <v>2021</v>
      </c>
      <c r="I1175" s="46">
        <v>45</v>
      </c>
      <c r="J1175" s="2" t="s">
        <v>1449</v>
      </c>
      <c r="K1175" s="4" t="s">
        <v>1402</v>
      </c>
      <c r="L1175" s="2" t="s">
        <v>1393</v>
      </c>
      <c r="M1175" s="2" t="s">
        <v>1448</v>
      </c>
      <c r="N1175" s="2" t="s">
        <v>1448</v>
      </c>
      <c r="O1175" s="178" t="s">
        <v>11417</v>
      </c>
      <c r="P1175" s="14" t="s">
        <v>7600</v>
      </c>
      <c r="Q1175" s="14" t="s">
        <v>7601</v>
      </c>
      <c r="R1175" s="14" t="s">
        <v>7602</v>
      </c>
    </row>
    <row r="1176" spans="1:19" x14ac:dyDescent="0.2">
      <c r="A1176" s="2">
        <f t="shared" si="18"/>
        <v>1175</v>
      </c>
      <c r="B1176" s="1" t="s">
        <v>2103</v>
      </c>
      <c r="C1176" s="1" t="s">
        <v>2102</v>
      </c>
      <c r="E1176" s="301"/>
      <c r="F1176" s="2">
        <v>3</v>
      </c>
      <c r="G1176" s="2">
        <v>24</v>
      </c>
      <c r="H1176" s="2">
        <v>2021</v>
      </c>
      <c r="I1176" s="86" t="s">
        <v>1871</v>
      </c>
      <c r="J1176" s="2" t="s">
        <v>1449</v>
      </c>
      <c r="K1176" s="4" t="s">
        <v>1418</v>
      </c>
      <c r="L1176" s="2" t="s">
        <v>1393</v>
      </c>
      <c r="M1176" s="2" t="s">
        <v>1448</v>
      </c>
      <c r="N1176" s="2" t="s">
        <v>1448</v>
      </c>
      <c r="P1176" s="9" t="s">
        <v>2101</v>
      </c>
      <c r="Q1176" s="9" t="s">
        <v>8431</v>
      </c>
    </row>
    <row r="1177" spans="1:19" x14ac:dyDescent="0.2">
      <c r="A1177" s="2">
        <f t="shared" si="18"/>
        <v>1176</v>
      </c>
      <c r="B1177" s="1" t="s">
        <v>2200</v>
      </c>
      <c r="C1177" s="1" t="s">
        <v>2199</v>
      </c>
      <c r="D1177" s="1" t="s">
        <v>853</v>
      </c>
      <c r="E1177" s="1" t="s">
        <v>1288</v>
      </c>
      <c r="F1177" s="2">
        <v>3</v>
      </c>
      <c r="G1177" s="2">
        <v>25</v>
      </c>
      <c r="H1177" s="236">
        <v>2021</v>
      </c>
      <c r="I1177" s="2">
        <v>81</v>
      </c>
      <c r="J1177" s="2" t="s">
        <v>1449</v>
      </c>
      <c r="K1177" s="4" t="s">
        <v>1390</v>
      </c>
      <c r="L1177" s="2" t="s">
        <v>1389</v>
      </c>
      <c r="M1177" s="2" t="s">
        <v>1448</v>
      </c>
      <c r="N1177" s="2" t="s">
        <v>1447</v>
      </c>
      <c r="P1177" s="9" t="s">
        <v>2201</v>
      </c>
    </row>
    <row r="1178" spans="1:19" x14ac:dyDescent="0.2">
      <c r="A1178" s="2">
        <f t="shared" si="18"/>
        <v>1177</v>
      </c>
      <c r="B1178" s="1" t="s">
        <v>379</v>
      </c>
      <c r="C1178" s="1" t="s">
        <v>1078</v>
      </c>
      <c r="D1178" s="1" t="s">
        <v>872</v>
      </c>
      <c r="E1178" s="1"/>
      <c r="F1178" s="2">
        <v>3</v>
      </c>
      <c r="G1178" s="2">
        <v>26</v>
      </c>
      <c r="H1178" s="236">
        <v>2021</v>
      </c>
      <c r="I1178" s="2">
        <v>60</v>
      </c>
      <c r="J1178" s="2" t="s">
        <v>1449</v>
      </c>
      <c r="K1178" s="4" t="s">
        <v>1764</v>
      </c>
      <c r="L1178" s="2" t="s">
        <v>1394</v>
      </c>
      <c r="M1178" s="242" t="s">
        <v>1447</v>
      </c>
      <c r="N1178" s="2" t="s">
        <v>1448</v>
      </c>
      <c r="O1178" s="1" t="s">
        <v>1766</v>
      </c>
      <c r="P1178" s="9" t="s">
        <v>1795</v>
      </c>
    </row>
    <row r="1179" spans="1:19" x14ac:dyDescent="0.2">
      <c r="A1179" s="2">
        <f t="shared" si="18"/>
        <v>1178</v>
      </c>
      <c r="B1179" s="1" t="s">
        <v>2175</v>
      </c>
      <c r="C1179" s="1" t="s">
        <v>244</v>
      </c>
      <c r="E1179" s="1"/>
      <c r="F1179" s="2">
        <v>3</v>
      </c>
      <c r="G1179" s="2">
        <v>27</v>
      </c>
      <c r="H1179" s="236">
        <v>2021</v>
      </c>
      <c r="I1179" s="2">
        <v>88</v>
      </c>
      <c r="J1179" s="2" t="s">
        <v>1449</v>
      </c>
      <c r="K1179" s="4" t="s">
        <v>1402</v>
      </c>
      <c r="L1179" s="2" t="s">
        <v>1393</v>
      </c>
      <c r="M1179" s="2" t="s">
        <v>1448</v>
      </c>
      <c r="N1179" s="2" t="s">
        <v>1448</v>
      </c>
      <c r="P1179" s="9" t="s">
        <v>2174</v>
      </c>
    </row>
    <row r="1180" spans="1:19" x14ac:dyDescent="0.2">
      <c r="A1180" s="2">
        <f t="shared" si="18"/>
        <v>1179</v>
      </c>
      <c r="B1180" s="1" t="s">
        <v>6375</v>
      </c>
      <c r="C1180" s="1" t="s">
        <v>1163</v>
      </c>
      <c r="E1180" s="301"/>
      <c r="F1180" s="2">
        <v>3</v>
      </c>
      <c r="G1180" s="2">
        <v>27</v>
      </c>
      <c r="H1180" s="2">
        <v>2021</v>
      </c>
      <c r="I1180" s="86" t="s">
        <v>1871</v>
      </c>
      <c r="J1180" s="2" t="s">
        <v>1449</v>
      </c>
      <c r="K1180" s="4" t="s">
        <v>1421</v>
      </c>
      <c r="L1180" s="2" t="s">
        <v>6515</v>
      </c>
      <c r="M1180" s="2" t="s">
        <v>1448</v>
      </c>
      <c r="N1180" s="2" t="s">
        <v>1448</v>
      </c>
      <c r="P1180" s="9" t="s">
        <v>6377</v>
      </c>
      <c r="Q1180" s="9" t="s">
        <v>6376</v>
      </c>
    </row>
    <row r="1181" spans="1:19" x14ac:dyDescent="0.2">
      <c r="A1181" s="2">
        <f t="shared" si="18"/>
        <v>1180</v>
      </c>
      <c r="B1181" s="1" t="s">
        <v>3188</v>
      </c>
      <c r="C1181" s="1" t="s">
        <v>2535</v>
      </c>
      <c r="E1181" s="1"/>
      <c r="F1181" s="2">
        <v>3</v>
      </c>
      <c r="G1181" s="2">
        <v>29</v>
      </c>
      <c r="H1181" s="236">
        <v>2021</v>
      </c>
      <c r="I1181" s="2">
        <v>80</v>
      </c>
      <c r="J1181" s="2" t="s">
        <v>1449</v>
      </c>
      <c r="K1181" s="4" t="s">
        <v>1920</v>
      </c>
      <c r="L1181" s="2" t="s">
        <v>6515</v>
      </c>
      <c r="M1181" s="2" t="s">
        <v>1448</v>
      </c>
      <c r="N1181" s="2" t="s">
        <v>1448</v>
      </c>
      <c r="P1181" s="9" t="s">
        <v>3187</v>
      </c>
    </row>
    <row r="1182" spans="1:19" x14ac:dyDescent="0.2">
      <c r="A1182" s="2">
        <f t="shared" si="18"/>
        <v>1181</v>
      </c>
      <c r="B1182" s="1" t="s">
        <v>380</v>
      </c>
      <c r="C1182" s="1" t="s">
        <v>860</v>
      </c>
      <c r="D1182" s="1" t="s">
        <v>911</v>
      </c>
      <c r="E1182" s="1"/>
      <c r="F1182" s="2">
        <v>3</v>
      </c>
      <c r="G1182" s="2">
        <v>30</v>
      </c>
      <c r="H1182" s="236">
        <v>2021</v>
      </c>
      <c r="I1182" s="2">
        <v>94</v>
      </c>
      <c r="J1182" s="2" t="s">
        <v>1449</v>
      </c>
      <c r="K1182" s="4" t="s">
        <v>1398</v>
      </c>
      <c r="L1182" s="2" t="s">
        <v>1393</v>
      </c>
      <c r="M1182" s="242" t="s">
        <v>1447</v>
      </c>
      <c r="N1182" s="2" t="s">
        <v>1447</v>
      </c>
      <c r="P1182" s="9" t="s">
        <v>8903</v>
      </c>
    </row>
    <row r="1183" spans="1:19" x14ac:dyDescent="0.2">
      <c r="A1183" s="2">
        <f t="shared" si="18"/>
        <v>1182</v>
      </c>
      <c r="B1183" s="1" t="s">
        <v>515</v>
      </c>
      <c r="C1183" s="1" t="s">
        <v>2171</v>
      </c>
      <c r="D1183" s="1" t="s">
        <v>837</v>
      </c>
      <c r="E1183" s="1"/>
      <c r="F1183" s="2">
        <v>4</v>
      </c>
      <c r="G1183" s="2">
        <v>2</v>
      </c>
      <c r="H1183" s="236">
        <v>2021</v>
      </c>
      <c r="I1183" s="2">
        <v>93</v>
      </c>
      <c r="J1183" s="2" t="s">
        <v>1449</v>
      </c>
      <c r="K1183" s="4" t="s">
        <v>1402</v>
      </c>
      <c r="L1183" s="2" t="s">
        <v>1393</v>
      </c>
      <c r="M1183" s="2" t="s">
        <v>1448</v>
      </c>
      <c r="N1183" s="2" t="s">
        <v>1448</v>
      </c>
      <c r="P1183" s="9" t="s">
        <v>11583</v>
      </c>
      <c r="Q1183" s="9" t="s">
        <v>11584</v>
      </c>
      <c r="S1183" s="1" t="s">
        <v>8719</v>
      </c>
    </row>
    <row r="1184" spans="1:19" x14ac:dyDescent="0.2">
      <c r="A1184" s="2">
        <f t="shared" si="18"/>
        <v>1183</v>
      </c>
      <c r="B1184" s="1" t="s">
        <v>381</v>
      </c>
      <c r="C1184" s="1" t="s">
        <v>975</v>
      </c>
      <c r="D1184" s="1" t="s">
        <v>838</v>
      </c>
      <c r="E1184" s="1" t="s">
        <v>9</v>
      </c>
      <c r="F1184" s="2">
        <v>4</v>
      </c>
      <c r="G1184" s="2">
        <v>2</v>
      </c>
      <c r="H1184" s="236">
        <v>2021</v>
      </c>
      <c r="I1184" s="2">
        <v>97</v>
      </c>
      <c r="J1184" s="2" t="s">
        <v>1449</v>
      </c>
      <c r="K1184" s="4" t="s">
        <v>1796</v>
      </c>
      <c r="L1184" s="2" t="s">
        <v>1407</v>
      </c>
      <c r="M1184" s="242" t="s">
        <v>1447</v>
      </c>
      <c r="N1184" s="2" t="s">
        <v>1448</v>
      </c>
      <c r="O1184" s="252" t="s">
        <v>10667</v>
      </c>
      <c r="P1184" s="9" t="s">
        <v>8298</v>
      </c>
      <c r="Q1184" s="9" t="s">
        <v>8566</v>
      </c>
    </row>
    <row r="1185" spans="1:22" x14ac:dyDescent="0.2">
      <c r="A1185" s="2">
        <f t="shared" si="18"/>
        <v>1184</v>
      </c>
      <c r="B1185" s="1" t="s">
        <v>382</v>
      </c>
      <c r="C1185" s="1" t="s">
        <v>1079</v>
      </c>
      <c r="E1185" s="1"/>
      <c r="F1185" s="2">
        <v>4</v>
      </c>
      <c r="G1185" s="2">
        <v>3</v>
      </c>
      <c r="H1185" s="236">
        <v>2021</v>
      </c>
      <c r="I1185" s="2">
        <v>92</v>
      </c>
      <c r="J1185" s="2" t="s">
        <v>1449</v>
      </c>
      <c r="K1185" s="4" t="s">
        <v>1792</v>
      </c>
      <c r="L1185" s="2" t="s">
        <v>1393</v>
      </c>
      <c r="M1185" s="242" t="s">
        <v>1447</v>
      </c>
      <c r="N1185" s="2" t="s">
        <v>1448</v>
      </c>
      <c r="P1185" s="9" t="s">
        <v>6662</v>
      </c>
    </row>
    <row r="1186" spans="1:22" x14ac:dyDescent="0.2">
      <c r="A1186" s="2">
        <f t="shared" si="18"/>
        <v>1185</v>
      </c>
      <c r="B1186" s="1" t="s">
        <v>8394</v>
      </c>
      <c r="C1186" s="1" t="s">
        <v>8393</v>
      </c>
      <c r="E1186" s="1"/>
      <c r="F1186" s="2">
        <v>4</v>
      </c>
      <c r="G1186" s="2">
        <v>3</v>
      </c>
      <c r="H1186" s="236">
        <v>2021</v>
      </c>
      <c r="I1186" s="2">
        <v>85</v>
      </c>
      <c r="J1186" s="2" t="s">
        <v>1449</v>
      </c>
      <c r="K1186" s="4" t="s">
        <v>1430</v>
      </c>
      <c r="L1186" s="2" t="s">
        <v>1393</v>
      </c>
      <c r="M1186" s="2" t="s">
        <v>1448</v>
      </c>
      <c r="N1186" s="2" t="s">
        <v>1448</v>
      </c>
      <c r="P1186" s="9" t="s">
        <v>8392</v>
      </c>
    </row>
    <row r="1187" spans="1:22" x14ac:dyDescent="0.2">
      <c r="A1187" s="2">
        <f t="shared" si="18"/>
        <v>1186</v>
      </c>
      <c r="B1187" s="1" t="s">
        <v>646</v>
      </c>
      <c r="C1187" s="1" t="s">
        <v>6658</v>
      </c>
      <c r="E1187" s="1"/>
      <c r="F1187" s="2">
        <v>4</v>
      </c>
      <c r="G1187" s="2">
        <v>3</v>
      </c>
      <c r="H1187" s="236">
        <v>2021</v>
      </c>
      <c r="I1187" s="2">
        <v>100</v>
      </c>
      <c r="J1187" s="2" t="s">
        <v>1449</v>
      </c>
      <c r="K1187" s="4" t="s">
        <v>1532</v>
      </c>
      <c r="L1187" s="2" t="s">
        <v>1394</v>
      </c>
      <c r="M1187" s="2" t="s">
        <v>1448</v>
      </c>
      <c r="N1187" s="2" t="s">
        <v>1448</v>
      </c>
      <c r="P1187" s="9" t="s">
        <v>6659</v>
      </c>
    </row>
    <row r="1188" spans="1:22" x14ac:dyDescent="0.2">
      <c r="A1188" s="2">
        <f t="shared" si="18"/>
        <v>1187</v>
      </c>
      <c r="B1188" s="1" t="s">
        <v>383</v>
      </c>
      <c r="C1188" s="1" t="s">
        <v>1080</v>
      </c>
      <c r="E1188" s="1" t="s">
        <v>3782</v>
      </c>
      <c r="F1188" s="2">
        <v>4</v>
      </c>
      <c r="G1188" s="2">
        <v>4</v>
      </c>
      <c r="H1188" s="236">
        <v>2021</v>
      </c>
      <c r="I1188" s="2">
        <v>79</v>
      </c>
      <c r="J1188" s="2" t="s">
        <v>1449</v>
      </c>
      <c r="K1188" s="4" t="s">
        <v>1397</v>
      </c>
      <c r="L1188" s="2" t="s">
        <v>1396</v>
      </c>
      <c r="M1188" s="242" t="s">
        <v>1447</v>
      </c>
      <c r="N1188" s="2" t="s">
        <v>1448</v>
      </c>
      <c r="P1188" s="9" t="s">
        <v>3961</v>
      </c>
    </row>
    <row r="1189" spans="1:22" x14ac:dyDescent="0.2">
      <c r="A1189" s="2">
        <f t="shared" si="18"/>
        <v>1188</v>
      </c>
      <c r="B1189" s="1" t="s">
        <v>6440</v>
      </c>
      <c r="C1189" s="1" t="s">
        <v>6854</v>
      </c>
      <c r="D1189" s="1" t="s">
        <v>881</v>
      </c>
      <c r="E1189" s="1"/>
      <c r="F1189" s="2">
        <v>4</v>
      </c>
      <c r="G1189" s="2">
        <v>4</v>
      </c>
      <c r="H1189" s="236">
        <v>2021</v>
      </c>
      <c r="I1189" s="2">
        <v>68</v>
      </c>
      <c r="J1189" s="2" t="s">
        <v>1449</v>
      </c>
      <c r="K1189" s="4" t="s">
        <v>1602</v>
      </c>
      <c r="L1189" s="2" t="s">
        <v>1407</v>
      </c>
      <c r="M1189" s="2" t="s">
        <v>1448</v>
      </c>
      <c r="N1189" s="2" t="s">
        <v>1447</v>
      </c>
      <c r="O1189" s="1" t="s">
        <v>3691</v>
      </c>
      <c r="P1189" s="9" t="s">
        <v>6855</v>
      </c>
      <c r="Q1189" s="9" t="s">
        <v>8569</v>
      </c>
    </row>
    <row r="1190" spans="1:22" x14ac:dyDescent="0.2">
      <c r="A1190" s="2">
        <f t="shared" si="18"/>
        <v>1189</v>
      </c>
      <c r="B1190" s="1" t="s">
        <v>385</v>
      </c>
      <c r="C1190" s="1" t="s">
        <v>1081</v>
      </c>
      <c r="E1190" s="1"/>
      <c r="F1190" s="2">
        <v>4</v>
      </c>
      <c r="G1190" s="2">
        <v>5</v>
      </c>
      <c r="H1190" s="236">
        <v>2021</v>
      </c>
      <c r="I1190" s="2">
        <v>78</v>
      </c>
      <c r="J1190" s="2" t="s">
        <v>1449</v>
      </c>
      <c r="K1190" s="4" t="s">
        <v>1421</v>
      </c>
      <c r="L1190" s="2" t="s">
        <v>6515</v>
      </c>
      <c r="M1190" s="242" t="s">
        <v>1447</v>
      </c>
      <c r="N1190" s="2" t="s">
        <v>1448</v>
      </c>
    </row>
    <row r="1191" spans="1:22" x14ac:dyDescent="0.2">
      <c r="A1191" s="2">
        <f t="shared" si="18"/>
        <v>1190</v>
      </c>
      <c r="B1191" s="1" t="s">
        <v>384</v>
      </c>
      <c r="C1191" s="1" t="s">
        <v>2199</v>
      </c>
      <c r="D1191" s="1" t="s">
        <v>3156</v>
      </c>
      <c r="F1191" s="2">
        <v>4</v>
      </c>
      <c r="G1191" s="2">
        <v>5</v>
      </c>
      <c r="H1191" s="236">
        <v>2021</v>
      </c>
      <c r="I1191" s="2">
        <v>90</v>
      </c>
      <c r="J1191" s="2" t="s">
        <v>1449</v>
      </c>
      <c r="K1191" s="1" t="s">
        <v>1402</v>
      </c>
      <c r="L1191" s="2" t="s">
        <v>1393</v>
      </c>
      <c r="M1191" s="242" t="s">
        <v>1447</v>
      </c>
      <c r="N1191" s="2" t="s">
        <v>1447</v>
      </c>
      <c r="P1191" s="9" t="s">
        <v>3155</v>
      </c>
    </row>
    <row r="1192" spans="1:22" x14ac:dyDescent="0.2">
      <c r="A1192" s="2">
        <f t="shared" si="18"/>
        <v>1191</v>
      </c>
      <c r="B1192" s="1" t="s">
        <v>13</v>
      </c>
      <c r="C1192" s="1" t="s">
        <v>271</v>
      </c>
      <c r="D1192" s="1" t="s">
        <v>876</v>
      </c>
      <c r="E1192" s="1"/>
      <c r="F1192" s="2">
        <v>4</v>
      </c>
      <c r="G1192" s="2">
        <v>5</v>
      </c>
      <c r="H1192" s="236">
        <v>2021</v>
      </c>
      <c r="I1192" s="2">
        <v>84</v>
      </c>
      <c r="J1192" s="2" t="s">
        <v>1449</v>
      </c>
      <c r="K1192" s="4" t="s">
        <v>1430</v>
      </c>
      <c r="L1192" s="2" t="s">
        <v>1393</v>
      </c>
      <c r="M1192" s="242" t="s">
        <v>1447</v>
      </c>
      <c r="N1192" s="2" t="s">
        <v>1448</v>
      </c>
    </row>
    <row r="1193" spans="1:22" x14ac:dyDescent="0.2">
      <c r="A1193" s="2">
        <f t="shared" si="18"/>
        <v>1192</v>
      </c>
      <c r="B1193" s="1" t="s">
        <v>386</v>
      </c>
      <c r="C1193" s="1" t="s">
        <v>1082</v>
      </c>
      <c r="E1193" s="1"/>
      <c r="F1193" s="2">
        <v>4</v>
      </c>
      <c r="G1193" s="2">
        <v>6</v>
      </c>
      <c r="H1193" s="236">
        <v>2021</v>
      </c>
      <c r="I1193" s="2">
        <v>93</v>
      </c>
      <c r="J1193" s="2" t="s">
        <v>1449</v>
      </c>
      <c r="K1193" s="4" t="s">
        <v>1797</v>
      </c>
      <c r="L1193" s="2" t="s">
        <v>6515</v>
      </c>
      <c r="M1193" s="242" t="s">
        <v>1447</v>
      </c>
      <c r="N1193" s="2" t="s">
        <v>1448</v>
      </c>
    </row>
    <row r="1194" spans="1:22" x14ac:dyDescent="0.2">
      <c r="A1194" s="2">
        <f t="shared" si="18"/>
        <v>1193</v>
      </c>
      <c r="B1194" s="1" t="s">
        <v>155</v>
      </c>
      <c r="C1194" s="1" t="s">
        <v>1083</v>
      </c>
      <c r="E1194" s="1"/>
      <c r="F1194" s="2">
        <v>4</v>
      </c>
      <c r="G1194" s="2">
        <v>6</v>
      </c>
      <c r="H1194" s="236">
        <v>2021</v>
      </c>
      <c r="I1194" s="2">
        <v>89</v>
      </c>
      <c r="J1194" s="2" t="s">
        <v>1450</v>
      </c>
      <c r="K1194" s="4" t="s">
        <v>1418</v>
      </c>
      <c r="L1194" s="2" t="s">
        <v>1393</v>
      </c>
      <c r="M1194" s="242" t="s">
        <v>1447</v>
      </c>
      <c r="N1194" s="2" t="s">
        <v>1448</v>
      </c>
    </row>
    <row r="1195" spans="1:22" x14ac:dyDescent="0.2">
      <c r="A1195" s="2">
        <f t="shared" si="18"/>
        <v>1194</v>
      </c>
      <c r="B1195" s="1" t="s">
        <v>387</v>
      </c>
      <c r="C1195" s="1" t="s">
        <v>860</v>
      </c>
      <c r="D1195" s="1" t="s">
        <v>886</v>
      </c>
      <c r="E1195" s="1" t="s">
        <v>1301</v>
      </c>
      <c r="F1195" s="2">
        <v>4</v>
      </c>
      <c r="G1195" s="2">
        <v>7</v>
      </c>
      <c r="H1195" s="236">
        <v>2021</v>
      </c>
      <c r="I1195" s="2">
        <v>78</v>
      </c>
      <c r="J1195" s="2" t="s">
        <v>1449</v>
      </c>
      <c r="K1195" s="4" t="s">
        <v>1466</v>
      </c>
      <c r="L1195" s="2" t="s">
        <v>1434</v>
      </c>
      <c r="M1195" s="242" t="s">
        <v>1447</v>
      </c>
      <c r="N1195" s="2" t="s">
        <v>1448</v>
      </c>
      <c r="P1195" s="9" t="s">
        <v>8818</v>
      </c>
    </row>
    <row r="1196" spans="1:22" x14ac:dyDescent="0.2">
      <c r="A1196" s="2">
        <f t="shared" si="18"/>
        <v>1195</v>
      </c>
      <c r="B1196" s="1" t="s">
        <v>4476</v>
      </c>
      <c r="C1196" s="1" t="s">
        <v>4477</v>
      </c>
      <c r="D1196" s="1" t="s">
        <v>890</v>
      </c>
      <c r="E1196" s="1"/>
      <c r="F1196" s="2">
        <v>4</v>
      </c>
      <c r="G1196" s="2">
        <v>8</v>
      </c>
      <c r="H1196" s="236">
        <v>2021</v>
      </c>
      <c r="I1196" s="2">
        <v>96</v>
      </c>
      <c r="J1196" s="2" t="s">
        <v>1450</v>
      </c>
      <c r="K1196" s="4" t="s">
        <v>1674</v>
      </c>
      <c r="L1196" s="2" t="s">
        <v>1393</v>
      </c>
      <c r="M1196" s="2" t="s">
        <v>1448</v>
      </c>
      <c r="N1196" s="2" t="s">
        <v>1448</v>
      </c>
      <c r="P1196" s="9" t="s">
        <v>4474</v>
      </c>
      <c r="R1196" s="9" t="s">
        <v>4475</v>
      </c>
    </row>
    <row r="1197" spans="1:22" x14ac:dyDescent="0.2">
      <c r="A1197" s="2">
        <f t="shared" si="18"/>
        <v>1196</v>
      </c>
      <c r="B1197" s="1" t="s">
        <v>388</v>
      </c>
      <c r="C1197" s="1" t="s">
        <v>998</v>
      </c>
      <c r="D1197" s="1" t="s">
        <v>886</v>
      </c>
      <c r="E1197" s="1" t="s">
        <v>1315</v>
      </c>
      <c r="F1197" s="2">
        <v>4</v>
      </c>
      <c r="G1197" s="2">
        <v>8</v>
      </c>
      <c r="H1197" s="236">
        <v>2021</v>
      </c>
      <c r="I1197" s="2">
        <v>79</v>
      </c>
      <c r="J1197" s="2" t="s">
        <v>1450</v>
      </c>
      <c r="K1197" s="4" t="s">
        <v>1798</v>
      </c>
      <c r="L1197" s="2" t="s">
        <v>1394</v>
      </c>
      <c r="M1197" s="242" t="s">
        <v>1447</v>
      </c>
      <c r="N1197" s="2" t="s">
        <v>1448</v>
      </c>
      <c r="P1197" s="9" t="s">
        <v>6011</v>
      </c>
      <c r="Q1197" s="9" t="s">
        <v>10456</v>
      </c>
      <c r="R1197" s="9" t="s">
        <v>10455</v>
      </c>
      <c r="S1197" s="1" t="s">
        <v>9124</v>
      </c>
      <c r="V1197" s="9" t="s">
        <v>8312</v>
      </c>
    </row>
    <row r="1198" spans="1:22" x14ac:dyDescent="0.2">
      <c r="A1198" s="2">
        <f t="shared" si="18"/>
        <v>1197</v>
      </c>
      <c r="B1198" s="1" t="s">
        <v>3301</v>
      </c>
      <c r="C1198" s="1" t="s">
        <v>11453</v>
      </c>
      <c r="D1198" s="1" t="s">
        <v>853</v>
      </c>
      <c r="E1198" s="301"/>
      <c r="F1198" s="2">
        <v>4</v>
      </c>
      <c r="G1198" s="2">
        <v>9</v>
      </c>
      <c r="H1198" s="236">
        <v>2021</v>
      </c>
      <c r="I1198" s="86" t="s">
        <v>1871</v>
      </c>
      <c r="J1198" s="2" t="s">
        <v>1449</v>
      </c>
      <c r="K1198" s="214" t="s">
        <v>1871</v>
      </c>
      <c r="L1198" s="2" t="s">
        <v>1393</v>
      </c>
      <c r="M1198" s="2" t="s">
        <v>1448</v>
      </c>
      <c r="N1198" s="2" t="s">
        <v>1448</v>
      </c>
      <c r="P1198" s="9"/>
      <c r="Q1198" s="9" t="s">
        <v>11452</v>
      </c>
      <c r="R1198" s="9"/>
      <c r="S1198" s="1" t="s">
        <v>8764</v>
      </c>
      <c r="V1198" s="9" t="s">
        <v>8312</v>
      </c>
    </row>
    <row r="1199" spans="1:22" x14ac:dyDescent="0.2">
      <c r="A1199" s="2">
        <f t="shared" si="18"/>
        <v>1198</v>
      </c>
      <c r="B1199" s="1" t="s">
        <v>6773</v>
      </c>
      <c r="C1199" s="1" t="s">
        <v>3436</v>
      </c>
      <c r="E1199" s="301"/>
      <c r="F1199" s="2">
        <v>4</v>
      </c>
      <c r="G1199" s="2">
        <v>10</v>
      </c>
      <c r="H1199" s="2">
        <v>2021</v>
      </c>
      <c r="I1199" s="86" t="s">
        <v>1871</v>
      </c>
      <c r="J1199" s="2" t="s">
        <v>1449</v>
      </c>
      <c r="K1199" s="4" t="s">
        <v>1437</v>
      </c>
      <c r="L1199" s="2" t="s">
        <v>1391</v>
      </c>
      <c r="M1199" s="2" t="s">
        <v>1448</v>
      </c>
      <c r="N1199" s="2" t="s">
        <v>1448</v>
      </c>
      <c r="O1199" t="s">
        <v>6772</v>
      </c>
      <c r="P1199" s="9" t="s">
        <v>6771</v>
      </c>
    </row>
    <row r="1200" spans="1:22" x14ac:dyDescent="0.2">
      <c r="A1200" s="2">
        <f t="shared" si="18"/>
        <v>1199</v>
      </c>
      <c r="B1200" s="1" t="s">
        <v>389</v>
      </c>
      <c r="C1200" s="1" t="s">
        <v>1084</v>
      </c>
      <c r="E1200" s="1"/>
      <c r="F1200" s="2">
        <v>4</v>
      </c>
      <c r="G1200" s="2">
        <v>10</v>
      </c>
      <c r="H1200" s="236">
        <v>2021</v>
      </c>
      <c r="I1200" s="2">
        <v>87</v>
      </c>
      <c r="J1200" s="2" t="s">
        <v>1449</v>
      </c>
      <c r="K1200" s="4" t="s">
        <v>1484</v>
      </c>
      <c r="L1200" s="2" t="s">
        <v>1394</v>
      </c>
      <c r="M1200" s="242" t="s">
        <v>1447</v>
      </c>
      <c r="N1200" s="2" t="s">
        <v>1448</v>
      </c>
    </row>
    <row r="1201" spans="1:19" x14ac:dyDescent="0.2">
      <c r="A1201" s="2">
        <f t="shared" si="18"/>
        <v>1200</v>
      </c>
      <c r="B1201" s="1" t="s">
        <v>8900</v>
      </c>
      <c r="C1201" s="1" t="s">
        <v>8901</v>
      </c>
      <c r="D1201" s="1" t="s">
        <v>851</v>
      </c>
      <c r="E1201" s="1"/>
      <c r="F1201" s="2">
        <v>4</v>
      </c>
      <c r="G1201" s="2">
        <v>11</v>
      </c>
      <c r="H1201" s="236">
        <v>2021</v>
      </c>
      <c r="I1201" s="2">
        <v>83</v>
      </c>
      <c r="J1201" s="2" t="s">
        <v>1449</v>
      </c>
      <c r="K1201" s="4" t="s">
        <v>1398</v>
      </c>
      <c r="L1201" s="2" t="s">
        <v>1393</v>
      </c>
      <c r="M1201" s="242" t="s">
        <v>1447</v>
      </c>
      <c r="N1201" s="2" t="s">
        <v>1448</v>
      </c>
      <c r="P1201" s="9" t="s">
        <v>8899</v>
      </c>
      <c r="Q1201" s="9" t="s">
        <v>8902</v>
      </c>
    </row>
    <row r="1202" spans="1:19" x14ac:dyDescent="0.2">
      <c r="A1202" s="2">
        <f t="shared" si="18"/>
        <v>1201</v>
      </c>
      <c r="B1202" s="1" t="s">
        <v>390</v>
      </c>
      <c r="C1202" s="1" t="s">
        <v>1085</v>
      </c>
      <c r="E1202" s="1" t="s">
        <v>1378</v>
      </c>
      <c r="F1202" s="2">
        <v>4</v>
      </c>
      <c r="G1202" s="2">
        <v>11</v>
      </c>
      <c r="H1202" s="236">
        <v>2021</v>
      </c>
      <c r="I1202" s="2">
        <v>73</v>
      </c>
      <c r="J1202" s="2" t="s">
        <v>1450</v>
      </c>
      <c r="K1202" s="4" t="s">
        <v>1403</v>
      </c>
      <c r="L1202" s="2" t="s">
        <v>1394</v>
      </c>
      <c r="M1202" s="242" t="s">
        <v>1447</v>
      </c>
      <c r="N1202" s="2" t="s">
        <v>1448</v>
      </c>
    </row>
    <row r="1203" spans="1:19" x14ac:dyDescent="0.2">
      <c r="A1203" s="2">
        <f t="shared" si="18"/>
        <v>1202</v>
      </c>
      <c r="B1203" s="1" t="s">
        <v>4297</v>
      </c>
      <c r="C1203" s="1" t="s">
        <v>4298</v>
      </c>
      <c r="E1203" s="1" t="s">
        <v>3446</v>
      </c>
      <c r="F1203" s="2">
        <v>4</v>
      </c>
      <c r="G1203" s="2">
        <v>11</v>
      </c>
      <c r="H1203" s="236">
        <v>2021</v>
      </c>
      <c r="I1203" s="2">
        <v>65</v>
      </c>
      <c r="J1203" s="2" t="s">
        <v>1449</v>
      </c>
      <c r="K1203" s="4" t="s">
        <v>1402</v>
      </c>
      <c r="L1203" s="2" t="s">
        <v>1393</v>
      </c>
      <c r="M1203" s="2" t="s">
        <v>1448</v>
      </c>
      <c r="N1203" s="2" t="s">
        <v>1448</v>
      </c>
      <c r="O1203" s="1" t="s">
        <v>11374</v>
      </c>
      <c r="P1203" s="9" t="s">
        <v>4299</v>
      </c>
      <c r="Q1203" s="9"/>
      <c r="R1203" s="9" t="s">
        <v>8838</v>
      </c>
      <c r="S1203" s="1" t="s">
        <v>8768</v>
      </c>
    </row>
    <row r="1204" spans="1:19" x14ac:dyDescent="0.2">
      <c r="A1204" s="2">
        <f t="shared" si="18"/>
        <v>1203</v>
      </c>
      <c r="B1204" s="1" t="s">
        <v>391</v>
      </c>
      <c r="C1204" s="1" t="s">
        <v>842</v>
      </c>
      <c r="D1204" s="1" t="s">
        <v>853</v>
      </c>
      <c r="E1204" s="1"/>
      <c r="F1204" s="2">
        <v>4</v>
      </c>
      <c r="G1204" s="2">
        <v>12</v>
      </c>
      <c r="H1204" s="236">
        <v>2021</v>
      </c>
      <c r="I1204" s="2">
        <v>88</v>
      </c>
      <c r="J1204" s="2" t="s">
        <v>1449</v>
      </c>
      <c r="K1204" s="4" t="s">
        <v>1785</v>
      </c>
      <c r="L1204" s="2" t="s">
        <v>6515</v>
      </c>
      <c r="M1204" s="242" t="s">
        <v>1447</v>
      </c>
      <c r="N1204" s="2" t="s">
        <v>1448</v>
      </c>
      <c r="P1204" s="9" t="s">
        <v>11576</v>
      </c>
      <c r="S1204" s="172" t="s">
        <v>8719</v>
      </c>
    </row>
    <row r="1205" spans="1:19" x14ac:dyDescent="0.2">
      <c r="A1205" s="2">
        <f t="shared" si="18"/>
        <v>1204</v>
      </c>
      <c r="B1205" s="1" t="s">
        <v>4083</v>
      </c>
      <c r="C1205" s="1" t="s">
        <v>4084</v>
      </c>
      <c r="D1205" s="1" t="s">
        <v>838</v>
      </c>
      <c r="E1205" s="1"/>
      <c r="F1205" s="2">
        <v>4</v>
      </c>
      <c r="G1205" s="2">
        <v>13</v>
      </c>
      <c r="H1205" s="236">
        <v>2021</v>
      </c>
      <c r="I1205" s="2">
        <v>92</v>
      </c>
      <c r="J1205" s="2" t="s">
        <v>1450</v>
      </c>
      <c r="K1205" s="4" t="s">
        <v>1402</v>
      </c>
      <c r="L1205" s="2" t="s">
        <v>1393</v>
      </c>
      <c r="M1205" s="2" t="s">
        <v>1448</v>
      </c>
      <c r="N1205" s="2" t="s">
        <v>1448</v>
      </c>
      <c r="P1205" s="9" t="s">
        <v>4081</v>
      </c>
      <c r="R1205" s="9" t="s">
        <v>4082</v>
      </c>
    </row>
    <row r="1206" spans="1:19" x14ac:dyDescent="0.2">
      <c r="A1206" s="2">
        <f t="shared" si="18"/>
        <v>1205</v>
      </c>
      <c r="B1206" s="1" t="s">
        <v>322</v>
      </c>
      <c r="C1206" s="1" t="s">
        <v>958</v>
      </c>
      <c r="D1206" s="1" t="s">
        <v>845</v>
      </c>
      <c r="E1206" s="1"/>
      <c r="F1206" s="2">
        <v>4</v>
      </c>
      <c r="G1206" s="2">
        <v>13</v>
      </c>
      <c r="H1206" s="236">
        <v>2021</v>
      </c>
      <c r="I1206" s="2">
        <v>66</v>
      </c>
      <c r="J1206" s="2" t="s">
        <v>1449</v>
      </c>
      <c r="K1206" s="4" t="s">
        <v>1602</v>
      </c>
      <c r="L1206" s="2" t="s">
        <v>1407</v>
      </c>
      <c r="M1206" s="242" t="s">
        <v>1447</v>
      </c>
      <c r="N1206" s="2" t="s">
        <v>1447</v>
      </c>
      <c r="O1206" s="1" t="s">
        <v>3718</v>
      </c>
      <c r="P1206" s="9" t="s">
        <v>1607</v>
      </c>
      <c r="Q1206" s="9" t="s">
        <v>7345</v>
      </c>
      <c r="R1206" s="9" t="s">
        <v>7347</v>
      </c>
    </row>
    <row r="1207" spans="1:19" x14ac:dyDescent="0.2">
      <c r="A1207" s="2">
        <f t="shared" si="18"/>
        <v>1206</v>
      </c>
      <c r="B1207" s="1" t="s">
        <v>392</v>
      </c>
      <c r="C1207" s="1" t="s">
        <v>909</v>
      </c>
      <c r="D1207" s="1" t="s">
        <v>837</v>
      </c>
      <c r="E1207" s="1" t="s">
        <v>1316</v>
      </c>
      <c r="F1207" s="2">
        <v>4</v>
      </c>
      <c r="G1207" s="2">
        <v>13</v>
      </c>
      <c r="H1207" s="236">
        <v>2021</v>
      </c>
      <c r="I1207" s="2">
        <v>81</v>
      </c>
      <c r="J1207" s="2" t="s">
        <v>1449</v>
      </c>
      <c r="K1207" s="4" t="s">
        <v>1627</v>
      </c>
      <c r="L1207" s="2" t="s">
        <v>1394</v>
      </c>
      <c r="M1207" s="242" t="s">
        <v>1447</v>
      </c>
      <c r="N1207" s="2" t="s">
        <v>1448</v>
      </c>
      <c r="P1207" s="9" t="s">
        <v>6661</v>
      </c>
    </row>
    <row r="1208" spans="1:19" x14ac:dyDescent="0.2">
      <c r="A1208" s="2">
        <f t="shared" si="18"/>
        <v>1207</v>
      </c>
      <c r="B1208" s="1" t="s">
        <v>394</v>
      </c>
      <c r="C1208" s="1" t="s">
        <v>558</v>
      </c>
      <c r="D1208" s="1" t="s">
        <v>834</v>
      </c>
      <c r="E1208" s="1"/>
      <c r="F1208" s="2">
        <v>4</v>
      </c>
      <c r="G1208" s="2">
        <v>14</v>
      </c>
      <c r="H1208" s="236">
        <v>2021</v>
      </c>
      <c r="I1208" s="2">
        <v>81</v>
      </c>
      <c r="J1208" s="2" t="s">
        <v>1449</v>
      </c>
      <c r="K1208" s="4" t="s">
        <v>1421</v>
      </c>
      <c r="L1208" s="2" t="s">
        <v>6515</v>
      </c>
      <c r="M1208" s="242" t="s">
        <v>1447</v>
      </c>
      <c r="N1208" s="2" t="s">
        <v>1448</v>
      </c>
    </row>
    <row r="1209" spans="1:19" x14ac:dyDescent="0.2">
      <c r="A1209" s="2">
        <f t="shared" si="18"/>
        <v>1208</v>
      </c>
      <c r="B1209" s="1" t="s">
        <v>393</v>
      </c>
      <c r="C1209" s="1" t="s">
        <v>1086</v>
      </c>
      <c r="E1209" s="1"/>
      <c r="F1209" s="2">
        <v>4</v>
      </c>
      <c r="G1209" s="2">
        <v>14</v>
      </c>
      <c r="H1209" s="236">
        <v>2021</v>
      </c>
      <c r="I1209" s="2">
        <v>91</v>
      </c>
      <c r="J1209" s="2" t="s">
        <v>1449</v>
      </c>
      <c r="K1209" s="4" t="s">
        <v>1438</v>
      </c>
      <c r="L1209" s="2" t="s">
        <v>6515</v>
      </c>
      <c r="M1209" s="242" t="s">
        <v>1447</v>
      </c>
      <c r="N1209" s="2" t="s">
        <v>1448</v>
      </c>
    </row>
    <row r="1210" spans="1:19" x14ac:dyDescent="0.2">
      <c r="A1210" s="2">
        <f t="shared" si="18"/>
        <v>1209</v>
      </c>
      <c r="B1210" s="1" t="s">
        <v>2094</v>
      </c>
      <c r="C1210" s="1" t="s">
        <v>2518</v>
      </c>
      <c r="D1210" s="1" t="s">
        <v>851</v>
      </c>
      <c r="E1210" s="1"/>
      <c r="F1210" s="2">
        <v>4</v>
      </c>
      <c r="G1210" s="2">
        <v>15</v>
      </c>
      <c r="H1210" s="236">
        <v>2021</v>
      </c>
      <c r="I1210" s="2">
        <v>93</v>
      </c>
      <c r="J1210" s="2" t="s">
        <v>1450</v>
      </c>
      <c r="K1210" s="4" t="s">
        <v>1818</v>
      </c>
      <c r="L1210" s="2" t="s">
        <v>1393</v>
      </c>
      <c r="M1210" s="2" t="s">
        <v>1448</v>
      </c>
      <c r="N1210" s="2" t="s">
        <v>1448</v>
      </c>
    </row>
    <row r="1211" spans="1:19" x14ac:dyDescent="0.2">
      <c r="A1211" s="2">
        <f t="shared" si="18"/>
        <v>1210</v>
      </c>
      <c r="B1211" s="1" t="s">
        <v>395</v>
      </c>
      <c r="C1211" s="1" t="s">
        <v>1087</v>
      </c>
      <c r="D1211" s="1" t="s">
        <v>853</v>
      </c>
      <c r="E1211" s="1"/>
      <c r="F1211" s="2">
        <v>4</v>
      </c>
      <c r="G1211" s="2">
        <v>15</v>
      </c>
      <c r="H1211" s="236">
        <v>2021</v>
      </c>
      <c r="I1211" s="2">
        <v>94</v>
      </c>
      <c r="J1211" s="2" t="s">
        <v>1449</v>
      </c>
      <c r="K1211" s="4" t="s">
        <v>1445</v>
      </c>
      <c r="L1211" s="2" t="s">
        <v>1389</v>
      </c>
      <c r="M1211" s="242" t="s">
        <v>1447</v>
      </c>
      <c r="N1211" s="2" t="s">
        <v>1448</v>
      </c>
    </row>
    <row r="1212" spans="1:19" x14ac:dyDescent="0.2">
      <c r="A1212" s="2">
        <f t="shared" si="18"/>
        <v>1211</v>
      </c>
      <c r="B1212" s="1" t="s">
        <v>397</v>
      </c>
      <c r="C1212" s="1" t="s">
        <v>847</v>
      </c>
      <c r="D1212" s="1" t="s">
        <v>838</v>
      </c>
      <c r="E1212" s="1" t="s">
        <v>1282</v>
      </c>
      <c r="F1212" s="2">
        <v>4</v>
      </c>
      <c r="G1212" s="2">
        <v>16</v>
      </c>
      <c r="H1212" s="236">
        <v>2021</v>
      </c>
      <c r="I1212" s="2">
        <v>78</v>
      </c>
      <c r="J1212" s="2" t="s">
        <v>1449</v>
      </c>
      <c r="K1212" s="4" t="s">
        <v>1392</v>
      </c>
      <c r="L1212" s="2" t="s">
        <v>1393</v>
      </c>
      <c r="M1212" s="242" t="s">
        <v>1447</v>
      </c>
      <c r="N1212" s="2" t="s">
        <v>1447</v>
      </c>
    </row>
    <row r="1213" spans="1:19" x14ac:dyDescent="0.2">
      <c r="A1213" s="2">
        <f t="shared" si="18"/>
        <v>1212</v>
      </c>
      <c r="B1213" s="1" t="s">
        <v>396</v>
      </c>
      <c r="C1213" s="1" t="s">
        <v>1088</v>
      </c>
      <c r="D1213" s="1" t="s">
        <v>886</v>
      </c>
      <c r="E1213" s="1" t="s">
        <v>1317</v>
      </c>
      <c r="F1213" s="2">
        <v>4</v>
      </c>
      <c r="G1213" s="2">
        <v>16</v>
      </c>
      <c r="H1213" s="236">
        <v>2021</v>
      </c>
      <c r="I1213" s="2">
        <v>75</v>
      </c>
      <c r="J1213" s="2" t="s">
        <v>1449</v>
      </c>
      <c r="K1213" s="4" t="s">
        <v>1638</v>
      </c>
      <c r="L1213" s="2" t="s">
        <v>1441</v>
      </c>
      <c r="M1213" s="242" t="s">
        <v>1447</v>
      </c>
      <c r="N1213" s="2" t="s">
        <v>1447</v>
      </c>
      <c r="P1213" s="9" t="s">
        <v>2555</v>
      </c>
    </row>
    <row r="1214" spans="1:19" x14ac:dyDescent="0.2">
      <c r="A1214" s="2">
        <f t="shared" si="18"/>
        <v>1213</v>
      </c>
      <c r="B1214" s="1" t="s">
        <v>398</v>
      </c>
      <c r="C1214" s="1" t="s">
        <v>847</v>
      </c>
      <c r="E1214" s="1"/>
      <c r="F1214" s="2">
        <v>4</v>
      </c>
      <c r="G1214" s="2">
        <v>18</v>
      </c>
      <c r="H1214" s="236">
        <v>2021</v>
      </c>
      <c r="I1214" s="2">
        <v>93</v>
      </c>
      <c r="J1214" s="2" t="s">
        <v>1449</v>
      </c>
      <c r="K1214" s="4" t="s">
        <v>1435</v>
      </c>
      <c r="L1214" s="2" t="s">
        <v>1394</v>
      </c>
      <c r="M1214" s="242" t="s">
        <v>1447</v>
      </c>
      <c r="N1214" s="2" t="s">
        <v>1447</v>
      </c>
    </row>
    <row r="1215" spans="1:19" x14ac:dyDescent="0.2">
      <c r="A1215" s="2">
        <f t="shared" si="18"/>
        <v>1214</v>
      </c>
      <c r="B1215" s="1" t="s">
        <v>399</v>
      </c>
      <c r="C1215" s="1" t="s">
        <v>1089</v>
      </c>
      <c r="E1215" s="1"/>
      <c r="F1215" s="2">
        <v>4</v>
      </c>
      <c r="G1215" s="2">
        <v>18</v>
      </c>
      <c r="H1215" s="236">
        <v>2021</v>
      </c>
      <c r="I1215" s="2">
        <v>82</v>
      </c>
      <c r="J1215" s="2" t="s">
        <v>1449</v>
      </c>
      <c r="K1215" s="4" t="s">
        <v>1405</v>
      </c>
      <c r="L1215" s="2" t="s">
        <v>6515</v>
      </c>
      <c r="M1215" s="242" t="s">
        <v>1447</v>
      </c>
      <c r="N1215" s="2" t="s">
        <v>1448</v>
      </c>
      <c r="P1215" s="9" t="s">
        <v>9792</v>
      </c>
    </row>
    <row r="1216" spans="1:19" x14ac:dyDescent="0.2">
      <c r="A1216" s="2">
        <f t="shared" si="18"/>
        <v>1215</v>
      </c>
      <c r="B1216" s="1" t="s">
        <v>4079</v>
      </c>
      <c r="C1216" s="1" t="s">
        <v>4078</v>
      </c>
      <c r="E1216" s="1" t="s">
        <v>1309</v>
      </c>
      <c r="F1216" s="2">
        <v>4</v>
      </c>
      <c r="G1216" s="2">
        <v>18</v>
      </c>
      <c r="H1216" s="236">
        <v>2021</v>
      </c>
      <c r="I1216" s="2">
        <v>89</v>
      </c>
      <c r="J1216" s="2" t="s">
        <v>1449</v>
      </c>
      <c r="K1216" s="4" t="s">
        <v>1392</v>
      </c>
      <c r="L1216" s="2" t="s">
        <v>1393</v>
      </c>
      <c r="M1216" s="2" t="s">
        <v>1448</v>
      </c>
      <c r="N1216" s="2" t="s">
        <v>1448</v>
      </c>
      <c r="P1216" s="9" t="s">
        <v>4080</v>
      </c>
    </row>
    <row r="1217" spans="1:21" x14ac:dyDescent="0.2">
      <c r="A1217" s="2">
        <f t="shared" si="18"/>
        <v>1216</v>
      </c>
      <c r="B1217" s="1" t="s">
        <v>400</v>
      </c>
      <c r="C1217" s="1" t="s">
        <v>172</v>
      </c>
      <c r="E1217" s="1" t="s">
        <v>1289</v>
      </c>
      <c r="F1217" s="2">
        <v>4</v>
      </c>
      <c r="G1217" s="2">
        <v>19</v>
      </c>
      <c r="H1217" s="236">
        <v>2021</v>
      </c>
      <c r="I1217" s="2">
        <v>93</v>
      </c>
      <c r="J1217" s="2" t="s">
        <v>1449</v>
      </c>
      <c r="K1217" s="4" t="s">
        <v>1392</v>
      </c>
      <c r="L1217" s="2" t="s">
        <v>1393</v>
      </c>
      <c r="M1217" s="242" t="s">
        <v>1447</v>
      </c>
      <c r="N1217" s="2" t="s">
        <v>1448</v>
      </c>
    </row>
    <row r="1218" spans="1:21" x14ac:dyDescent="0.2">
      <c r="A1218" s="2">
        <f t="shared" si="18"/>
        <v>1217</v>
      </c>
      <c r="B1218" s="1" t="s">
        <v>3361</v>
      </c>
      <c r="C1218" s="1" t="s">
        <v>3362</v>
      </c>
      <c r="E1218" s="1"/>
      <c r="F1218" s="2">
        <v>4</v>
      </c>
      <c r="G1218" s="2">
        <v>19</v>
      </c>
      <c r="H1218" s="236">
        <v>2021</v>
      </c>
      <c r="I1218" s="2">
        <v>90</v>
      </c>
      <c r="J1218" s="2" t="s">
        <v>1449</v>
      </c>
      <c r="K1218" s="4" t="s">
        <v>1392</v>
      </c>
      <c r="L1218" s="2" t="s">
        <v>1393</v>
      </c>
      <c r="M1218" s="2" t="s">
        <v>1448</v>
      </c>
      <c r="N1218" s="2" t="s">
        <v>1448</v>
      </c>
      <c r="P1218" s="9" t="s">
        <v>3363</v>
      </c>
    </row>
    <row r="1219" spans="1:21" x14ac:dyDescent="0.2">
      <c r="A1219" s="2">
        <f t="shared" si="18"/>
        <v>1218</v>
      </c>
      <c r="B1219" s="1" t="s">
        <v>401</v>
      </c>
      <c r="C1219" s="1" t="s">
        <v>1090</v>
      </c>
      <c r="D1219" s="1" t="s">
        <v>886</v>
      </c>
      <c r="E1219" s="1"/>
      <c r="F1219" s="2">
        <v>4</v>
      </c>
      <c r="G1219" s="2">
        <v>20</v>
      </c>
      <c r="H1219" s="236">
        <v>2021</v>
      </c>
      <c r="I1219" s="2">
        <v>97</v>
      </c>
      <c r="J1219" s="2" t="s">
        <v>1449</v>
      </c>
      <c r="K1219" s="4" t="s">
        <v>1495</v>
      </c>
      <c r="L1219" s="2" t="s">
        <v>1434</v>
      </c>
      <c r="M1219" s="242" t="s">
        <v>1447</v>
      </c>
      <c r="N1219" s="2" t="s">
        <v>1448</v>
      </c>
    </row>
    <row r="1220" spans="1:21" x14ac:dyDescent="0.2">
      <c r="A1220" s="2">
        <f t="shared" si="18"/>
        <v>1219</v>
      </c>
      <c r="B1220" s="1" t="s">
        <v>402</v>
      </c>
      <c r="C1220" s="1" t="s">
        <v>1091</v>
      </c>
      <c r="D1220" s="1" t="s">
        <v>889</v>
      </c>
      <c r="E1220" s="1"/>
      <c r="F1220" s="2">
        <v>4</v>
      </c>
      <c r="G1220" s="2">
        <v>20</v>
      </c>
      <c r="H1220" s="236">
        <v>2021</v>
      </c>
      <c r="I1220" s="2">
        <v>91</v>
      </c>
      <c r="J1220" s="2" t="s">
        <v>1449</v>
      </c>
      <c r="K1220" s="4" t="s">
        <v>1423</v>
      </c>
      <c r="L1220" s="2" t="s">
        <v>1393</v>
      </c>
      <c r="M1220" s="242" t="s">
        <v>1447</v>
      </c>
      <c r="N1220" s="2" t="s">
        <v>1448</v>
      </c>
    </row>
    <row r="1221" spans="1:21" x14ac:dyDescent="0.2">
      <c r="A1221" s="2">
        <f t="shared" si="18"/>
        <v>1220</v>
      </c>
      <c r="B1221" s="1" t="s">
        <v>403</v>
      </c>
      <c r="C1221" s="1" t="s">
        <v>746</v>
      </c>
      <c r="D1221" s="1" t="s">
        <v>845</v>
      </c>
      <c r="E1221" s="1"/>
      <c r="F1221" s="2">
        <v>4</v>
      </c>
      <c r="G1221" s="2">
        <v>21</v>
      </c>
      <c r="H1221" s="236">
        <v>2021</v>
      </c>
      <c r="I1221" s="2">
        <v>75</v>
      </c>
      <c r="J1221" s="2" t="s">
        <v>1449</v>
      </c>
      <c r="K1221" s="4" t="s">
        <v>1799</v>
      </c>
      <c r="L1221" s="2" t="s">
        <v>1393</v>
      </c>
      <c r="M1221" s="242" t="s">
        <v>1447</v>
      </c>
      <c r="N1221" s="2" t="s">
        <v>1448</v>
      </c>
      <c r="P1221" s="9" t="s">
        <v>6373</v>
      </c>
    </row>
    <row r="1222" spans="1:21" x14ac:dyDescent="0.2">
      <c r="A1222" s="2">
        <f t="shared" ref="A1222:A1285" si="19">A1221+1</f>
        <v>1221</v>
      </c>
      <c r="B1222" s="1" t="s">
        <v>4075</v>
      </c>
      <c r="C1222" s="1" t="s">
        <v>2171</v>
      </c>
      <c r="D1222" s="1" t="s">
        <v>886</v>
      </c>
      <c r="E1222" s="1"/>
      <c r="F1222" s="2">
        <v>4</v>
      </c>
      <c r="G1222" s="2">
        <v>24</v>
      </c>
      <c r="H1222" s="236">
        <v>2021</v>
      </c>
      <c r="I1222" s="2">
        <v>72</v>
      </c>
      <c r="J1222" s="2" t="s">
        <v>1449</v>
      </c>
      <c r="K1222" s="4" t="s">
        <v>3912</v>
      </c>
      <c r="L1222" s="2" t="s">
        <v>1393</v>
      </c>
      <c r="M1222" s="2" t="s">
        <v>1448</v>
      </c>
      <c r="N1222" s="2" t="s">
        <v>1448</v>
      </c>
      <c r="P1222" s="9" t="s">
        <v>4076</v>
      </c>
      <c r="Q1222" s="9" t="s">
        <v>4077</v>
      </c>
    </row>
    <row r="1223" spans="1:21" x14ac:dyDescent="0.2">
      <c r="A1223" s="2">
        <f t="shared" si="19"/>
        <v>1222</v>
      </c>
      <c r="B1223" s="1" t="s">
        <v>6127</v>
      </c>
      <c r="C1223" s="1" t="s">
        <v>6126</v>
      </c>
      <c r="E1223" s="1"/>
      <c r="F1223" s="2">
        <v>4</v>
      </c>
      <c r="G1223" s="2">
        <v>25</v>
      </c>
      <c r="H1223" s="236">
        <v>2021</v>
      </c>
      <c r="I1223" s="46">
        <v>52</v>
      </c>
      <c r="J1223" s="2" t="s">
        <v>1449</v>
      </c>
      <c r="K1223" s="4" t="s">
        <v>4723</v>
      </c>
      <c r="L1223" s="2" t="s">
        <v>1394</v>
      </c>
      <c r="M1223" s="2" t="s">
        <v>1448</v>
      </c>
      <c r="N1223" s="2" t="s">
        <v>1448</v>
      </c>
      <c r="O1223" s="178" t="s">
        <v>11389</v>
      </c>
      <c r="P1223" s="9" t="s">
        <v>6125</v>
      </c>
      <c r="Q1223" s="9"/>
    </row>
    <row r="1224" spans="1:21" x14ac:dyDescent="0.2">
      <c r="A1224" s="2">
        <f t="shared" si="19"/>
        <v>1223</v>
      </c>
      <c r="B1224" s="1" t="s">
        <v>4073</v>
      </c>
      <c r="C1224" s="1" t="s">
        <v>2373</v>
      </c>
      <c r="D1224" s="1" t="s">
        <v>843</v>
      </c>
      <c r="E1224" s="1" t="s">
        <v>1281</v>
      </c>
      <c r="F1224" s="2">
        <v>4</v>
      </c>
      <c r="G1224" s="2">
        <v>25</v>
      </c>
      <c r="H1224" s="236">
        <v>2021</v>
      </c>
      <c r="I1224" s="2">
        <v>67</v>
      </c>
      <c r="J1224" s="2" t="s">
        <v>1449</v>
      </c>
      <c r="K1224" s="4" t="s">
        <v>1837</v>
      </c>
      <c r="L1224" s="2" t="s">
        <v>1393</v>
      </c>
      <c r="M1224" s="2" t="s">
        <v>1448</v>
      </c>
      <c r="N1224" s="2" t="s">
        <v>1448</v>
      </c>
      <c r="O1224" s="1" t="s">
        <v>11418</v>
      </c>
      <c r="P1224" s="9" t="s">
        <v>4072</v>
      </c>
      <c r="Q1224" s="9" t="s">
        <v>4074</v>
      </c>
    </row>
    <row r="1225" spans="1:21" x14ac:dyDescent="0.2">
      <c r="A1225" s="2">
        <f t="shared" si="19"/>
        <v>1224</v>
      </c>
      <c r="B1225" s="1" t="s">
        <v>404</v>
      </c>
      <c r="C1225" s="1" t="s">
        <v>1092</v>
      </c>
      <c r="D1225" s="1" t="s">
        <v>892</v>
      </c>
      <c r="E1225" s="1"/>
      <c r="F1225" s="2">
        <v>4</v>
      </c>
      <c r="G1225" s="2">
        <v>25</v>
      </c>
      <c r="H1225" s="236">
        <v>2021</v>
      </c>
      <c r="I1225" s="2">
        <v>90</v>
      </c>
      <c r="J1225" s="2" t="s">
        <v>1449</v>
      </c>
      <c r="K1225" s="4" t="s">
        <v>1495</v>
      </c>
      <c r="L1225" s="2" t="s">
        <v>1434</v>
      </c>
      <c r="M1225" s="242" t="s">
        <v>1447</v>
      </c>
      <c r="N1225" s="2" t="s">
        <v>1448</v>
      </c>
    </row>
    <row r="1226" spans="1:21" x14ac:dyDescent="0.2">
      <c r="A1226" s="2">
        <f t="shared" si="19"/>
        <v>1225</v>
      </c>
      <c r="B1226" s="1" t="s">
        <v>4070</v>
      </c>
      <c r="C1226" s="1" t="s">
        <v>2511</v>
      </c>
      <c r="D1226" s="1" t="s">
        <v>915</v>
      </c>
      <c r="E1226" s="301"/>
      <c r="F1226" s="2">
        <v>4</v>
      </c>
      <c r="G1226" s="2">
        <v>27</v>
      </c>
      <c r="H1226" s="2">
        <v>2021</v>
      </c>
      <c r="I1226" s="86" t="s">
        <v>1871</v>
      </c>
      <c r="J1226" s="2" t="s">
        <v>1449</v>
      </c>
      <c r="K1226" s="4" t="s">
        <v>1402</v>
      </c>
      <c r="L1226" s="2" t="s">
        <v>1393</v>
      </c>
      <c r="M1226" s="2" t="s">
        <v>1448</v>
      </c>
      <c r="N1226" s="2" t="s">
        <v>1448</v>
      </c>
      <c r="P1226" s="9" t="s">
        <v>4071</v>
      </c>
      <c r="Q1226" s="9" t="s">
        <v>8430</v>
      </c>
    </row>
    <row r="1227" spans="1:21" x14ac:dyDescent="0.2">
      <c r="A1227" s="2">
        <f t="shared" si="19"/>
        <v>1226</v>
      </c>
      <c r="B1227" s="1" t="s">
        <v>405</v>
      </c>
      <c r="C1227" s="1" t="s">
        <v>895</v>
      </c>
      <c r="E1227" s="1"/>
      <c r="F1227" s="2">
        <v>4</v>
      </c>
      <c r="G1227" s="2">
        <v>27</v>
      </c>
      <c r="H1227" s="236">
        <v>2021</v>
      </c>
      <c r="I1227" s="2">
        <v>80</v>
      </c>
      <c r="J1227" s="2" t="s">
        <v>1449</v>
      </c>
      <c r="K1227" s="4" t="s">
        <v>1466</v>
      </c>
      <c r="L1227" s="2" t="s">
        <v>1434</v>
      </c>
      <c r="M1227" s="242" t="s">
        <v>1447</v>
      </c>
      <c r="N1227" s="2" t="s">
        <v>1448</v>
      </c>
      <c r="P1227" s="9" t="s">
        <v>8817</v>
      </c>
    </row>
    <row r="1228" spans="1:21" x14ac:dyDescent="0.2">
      <c r="A1228" s="2">
        <f t="shared" si="19"/>
        <v>1227</v>
      </c>
      <c r="B1228" s="1" t="s">
        <v>398</v>
      </c>
      <c r="C1228" s="1" t="s">
        <v>841</v>
      </c>
      <c r="D1228" s="1" t="s">
        <v>834</v>
      </c>
      <c r="E1228" s="1" t="s">
        <v>1578</v>
      </c>
      <c r="F1228" s="2">
        <v>4</v>
      </c>
      <c r="G1228" s="2">
        <v>28</v>
      </c>
      <c r="H1228" s="236">
        <v>2021</v>
      </c>
      <c r="I1228" s="2">
        <v>74</v>
      </c>
      <c r="J1228" s="2" t="s">
        <v>1449</v>
      </c>
      <c r="K1228" s="4" t="s">
        <v>1392</v>
      </c>
      <c r="L1228" s="2" t="s">
        <v>1393</v>
      </c>
      <c r="M1228" s="242" t="s">
        <v>1447</v>
      </c>
      <c r="N1228" s="2" t="s">
        <v>1448</v>
      </c>
      <c r="O1228" s="1" t="s">
        <v>11365</v>
      </c>
      <c r="P1228" s="9" t="s">
        <v>2657</v>
      </c>
      <c r="Q1228" s="9" t="s">
        <v>11572</v>
      </c>
      <c r="R1228" s="9"/>
      <c r="S1228" s="1" t="s">
        <v>8787</v>
      </c>
      <c r="T1228" s="1" t="s">
        <v>8693</v>
      </c>
      <c r="U1228" t="s">
        <v>9088</v>
      </c>
    </row>
    <row r="1229" spans="1:21" x14ac:dyDescent="0.2">
      <c r="A1229" s="2">
        <f t="shared" si="19"/>
        <v>1228</v>
      </c>
      <c r="B1229" s="1" t="s">
        <v>6051</v>
      </c>
      <c r="C1229" s="1" t="s">
        <v>6052</v>
      </c>
      <c r="D1229" s="1" t="s">
        <v>845</v>
      </c>
      <c r="E1229" s="1"/>
      <c r="F1229" s="2">
        <v>4</v>
      </c>
      <c r="G1229" s="2">
        <v>28</v>
      </c>
      <c r="H1229" s="236">
        <v>2021</v>
      </c>
      <c r="I1229" s="2">
        <v>77</v>
      </c>
      <c r="J1229" s="2" t="s">
        <v>1449</v>
      </c>
      <c r="K1229" s="1" t="s">
        <v>1397</v>
      </c>
      <c r="L1229" s="2" t="s">
        <v>1396</v>
      </c>
      <c r="M1229" s="2" t="s">
        <v>1448</v>
      </c>
      <c r="N1229" s="2" t="s">
        <v>1448</v>
      </c>
      <c r="P1229" s="9" t="s">
        <v>6053</v>
      </c>
    </row>
    <row r="1230" spans="1:21" x14ac:dyDescent="0.2">
      <c r="A1230" s="2">
        <f t="shared" si="19"/>
        <v>1229</v>
      </c>
      <c r="B1230" s="1" t="s">
        <v>1585</v>
      </c>
      <c r="C1230" s="1" t="s">
        <v>1584</v>
      </c>
      <c r="D1230" s="1" t="s">
        <v>834</v>
      </c>
      <c r="E1230" s="1" t="s">
        <v>1578</v>
      </c>
      <c r="F1230" s="2">
        <v>4</v>
      </c>
      <c r="G1230" s="2">
        <v>28</v>
      </c>
      <c r="H1230" s="236">
        <v>2021</v>
      </c>
      <c r="I1230" s="2">
        <v>65</v>
      </c>
      <c r="J1230" s="2" t="s">
        <v>1449</v>
      </c>
      <c r="K1230" s="4" t="s">
        <v>1430</v>
      </c>
      <c r="L1230" s="2" t="s">
        <v>1393</v>
      </c>
      <c r="M1230" s="2" t="s">
        <v>1448</v>
      </c>
      <c r="N1230" s="2" t="s">
        <v>1448</v>
      </c>
      <c r="O1230" s="178" t="s">
        <v>11416</v>
      </c>
      <c r="P1230" s="9" t="s">
        <v>1586</v>
      </c>
    </row>
    <row r="1231" spans="1:21" x14ac:dyDescent="0.2">
      <c r="A1231" s="2">
        <f t="shared" si="19"/>
        <v>1230</v>
      </c>
      <c r="B1231" s="1" t="s">
        <v>407</v>
      </c>
      <c r="C1231" s="1" t="s">
        <v>1093</v>
      </c>
      <c r="E1231" s="1" t="s">
        <v>11551</v>
      </c>
      <c r="F1231" s="2">
        <v>4</v>
      </c>
      <c r="G1231" s="2">
        <v>29</v>
      </c>
      <c r="H1231" s="236">
        <v>2021</v>
      </c>
      <c r="I1231" s="2">
        <v>88</v>
      </c>
      <c r="J1231" s="2" t="s">
        <v>1449</v>
      </c>
      <c r="K1231" s="4" t="s">
        <v>1433</v>
      </c>
      <c r="L1231" s="2" t="s">
        <v>1434</v>
      </c>
      <c r="M1231" s="242" t="s">
        <v>1447</v>
      </c>
      <c r="N1231" s="2" t="s">
        <v>1448</v>
      </c>
    </row>
    <row r="1232" spans="1:21" x14ac:dyDescent="0.2">
      <c r="A1232" s="2">
        <f t="shared" si="19"/>
        <v>1231</v>
      </c>
      <c r="B1232" s="1" t="s">
        <v>406</v>
      </c>
      <c r="C1232" s="1" t="s">
        <v>965</v>
      </c>
      <c r="D1232" s="1" t="s">
        <v>837</v>
      </c>
      <c r="E1232" s="1"/>
      <c r="F1232" s="2">
        <v>4</v>
      </c>
      <c r="G1232" s="2">
        <v>29</v>
      </c>
      <c r="H1232" s="236">
        <v>2021</v>
      </c>
      <c r="I1232" s="2">
        <v>76</v>
      </c>
      <c r="J1232" s="2" t="s">
        <v>1449</v>
      </c>
      <c r="K1232" s="4" t="s">
        <v>1402</v>
      </c>
      <c r="L1232" s="2" t="s">
        <v>1393</v>
      </c>
      <c r="M1232" s="242" t="s">
        <v>1447</v>
      </c>
      <c r="N1232" s="2" t="s">
        <v>1448</v>
      </c>
      <c r="P1232" s="9" t="s">
        <v>2208</v>
      </c>
    </row>
    <row r="1233" spans="1:19" x14ac:dyDescent="0.2">
      <c r="A1233" s="2">
        <f t="shared" si="19"/>
        <v>1232</v>
      </c>
      <c r="B1233" s="1" t="s">
        <v>6757</v>
      </c>
      <c r="C1233" s="1" t="s">
        <v>2102</v>
      </c>
      <c r="D1233" s="1" t="s">
        <v>6758</v>
      </c>
      <c r="E1233" s="1" t="s">
        <v>6760</v>
      </c>
      <c r="F1233" s="2">
        <v>4</v>
      </c>
      <c r="G1233" s="2">
        <v>30</v>
      </c>
      <c r="H1233" s="236">
        <v>2021</v>
      </c>
      <c r="I1233" s="2">
        <v>87</v>
      </c>
      <c r="J1233" s="2" t="s">
        <v>1449</v>
      </c>
      <c r="K1233" s="4" t="s">
        <v>1390</v>
      </c>
      <c r="L1233" s="2" t="s">
        <v>1389</v>
      </c>
      <c r="M1233" s="2" t="s">
        <v>1448</v>
      </c>
      <c r="N1233" s="2" t="s">
        <v>1448</v>
      </c>
      <c r="P1233" s="9" t="s">
        <v>6759</v>
      </c>
      <c r="Q1233" s="9" t="s">
        <v>6761</v>
      </c>
    </row>
    <row r="1234" spans="1:19" x14ac:dyDescent="0.2">
      <c r="A1234" s="2">
        <f t="shared" si="19"/>
        <v>1233</v>
      </c>
      <c r="B1234" s="1" t="s">
        <v>408</v>
      </c>
      <c r="C1234" s="1" t="s">
        <v>1094</v>
      </c>
      <c r="D1234" s="1" t="s">
        <v>881</v>
      </c>
      <c r="E1234" s="1" t="s">
        <v>841</v>
      </c>
      <c r="F1234" s="2">
        <v>4</v>
      </c>
      <c r="G1234" s="2">
        <v>30</v>
      </c>
      <c r="H1234" s="236">
        <v>2021</v>
      </c>
      <c r="I1234" s="2">
        <v>94</v>
      </c>
      <c r="J1234" s="2" t="s">
        <v>1449</v>
      </c>
      <c r="K1234" s="4" t="s">
        <v>1418</v>
      </c>
      <c r="L1234" s="2" t="s">
        <v>1393</v>
      </c>
      <c r="M1234" s="242" t="s">
        <v>1447</v>
      </c>
      <c r="N1234" s="2" t="s">
        <v>1448</v>
      </c>
    </row>
    <row r="1235" spans="1:19" x14ac:dyDescent="0.2">
      <c r="A1235" s="2">
        <f t="shared" si="19"/>
        <v>1234</v>
      </c>
      <c r="B1235" s="1" t="s">
        <v>409</v>
      </c>
      <c r="C1235" s="1" t="s">
        <v>894</v>
      </c>
      <c r="D1235" s="1" t="s">
        <v>843</v>
      </c>
      <c r="E1235" s="1"/>
      <c r="F1235" s="2">
        <v>5</v>
      </c>
      <c r="G1235" s="2">
        <v>1</v>
      </c>
      <c r="H1235" s="236">
        <v>2021</v>
      </c>
      <c r="I1235" s="2">
        <v>80</v>
      </c>
      <c r="J1235" s="2" t="s">
        <v>1449</v>
      </c>
      <c r="K1235" s="4" t="s">
        <v>1463</v>
      </c>
      <c r="L1235" s="2" t="s">
        <v>1393</v>
      </c>
      <c r="M1235" s="242" t="s">
        <v>1447</v>
      </c>
      <c r="N1235" s="2" t="s">
        <v>1448</v>
      </c>
      <c r="P1235" s="9" t="s">
        <v>9652</v>
      </c>
      <c r="Q1235" s="9" t="s">
        <v>6403</v>
      </c>
    </row>
    <row r="1236" spans="1:19" x14ac:dyDescent="0.2">
      <c r="A1236" s="2">
        <f t="shared" si="19"/>
        <v>1235</v>
      </c>
      <c r="B1236" s="1" t="s">
        <v>10407</v>
      </c>
      <c r="C1236" s="1" t="s">
        <v>2636</v>
      </c>
      <c r="E1236" s="1"/>
      <c r="F1236" s="2">
        <v>5</v>
      </c>
      <c r="G1236" s="2">
        <v>1</v>
      </c>
      <c r="H1236" s="236">
        <v>2021</v>
      </c>
      <c r="I1236" s="2">
        <v>84</v>
      </c>
      <c r="J1236" s="2" t="s">
        <v>1449</v>
      </c>
      <c r="K1236" s="4" t="s">
        <v>10408</v>
      </c>
      <c r="L1236" s="2" t="s">
        <v>6515</v>
      </c>
      <c r="M1236" s="2" t="s">
        <v>1448</v>
      </c>
      <c r="N1236" s="2" t="s">
        <v>1448</v>
      </c>
      <c r="P1236" s="9" t="s">
        <v>10409</v>
      </c>
      <c r="Q1236" s="9" t="s">
        <v>10410</v>
      </c>
      <c r="S1236" s="1" t="s">
        <v>9124</v>
      </c>
    </row>
    <row r="1237" spans="1:19" x14ac:dyDescent="0.2">
      <c r="A1237" s="2">
        <f t="shared" si="19"/>
        <v>1236</v>
      </c>
      <c r="B1237" s="1" t="s">
        <v>58</v>
      </c>
      <c r="C1237" s="1" t="s">
        <v>263</v>
      </c>
      <c r="D1237" s="1" t="s">
        <v>848</v>
      </c>
      <c r="E1237" s="1"/>
      <c r="F1237" s="2">
        <v>5</v>
      </c>
      <c r="G1237" s="2">
        <v>1</v>
      </c>
      <c r="H1237" s="236">
        <v>2021</v>
      </c>
      <c r="I1237" s="2">
        <v>79</v>
      </c>
      <c r="J1237" s="2" t="s">
        <v>1449</v>
      </c>
      <c r="K1237" s="4" t="s">
        <v>1395</v>
      </c>
      <c r="L1237" s="2" t="s">
        <v>1394</v>
      </c>
      <c r="M1237" s="242" t="s">
        <v>1447</v>
      </c>
      <c r="N1237" s="2" t="s">
        <v>1448</v>
      </c>
      <c r="P1237" s="9" t="s">
        <v>8313</v>
      </c>
    </row>
    <row r="1238" spans="1:19" x14ac:dyDescent="0.2">
      <c r="A1238" s="2">
        <f t="shared" si="19"/>
        <v>1237</v>
      </c>
      <c r="B1238" s="1" t="s">
        <v>83</v>
      </c>
      <c r="C1238" s="1" t="s">
        <v>1095</v>
      </c>
      <c r="D1238" s="1" t="s">
        <v>853</v>
      </c>
      <c r="E1238" s="1"/>
      <c r="F1238" s="2">
        <v>5</v>
      </c>
      <c r="G1238" s="2">
        <v>1</v>
      </c>
      <c r="H1238" s="236">
        <v>2021</v>
      </c>
      <c r="I1238" s="2">
        <v>93</v>
      </c>
      <c r="J1238" s="2" t="s">
        <v>1449</v>
      </c>
      <c r="K1238" s="4" t="s">
        <v>1418</v>
      </c>
      <c r="L1238" s="2" t="s">
        <v>1393</v>
      </c>
      <c r="M1238" s="242" t="s">
        <v>1447</v>
      </c>
      <c r="N1238" s="2" t="s">
        <v>1448</v>
      </c>
    </row>
    <row r="1239" spans="1:19" x14ac:dyDescent="0.2">
      <c r="A1239" s="2">
        <f t="shared" si="19"/>
        <v>1238</v>
      </c>
      <c r="B1239" s="1" t="s">
        <v>4069</v>
      </c>
      <c r="C1239" s="1" t="s">
        <v>3902</v>
      </c>
      <c r="D1239" s="1" t="s">
        <v>867</v>
      </c>
      <c r="E1239" s="1"/>
      <c r="F1239" s="2">
        <v>5</v>
      </c>
      <c r="G1239" s="2">
        <v>2</v>
      </c>
      <c r="H1239" s="236">
        <v>2021</v>
      </c>
      <c r="I1239" s="2">
        <v>74</v>
      </c>
      <c r="J1239" s="2" t="s">
        <v>1449</v>
      </c>
      <c r="K1239" s="4" t="s">
        <v>1398</v>
      </c>
      <c r="L1239" s="2" t="s">
        <v>1393</v>
      </c>
      <c r="M1239" s="2" t="s">
        <v>1448</v>
      </c>
      <c r="N1239" s="2" t="s">
        <v>1448</v>
      </c>
      <c r="O1239" s="1" t="s">
        <v>11365</v>
      </c>
      <c r="P1239" s="9" t="s">
        <v>8898</v>
      </c>
      <c r="Q1239" s="9" t="s">
        <v>6405</v>
      </c>
    </row>
    <row r="1240" spans="1:19" x14ac:dyDescent="0.2">
      <c r="A1240" s="2">
        <f t="shared" si="19"/>
        <v>1239</v>
      </c>
      <c r="B1240" s="1" t="s">
        <v>6786</v>
      </c>
      <c r="C1240" s="1" t="s">
        <v>6789</v>
      </c>
      <c r="D1240" s="1" t="s">
        <v>892</v>
      </c>
      <c r="E1240" s="1"/>
      <c r="F1240" s="2">
        <v>5</v>
      </c>
      <c r="G1240" s="2">
        <v>2</v>
      </c>
      <c r="H1240" s="236">
        <v>2021</v>
      </c>
      <c r="I1240" s="2">
        <v>94</v>
      </c>
      <c r="J1240" s="2" t="s">
        <v>1449</v>
      </c>
      <c r="K1240" s="4" t="s">
        <v>6787</v>
      </c>
      <c r="L1240" s="2" t="s">
        <v>3066</v>
      </c>
      <c r="M1240" s="2" t="s">
        <v>1448</v>
      </c>
      <c r="N1240" s="2" t="s">
        <v>1448</v>
      </c>
      <c r="P1240" s="9" t="s">
        <v>6788</v>
      </c>
      <c r="Q1240" s="9"/>
    </row>
    <row r="1241" spans="1:19" x14ac:dyDescent="0.2">
      <c r="A1241" s="2">
        <f t="shared" si="19"/>
        <v>1240</v>
      </c>
      <c r="B1241" s="1" t="s">
        <v>410</v>
      </c>
      <c r="C1241" s="1" t="s">
        <v>847</v>
      </c>
      <c r="E1241" s="1"/>
      <c r="F1241" s="2">
        <v>5</v>
      </c>
      <c r="G1241" s="2">
        <v>3</v>
      </c>
      <c r="H1241" s="236">
        <v>2021</v>
      </c>
      <c r="I1241" s="2">
        <v>94</v>
      </c>
      <c r="J1241" s="2" t="s">
        <v>1449</v>
      </c>
      <c r="K1241" s="4" t="s">
        <v>1402</v>
      </c>
      <c r="L1241" s="2" t="s">
        <v>1393</v>
      </c>
      <c r="M1241" s="242" t="s">
        <v>1447</v>
      </c>
      <c r="N1241" s="2" t="s">
        <v>1448</v>
      </c>
    </row>
    <row r="1242" spans="1:19" x14ac:dyDescent="0.2">
      <c r="A1242" s="2">
        <f t="shared" si="19"/>
        <v>1241</v>
      </c>
      <c r="B1242" s="1" t="s">
        <v>411</v>
      </c>
      <c r="C1242" s="1" t="s">
        <v>1039</v>
      </c>
      <c r="E1242" s="1"/>
      <c r="F1242" s="2">
        <v>5</v>
      </c>
      <c r="G1242" s="2">
        <v>4</v>
      </c>
      <c r="H1242" s="236">
        <v>2021</v>
      </c>
      <c r="I1242" s="2">
        <v>73</v>
      </c>
      <c r="J1242" s="2" t="s">
        <v>1449</v>
      </c>
      <c r="K1242" s="4" t="s">
        <v>1438</v>
      </c>
      <c r="L1242" s="2" t="s">
        <v>6515</v>
      </c>
      <c r="M1242" s="242" t="s">
        <v>1447</v>
      </c>
      <c r="N1242" s="2" t="s">
        <v>1448</v>
      </c>
    </row>
    <row r="1243" spans="1:19" x14ac:dyDescent="0.2">
      <c r="A1243" s="2">
        <f t="shared" si="19"/>
        <v>1242</v>
      </c>
      <c r="B1243" s="1" t="s">
        <v>413</v>
      </c>
      <c r="C1243" s="1" t="s">
        <v>842</v>
      </c>
      <c r="D1243" s="1" t="s">
        <v>848</v>
      </c>
      <c r="E1243" s="1" t="s">
        <v>1318</v>
      </c>
      <c r="F1243" s="2">
        <v>5</v>
      </c>
      <c r="G1243" s="2">
        <v>5</v>
      </c>
      <c r="H1243" s="236">
        <v>2021</v>
      </c>
      <c r="I1243" s="2">
        <v>74</v>
      </c>
      <c r="J1243" s="2" t="s">
        <v>1449</v>
      </c>
      <c r="K1243" s="4" t="s">
        <v>1800</v>
      </c>
      <c r="L1243" s="2" t="s">
        <v>1394</v>
      </c>
      <c r="M1243" s="242" t="s">
        <v>1447</v>
      </c>
      <c r="N1243" s="2" t="s">
        <v>1448</v>
      </c>
      <c r="O1243" s="1" t="s">
        <v>3694</v>
      </c>
      <c r="P1243" s="9" t="s">
        <v>10439</v>
      </c>
      <c r="Q1243" s="9" t="s">
        <v>10441</v>
      </c>
      <c r="R1243" s="9" t="s">
        <v>10440</v>
      </c>
      <c r="S1243" s="1" t="s">
        <v>9124</v>
      </c>
    </row>
    <row r="1244" spans="1:19" x14ac:dyDescent="0.2">
      <c r="A1244" s="2">
        <f t="shared" si="19"/>
        <v>1243</v>
      </c>
      <c r="B1244" s="1" t="s">
        <v>335</v>
      </c>
      <c r="C1244" s="1" t="s">
        <v>3600</v>
      </c>
      <c r="E1244" s="1" t="s">
        <v>6300</v>
      </c>
      <c r="F1244" s="2">
        <v>5</v>
      </c>
      <c r="G1244" s="2">
        <v>5</v>
      </c>
      <c r="H1244" s="236">
        <v>2021</v>
      </c>
      <c r="I1244" s="2">
        <v>89</v>
      </c>
      <c r="J1244" s="2" t="s">
        <v>1449</v>
      </c>
      <c r="K1244" s="4" t="s">
        <v>1410</v>
      </c>
      <c r="L1244" s="2" t="s">
        <v>1394</v>
      </c>
      <c r="M1244" s="2" t="s">
        <v>1448</v>
      </c>
      <c r="N1244" s="2" t="s">
        <v>1448</v>
      </c>
      <c r="P1244" s="9" t="s">
        <v>6301</v>
      </c>
    </row>
    <row r="1245" spans="1:19" x14ac:dyDescent="0.2">
      <c r="A1245" s="2">
        <f t="shared" si="19"/>
        <v>1244</v>
      </c>
      <c r="B1245" s="1" t="s">
        <v>4066</v>
      </c>
      <c r="C1245" s="1" t="s">
        <v>1576</v>
      </c>
      <c r="D1245" s="1" t="s">
        <v>4067</v>
      </c>
      <c r="E1245" s="1"/>
      <c r="F1245" s="2">
        <v>5</v>
      </c>
      <c r="G1245" s="2">
        <v>5</v>
      </c>
      <c r="H1245" s="236">
        <v>2021</v>
      </c>
      <c r="I1245" s="2">
        <v>70</v>
      </c>
      <c r="J1245" s="2" t="s">
        <v>1449</v>
      </c>
      <c r="K1245" s="4" t="s">
        <v>1792</v>
      </c>
      <c r="L1245" s="2" t="s">
        <v>1393</v>
      </c>
      <c r="M1245" s="2" t="s">
        <v>1448</v>
      </c>
      <c r="N1245" s="2" t="s">
        <v>1447</v>
      </c>
      <c r="P1245" s="9" t="s">
        <v>4068</v>
      </c>
      <c r="R1245" s="9" t="s">
        <v>6301</v>
      </c>
    </row>
    <row r="1246" spans="1:19" x14ac:dyDescent="0.2">
      <c r="A1246" s="2">
        <f t="shared" si="19"/>
        <v>1245</v>
      </c>
      <c r="B1246" s="1" t="s">
        <v>412</v>
      </c>
      <c r="C1246" s="1" t="s">
        <v>263</v>
      </c>
      <c r="D1246" s="1" t="s">
        <v>892</v>
      </c>
      <c r="E1246" s="1"/>
      <c r="F1246" s="2">
        <v>5</v>
      </c>
      <c r="G1246" s="2">
        <v>5</v>
      </c>
      <c r="H1246" s="236">
        <v>2021</v>
      </c>
      <c r="I1246" s="2">
        <v>70</v>
      </c>
      <c r="J1246" s="2" t="s">
        <v>1449</v>
      </c>
      <c r="K1246" s="4" t="s">
        <v>1786</v>
      </c>
      <c r="L1246" s="2" t="s">
        <v>1394</v>
      </c>
      <c r="M1246" s="242" t="s">
        <v>1447</v>
      </c>
      <c r="N1246" s="2" t="s">
        <v>1448</v>
      </c>
    </row>
    <row r="1247" spans="1:19" x14ac:dyDescent="0.2">
      <c r="A1247" s="2">
        <f t="shared" si="19"/>
        <v>1246</v>
      </c>
      <c r="B1247" s="1" t="s">
        <v>2168</v>
      </c>
      <c r="C1247" s="1" t="s">
        <v>1096</v>
      </c>
      <c r="D1247" s="1" t="s">
        <v>875</v>
      </c>
      <c r="E1247" s="1" t="s">
        <v>2169</v>
      </c>
      <c r="F1247" s="2">
        <v>5</v>
      </c>
      <c r="G1247" s="2">
        <v>7</v>
      </c>
      <c r="H1247" s="236">
        <v>2021</v>
      </c>
      <c r="I1247" s="2">
        <v>92</v>
      </c>
      <c r="J1247" s="2" t="s">
        <v>1450</v>
      </c>
      <c r="K1247" s="4" t="s">
        <v>1428</v>
      </c>
      <c r="L1247" s="2" t="s">
        <v>1393</v>
      </c>
      <c r="M1247" s="242" t="s">
        <v>1447</v>
      </c>
      <c r="N1247" s="2" t="s">
        <v>1448</v>
      </c>
    </row>
    <row r="1248" spans="1:19" x14ac:dyDescent="0.2">
      <c r="A1248" s="2">
        <f t="shared" si="19"/>
        <v>1247</v>
      </c>
      <c r="B1248" s="1" t="s">
        <v>4062</v>
      </c>
      <c r="C1248" s="1" t="s">
        <v>4063</v>
      </c>
      <c r="D1248" s="1" t="s">
        <v>881</v>
      </c>
      <c r="E1248" s="274" t="s">
        <v>11088</v>
      </c>
      <c r="F1248" s="2">
        <v>5</v>
      </c>
      <c r="G1248" s="2">
        <v>10</v>
      </c>
      <c r="H1248" s="236">
        <v>2021</v>
      </c>
      <c r="I1248" s="2">
        <v>74</v>
      </c>
      <c r="J1248" s="2" t="s">
        <v>1449</v>
      </c>
      <c r="K1248" s="4" t="s">
        <v>4064</v>
      </c>
      <c r="L1248" s="2" t="s">
        <v>1393</v>
      </c>
      <c r="M1248" s="2" t="s">
        <v>1448</v>
      </c>
      <c r="N1248" s="2" t="s">
        <v>1448</v>
      </c>
      <c r="O1248" s="1" t="s">
        <v>11365</v>
      </c>
      <c r="P1248" s="9" t="s">
        <v>4065</v>
      </c>
      <c r="Q1248" s="9" t="s">
        <v>11070</v>
      </c>
      <c r="R1248" s="9" t="s">
        <v>11069</v>
      </c>
    </row>
    <row r="1249" spans="1:19" x14ac:dyDescent="0.2">
      <c r="A1249" s="2">
        <f t="shared" si="19"/>
        <v>1248</v>
      </c>
      <c r="B1249" s="1" t="s">
        <v>414</v>
      </c>
      <c r="C1249" s="1" t="s">
        <v>1097</v>
      </c>
      <c r="E1249" s="1"/>
      <c r="F1249" s="2">
        <v>5</v>
      </c>
      <c r="G1249" s="2">
        <v>10</v>
      </c>
      <c r="H1249" s="236">
        <v>2021</v>
      </c>
      <c r="I1249" s="2">
        <v>89</v>
      </c>
      <c r="J1249" s="2" t="s">
        <v>1450</v>
      </c>
      <c r="K1249" s="4" t="s">
        <v>1466</v>
      </c>
      <c r="L1249" s="2" t="s">
        <v>1434</v>
      </c>
      <c r="M1249" s="242" t="s">
        <v>1447</v>
      </c>
      <c r="N1249" s="2" t="s">
        <v>1448</v>
      </c>
      <c r="P1249" s="9" t="s">
        <v>8981</v>
      </c>
    </row>
    <row r="1250" spans="1:19" x14ac:dyDescent="0.2">
      <c r="A1250" s="2">
        <f t="shared" si="19"/>
        <v>1249</v>
      </c>
      <c r="B1250" s="1" t="s">
        <v>1582</v>
      </c>
      <c r="C1250" s="1" t="s">
        <v>1583</v>
      </c>
      <c r="D1250" s="1" t="s">
        <v>845</v>
      </c>
      <c r="E1250" s="1"/>
      <c r="F1250" s="2">
        <v>5</v>
      </c>
      <c r="G1250" s="2">
        <v>11</v>
      </c>
      <c r="H1250" s="236">
        <v>2021</v>
      </c>
      <c r="I1250" s="46">
        <v>47</v>
      </c>
      <c r="J1250" s="2" t="s">
        <v>1450</v>
      </c>
      <c r="K1250" s="4" t="s">
        <v>1581</v>
      </c>
      <c r="L1250" s="2" t="s">
        <v>1393</v>
      </c>
      <c r="M1250" s="2" t="s">
        <v>1448</v>
      </c>
      <c r="N1250" s="2" t="s">
        <v>1447</v>
      </c>
      <c r="O1250" s="178" t="s">
        <v>11108</v>
      </c>
      <c r="P1250" s="9" t="s">
        <v>1580</v>
      </c>
      <c r="Q1250" s="9" t="s">
        <v>6407</v>
      </c>
      <c r="S1250" s="1" t="s">
        <v>8736</v>
      </c>
    </row>
    <row r="1251" spans="1:19" x14ac:dyDescent="0.2">
      <c r="A1251" s="2">
        <f t="shared" si="19"/>
        <v>1250</v>
      </c>
      <c r="B1251" s="1" t="s">
        <v>416</v>
      </c>
      <c r="C1251" s="1" t="s">
        <v>1098</v>
      </c>
      <c r="E1251" s="1"/>
      <c r="F1251" s="2">
        <v>5</v>
      </c>
      <c r="G1251" s="2">
        <v>12</v>
      </c>
      <c r="H1251" s="236">
        <v>2021</v>
      </c>
      <c r="I1251" s="2">
        <v>67</v>
      </c>
      <c r="J1251" s="2" t="s">
        <v>1450</v>
      </c>
      <c r="K1251" s="4" t="s">
        <v>6528</v>
      </c>
      <c r="L1251" s="2" t="s">
        <v>1441</v>
      </c>
      <c r="M1251" s="242" t="s">
        <v>1447</v>
      </c>
      <c r="N1251" s="2" t="s">
        <v>1448</v>
      </c>
      <c r="O1251" s="178" t="s">
        <v>11389</v>
      </c>
      <c r="P1251" s="9" t="s">
        <v>6583</v>
      </c>
      <c r="Q1251" s="9" t="s">
        <v>6582</v>
      </c>
      <c r="R1251" s="9" t="s">
        <v>6581</v>
      </c>
      <c r="S1251" s="1" t="s">
        <v>8781</v>
      </c>
    </row>
    <row r="1252" spans="1:19" x14ac:dyDescent="0.2">
      <c r="A1252" s="2">
        <f t="shared" si="19"/>
        <v>1251</v>
      </c>
      <c r="B1252" s="1" t="s">
        <v>415</v>
      </c>
      <c r="C1252" s="1" t="s">
        <v>746</v>
      </c>
      <c r="D1252" s="1" t="s">
        <v>834</v>
      </c>
      <c r="E1252" s="1"/>
      <c r="F1252" s="2">
        <v>5</v>
      </c>
      <c r="G1252" s="2">
        <v>12</v>
      </c>
      <c r="H1252" s="236">
        <v>2021</v>
      </c>
      <c r="I1252" s="2">
        <v>74</v>
      </c>
      <c r="J1252" s="2" t="s">
        <v>1449</v>
      </c>
      <c r="K1252" s="4" t="s">
        <v>1801</v>
      </c>
      <c r="L1252" s="2" t="s">
        <v>1394</v>
      </c>
      <c r="M1252" s="242" t="s">
        <v>1447</v>
      </c>
      <c r="N1252" s="2" t="s">
        <v>1448</v>
      </c>
    </row>
    <row r="1253" spans="1:19" x14ac:dyDescent="0.2">
      <c r="A1253" s="2">
        <f t="shared" si="19"/>
        <v>1252</v>
      </c>
      <c r="B1253" s="1" t="s">
        <v>9788</v>
      </c>
      <c r="C1253" s="1" t="s">
        <v>9787</v>
      </c>
      <c r="E1253" s="1"/>
      <c r="F1253" s="2">
        <v>5</v>
      </c>
      <c r="G1253" s="2">
        <v>13</v>
      </c>
      <c r="H1253" s="236">
        <v>2021</v>
      </c>
      <c r="I1253" s="2">
        <v>100</v>
      </c>
      <c r="J1253" s="2" t="s">
        <v>1449</v>
      </c>
      <c r="K1253" s="4" t="s">
        <v>9786</v>
      </c>
      <c r="L1253" s="2" t="s">
        <v>6515</v>
      </c>
      <c r="M1253" s="2" t="s">
        <v>1448</v>
      </c>
      <c r="N1253" s="2" t="s">
        <v>1448</v>
      </c>
      <c r="P1253" s="9" t="s">
        <v>9789</v>
      </c>
    </row>
    <row r="1254" spans="1:19" x14ac:dyDescent="0.2">
      <c r="A1254" s="2">
        <f t="shared" si="19"/>
        <v>1253</v>
      </c>
      <c r="B1254" s="1" t="s">
        <v>417</v>
      </c>
      <c r="C1254" s="1" t="s">
        <v>1099</v>
      </c>
      <c r="D1254" s="1" t="s">
        <v>848</v>
      </c>
      <c r="E1254" s="1" t="s">
        <v>1319</v>
      </c>
      <c r="F1254" s="2">
        <v>5</v>
      </c>
      <c r="G1254" s="2">
        <v>13</v>
      </c>
      <c r="H1254" s="236">
        <v>2021</v>
      </c>
      <c r="I1254" s="2">
        <v>84</v>
      </c>
      <c r="J1254" s="2" t="s">
        <v>1449</v>
      </c>
      <c r="K1254" s="4" t="s">
        <v>1403</v>
      </c>
      <c r="L1254" s="2" t="s">
        <v>1394</v>
      </c>
      <c r="M1254" s="242" t="s">
        <v>1447</v>
      </c>
      <c r="N1254" s="2" t="s">
        <v>1448</v>
      </c>
    </row>
    <row r="1255" spans="1:19" x14ac:dyDescent="0.2">
      <c r="A1255" s="2">
        <f t="shared" si="19"/>
        <v>1254</v>
      </c>
      <c r="B1255" s="1" t="s">
        <v>418</v>
      </c>
      <c r="C1255" s="1" t="s">
        <v>263</v>
      </c>
      <c r="D1255" s="1" t="s">
        <v>837</v>
      </c>
      <c r="E1255" s="1"/>
      <c r="F1255" s="2">
        <v>5</v>
      </c>
      <c r="G1255" s="2">
        <v>14</v>
      </c>
      <c r="H1255" s="236">
        <v>2021</v>
      </c>
      <c r="I1255" s="2">
        <v>90</v>
      </c>
      <c r="J1255" s="2" t="s">
        <v>1449</v>
      </c>
      <c r="K1255" s="4" t="s">
        <v>1430</v>
      </c>
      <c r="L1255" s="2" t="s">
        <v>1393</v>
      </c>
      <c r="M1255" s="242" t="s">
        <v>1447</v>
      </c>
      <c r="N1255" s="2" t="s">
        <v>1448</v>
      </c>
    </row>
    <row r="1256" spans="1:19" x14ac:dyDescent="0.2">
      <c r="A1256" s="2">
        <f t="shared" si="19"/>
        <v>1255</v>
      </c>
      <c r="B1256" s="1" t="s">
        <v>419</v>
      </c>
      <c r="C1256" s="1" t="s">
        <v>1100</v>
      </c>
      <c r="D1256" s="1" t="s">
        <v>834</v>
      </c>
      <c r="E1256" s="1" t="s">
        <v>1306</v>
      </c>
      <c r="F1256" s="2">
        <v>5</v>
      </c>
      <c r="G1256" s="2">
        <v>15</v>
      </c>
      <c r="H1256" s="236">
        <v>2021</v>
      </c>
      <c r="I1256" s="2">
        <v>85</v>
      </c>
      <c r="J1256" s="2" t="s">
        <v>1449</v>
      </c>
      <c r="K1256" s="4" t="s">
        <v>1601</v>
      </c>
      <c r="L1256" s="2" t="s">
        <v>1407</v>
      </c>
      <c r="M1256" s="242" t="s">
        <v>1447</v>
      </c>
      <c r="N1256" s="2" t="s">
        <v>1448</v>
      </c>
      <c r="P1256" s="9" t="s">
        <v>6010</v>
      </c>
    </row>
    <row r="1257" spans="1:19" x14ac:dyDescent="0.2">
      <c r="A1257" s="2">
        <f t="shared" si="19"/>
        <v>1256</v>
      </c>
      <c r="B1257" s="1" t="s">
        <v>420</v>
      </c>
      <c r="C1257" s="1" t="s">
        <v>1101</v>
      </c>
      <c r="D1257" s="1" t="s">
        <v>851</v>
      </c>
      <c r="E1257" s="1"/>
      <c r="F1257" s="2">
        <v>5</v>
      </c>
      <c r="G1257" s="2">
        <v>15</v>
      </c>
      <c r="H1257" s="236">
        <v>2021</v>
      </c>
      <c r="I1257" s="2">
        <v>96</v>
      </c>
      <c r="J1257" s="2" t="s">
        <v>1450</v>
      </c>
      <c r="K1257" s="4" t="s">
        <v>1802</v>
      </c>
      <c r="L1257" s="2" t="s">
        <v>1393</v>
      </c>
      <c r="M1257" s="242" t="s">
        <v>1447</v>
      </c>
      <c r="N1257" s="2" t="s">
        <v>1448</v>
      </c>
    </row>
    <row r="1258" spans="1:19" x14ac:dyDescent="0.2">
      <c r="A1258" s="2">
        <f t="shared" si="19"/>
        <v>1257</v>
      </c>
      <c r="B1258" s="1" t="s">
        <v>10896</v>
      </c>
      <c r="C1258" s="1" t="s">
        <v>901</v>
      </c>
      <c r="D1258" s="1" t="s">
        <v>10897</v>
      </c>
      <c r="E1258" s="1"/>
      <c r="F1258" s="2">
        <v>5</v>
      </c>
      <c r="G1258" s="2">
        <v>15</v>
      </c>
      <c r="H1258" s="236">
        <v>2021</v>
      </c>
      <c r="I1258" s="2">
        <v>87</v>
      </c>
      <c r="J1258" s="2" t="s">
        <v>1449</v>
      </c>
      <c r="K1258" s="4" t="s">
        <v>1410</v>
      </c>
      <c r="L1258" s="2" t="s">
        <v>1394</v>
      </c>
      <c r="M1258" s="2" t="s">
        <v>1448</v>
      </c>
      <c r="N1258" s="2" t="s">
        <v>1447</v>
      </c>
      <c r="P1258" s="9" t="s">
        <v>10898</v>
      </c>
      <c r="Q1258" s="9" t="s">
        <v>10900</v>
      </c>
      <c r="R1258" s="9" t="s">
        <v>10899</v>
      </c>
      <c r="S1258" s="1" t="s">
        <v>8715</v>
      </c>
    </row>
    <row r="1259" spans="1:19" x14ac:dyDescent="0.2">
      <c r="A1259" s="2">
        <f t="shared" si="19"/>
        <v>1258</v>
      </c>
      <c r="B1259" s="1" t="s">
        <v>421</v>
      </c>
      <c r="C1259" s="1" t="s">
        <v>894</v>
      </c>
      <c r="D1259" s="1" t="s">
        <v>843</v>
      </c>
      <c r="E1259" s="1"/>
      <c r="F1259" s="2">
        <v>5</v>
      </c>
      <c r="G1259" s="2">
        <v>15</v>
      </c>
      <c r="H1259" s="236">
        <v>2021</v>
      </c>
      <c r="I1259" s="2">
        <v>82</v>
      </c>
      <c r="J1259" s="2" t="s">
        <v>1449</v>
      </c>
      <c r="K1259" s="4" t="s">
        <v>1837</v>
      </c>
      <c r="L1259" s="2" t="s">
        <v>1393</v>
      </c>
      <c r="M1259" s="242" t="s">
        <v>1447</v>
      </c>
      <c r="N1259" s="2" t="s">
        <v>1448</v>
      </c>
      <c r="O1259" s="1" t="s">
        <v>6706</v>
      </c>
      <c r="P1259" s="9" t="s">
        <v>8837</v>
      </c>
    </row>
    <row r="1260" spans="1:19" x14ac:dyDescent="0.2">
      <c r="A1260" s="2">
        <f t="shared" si="19"/>
        <v>1259</v>
      </c>
      <c r="B1260" s="1" t="s">
        <v>422</v>
      </c>
      <c r="C1260" s="1" t="s">
        <v>907</v>
      </c>
      <c r="D1260" s="1" t="s">
        <v>837</v>
      </c>
      <c r="E1260" s="1"/>
      <c r="F1260" s="2">
        <v>5</v>
      </c>
      <c r="G1260" s="2">
        <v>16</v>
      </c>
      <c r="H1260" s="236">
        <v>2021</v>
      </c>
      <c r="I1260" s="2">
        <v>93</v>
      </c>
      <c r="J1260" s="2" t="s">
        <v>1449</v>
      </c>
      <c r="K1260" s="4" t="s">
        <v>1803</v>
      </c>
      <c r="L1260" s="2" t="s">
        <v>1394</v>
      </c>
      <c r="M1260" s="242" t="s">
        <v>1447</v>
      </c>
      <c r="N1260" s="2" t="s">
        <v>1448</v>
      </c>
    </row>
    <row r="1261" spans="1:19" x14ac:dyDescent="0.2">
      <c r="A1261" s="2">
        <f t="shared" si="19"/>
        <v>1260</v>
      </c>
      <c r="B1261" s="1" t="s">
        <v>423</v>
      </c>
      <c r="C1261" s="1" t="s">
        <v>271</v>
      </c>
      <c r="D1261" s="1" t="s">
        <v>843</v>
      </c>
      <c r="E1261" s="1"/>
      <c r="F1261" s="2">
        <v>5</v>
      </c>
      <c r="G1261" s="2">
        <v>16</v>
      </c>
      <c r="H1261" s="236">
        <v>2021</v>
      </c>
      <c r="I1261" s="2">
        <v>86</v>
      </c>
      <c r="J1261" s="2" t="s">
        <v>1449</v>
      </c>
      <c r="K1261" s="4" t="s">
        <v>1463</v>
      </c>
      <c r="L1261" s="2" t="s">
        <v>1393</v>
      </c>
      <c r="M1261" s="242" t="s">
        <v>1447</v>
      </c>
      <c r="N1261" s="2" t="s">
        <v>1447</v>
      </c>
      <c r="O1261" s="1" t="s">
        <v>3674</v>
      </c>
      <c r="P1261" s="9" t="s">
        <v>2479</v>
      </c>
    </row>
    <row r="1262" spans="1:19" x14ac:dyDescent="0.2">
      <c r="A1262" s="2">
        <f t="shared" si="19"/>
        <v>1261</v>
      </c>
      <c r="B1262" s="1" t="s">
        <v>9</v>
      </c>
      <c r="C1262" s="1" t="s">
        <v>8267</v>
      </c>
      <c r="D1262" s="1" t="s">
        <v>8266</v>
      </c>
      <c r="E1262" s="1"/>
      <c r="F1262" s="2">
        <v>5</v>
      </c>
      <c r="G1262" s="2">
        <v>16</v>
      </c>
      <c r="H1262" s="236">
        <v>2021</v>
      </c>
      <c r="I1262" s="2">
        <v>66</v>
      </c>
      <c r="J1262" s="2" t="s">
        <v>1450</v>
      </c>
      <c r="K1262" s="4" t="s">
        <v>1397</v>
      </c>
      <c r="L1262" s="2" t="s">
        <v>1396</v>
      </c>
      <c r="M1262" s="2" t="s">
        <v>1448</v>
      </c>
      <c r="N1262" s="2" t="s">
        <v>1448</v>
      </c>
      <c r="P1262" s="9" t="s">
        <v>8268</v>
      </c>
    </row>
    <row r="1263" spans="1:19" x14ac:dyDescent="0.2">
      <c r="A1263" s="2">
        <f t="shared" si="19"/>
        <v>1262</v>
      </c>
      <c r="B1263" s="1" t="s">
        <v>424</v>
      </c>
      <c r="C1263" s="1" t="s">
        <v>931</v>
      </c>
      <c r="E1263" s="1"/>
      <c r="F1263" s="2">
        <v>5</v>
      </c>
      <c r="G1263" s="2">
        <v>17</v>
      </c>
      <c r="H1263" s="236">
        <v>2021</v>
      </c>
      <c r="I1263" s="2">
        <v>82</v>
      </c>
      <c r="J1263" s="2" t="s">
        <v>1449</v>
      </c>
      <c r="K1263" s="4" t="s">
        <v>840</v>
      </c>
      <c r="L1263" s="2" t="s">
        <v>1394</v>
      </c>
      <c r="M1263" s="242" t="s">
        <v>1447</v>
      </c>
      <c r="N1263" s="2" t="s">
        <v>1448</v>
      </c>
    </row>
    <row r="1264" spans="1:19" x14ac:dyDescent="0.2">
      <c r="A1264" s="2">
        <f t="shared" si="19"/>
        <v>1263</v>
      </c>
      <c r="B1264" s="1" t="s">
        <v>557</v>
      </c>
      <c r="C1264" s="1" t="s">
        <v>4060</v>
      </c>
      <c r="D1264" s="1" t="s">
        <v>853</v>
      </c>
      <c r="E1264" s="301"/>
      <c r="F1264" s="2">
        <v>5</v>
      </c>
      <c r="G1264" s="2">
        <v>20</v>
      </c>
      <c r="H1264" s="2">
        <v>2021</v>
      </c>
      <c r="I1264" s="86" t="s">
        <v>1871</v>
      </c>
      <c r="J1264" s="2" t="s">
        <v>1450</v>
      </c>
      <c r="K1264" s="4" t="s">
        <v>1402</v>
      </c>
      <c r="L1264" s="2" t="s">
        <v>1393</v>
      </c>
      <c r="M1264" s="2" t="s">
        <v>1448</v>
      </c>
      <c r="N1264" s="2" t="s">
        <v>1448</v>
      </c>
      <c r="O1264" s="1" t="s">
        <v>3673</v>
      </c>
      <c r="P1264" s="9" t="s">
        <v>9826</v>
      </c>
      <c r="Q1264" s="9" t="s">
        <v>8429</v>
      </c>
      <c r="R1264" s="9" t="s">
        <v>4061</v>
      </c>
    </row>
    <row r="1265" spans="1:22" x14ac:dyDescent="0.2">
      <c r="A1265" s="2">
        <f t="shared" si="19"/>
        <v>1264</v>
      </c>
      <c r="B1265" s="1" t="s">
        <v>550</v>
      </c>
      <c r="C1265" s="1" t="s">
        <v>6645</v>
      </c>
      <c r="D1265" s="1" t="s">
        <v>848</v>
      </c>
      <c r="E1265" s="1"/>
      <c r="F1265" s="2">
        <v>5</v>
      </c>
      <c r="G1265" s="2">
        <v>21</v>
      </c>
      <c r="H1265" s="2">
        <v>2021</v>
      </c>
      <c r="I1265" s="2">
        <v>93</v>
      </c>
      <c r="J1265" s="2" t="s">
        <v>1450</v>
      </c>
      <c r="K1265" s="4" t="s">
        <v>11515</v>
      </c>
      <c r="L1265" s="2" t="s">
        <v>1389</v>
      </c>
      <c r="M1265" s="2" t="s">
        <v>1448</v>
      </c>
      <c r="N1265" s="2" t="s">
        <v>1448</v>
      </c>
      <c r="P1265" s="9" t="s">
        <v>11516</v>
      </c>
      <c r="Q1265" s="9"/>
      <c r="R1265" s="9"/>
      <c r="S1265" s="1" t="s">
        <v>8781</v>
      </c>
      <c r="T1265" s="1" t="s">
        <v>9898</v>
      </c>
    </row>
    <row r="1266" spans="1:22" x14ac:dyDescent="0.2">
      <c r="A1266" s="2">
        <f t="shared" si="19"/>
        <v>1265</v>
      </c>
      <c r="B1266" s="1" t="s">
        <v>426</v>
      </c>
      <c r="C1266" s="1" t="s">
        <v>1102</v>
      </c>
      <c r="E1266" s="1"/>
      <c r="F1266" s="2">
        <v>5</v>
      </c>
      <c r="G1266" s="2">
        <v>24</v>
      </c>
      <c r="H1266" s="236">
        <v>2021</v>
      </c>
      <c r="I1266" s="2">
        <v>84</v>
      </c>
      <c r="J1266" s="2" t="s">
        <v>1450</v>
      </c>
      <c r="K1266" s="4" t="s">
        <v>1438</v>
      </c>
      <c r="L1266" s="2" t="s">
        <v>6515</v>
      </c>
      <c r="M1266" s="242" t="s">
        <v>1447</v>
      </c>
      <c r="N1266" s="2" t="s">
        <v>1448</v>
      </c>
      <c r="P1266" s="9" t="s">
        <v>10388</v>
      </c>
      <c r="Q1266" s="9" t="s">
        <v>10389</v>
      </c>
      <c r="S1266" t="s">
        <v>9090</v>
      </c>
    </row>
    <row r="1267" spans="1:22" x14ac:dyDescent="0.2">
      <c r="A1267" s="2">
        <f t="shared" si="19"/>
        <v>1266</v>
      </c>
      <c r="B1267" s="1" t="s">
        <v>427</v>
      </c>
      <c r="C1267" s="1" t="s">
        <v>1103</v>
      </c>
      <c r="D1267" s="1" t="s">
        <v>845</v>
      </c>
      <c r="E1267" s="1"/>
      <c r="F1267" s="2">
        <v>5</v>
      </c>
      <c r="G1267" s="2">
        <v>24</v>
      </c>
      <c r="H1267" s="236">
        <v>2021</v>
      </c>
      <c r="I1267" s="2">
        <v>89</v>
      </c>
      <c r="J1267" s="2" t="s">
        <v>1449</v>
      </c>
      <c r="K1267" s="4" t="s">
        <v>1814</v>
      </c>
      <c r="L1267" s="2" t="s">
        <v>1389</v>
      </c>
      <c r="M1267" s="242" t="s">
        <v>1447</v>
      </c>
      <c r="N1267" s="2" t="s">
        <v>1448</v>
      </c>
    </row>
    <row r="1268" spans="1:22" x14ac:dyDescent="0.2">
      <c r="A1268" s="2">
        <f t="shared" si="19"/>
        <v>1267</v>
      </c>
      <c r="B1268" s="1" t="s">
        <v>425</v>
      </c>
      <c r="C1268" s="1" t="s">
        <v>767</v>
      </c>
      <c r="D1268" s="1" t="s">
        <v>875</v>
      </c>
      <c r="E1268" s="1" t="s">
        <v>1305</v>
      </c>
      <c r="F1268" s="2">
        <v>5</v>
      </c>
      <c r="G1268" s="2">
        <v>24</v>
      </c>
      <c r="H1268" s="236">
        <v>2021</v>
      </c>
      <c r="I1268" s="2">
        <v>81</v>
      </c>
      <c r="J1268" s="2" t="s">
        <v>1449</v>
      </c>
      <c r="K1268" s="4" t="s">
        <v>1395</v>
      </c>
      <c r="L1268" s="2" t="s">
        <v>1394</v>
      </c>
      <c r="M1268" s="242" t="s">
        <v>1447</v>
      </c>
      <c r="N1268" s="2" t="s">
        <v>1448</v>
      </c>
    </row>
    <row r="1269" spans="1:22" s="49" customFormat="1" x14ac:dyDescent="0.2">
      <c r="A1269" s="2">
        <f t="shared" si="19"/>
        <v>1268</v>
      </c>
      <c r="B1269" s="1" t="s">
        <v>431</v>
      </c>
      <c r="C1269" s="1" t="s">
        <v>743</v>
      </c>
      <c r="D1269" s="1" t="s">
        <v>886</v>
      </c>
      <c r="E1269" s="1" t="s">
        <v>1295</v>
      </c>
      <c r="F1269" s="2">
        <v>5</v>
      </c>
      <c r="G1269" s="2">
        <v>25</v>
      </c>
      <c r="H1269" s="236">
        <v>2021</v>
      </c>
      <c r="I1269" s="2">
        <v>78</v>
      </c>
      <c r="J1269" s="2" t="s">
        <v>1449</v>
      </c>
      <c r="K1269" s="4" t="s">
        <v>1402</v>
      </c>
      <c r="L1269" s="2" t="s">
        <v>1393</v>
      </c>
      <c r="M1269" s="242" t="s">
        <v>1447</v>
      </c>
      <c r="N1269" s="2" t="s">
        <v>1447</v>
      </c>
      <c r="O1269" s="1"/>
      <c r="P1269" s="1"/>
      <c r="Q1269" s="1"/>
      <c r="R1269" s="1"/>
    </row>
    <row r="1270" spans="1:22" x14ac:dyDescent="0.2">
      <c r="A1270" s="2">
        <f t="shared" si="19"/>
        <v>1269</v>
      </c>
      <c r="B1270" s="1" t="s">
        <v>428</v>
      </c>
      <c r="C1270" s="1" t="s">
        <v>1008</v>
      </c>
      <c r="D1270" s="1" t="s">
        <v>876</v>
      </c>
      <c r="E1270" s="1"/>
      <c r="F1270" s="2">
        <v>5</v>
      </c>
      <c r="G1270" s="2">
        <v>25</v>
      </c>
      <c r="H1270" s="236">
        <v>2021</v>
      </c>
      <c r="I1270" s="2">
        <v>94</v>
      </c>
      <c r="J1270" s="2" t="s">
        <v>1449</v>
      </c>
      <c r="K1270" s="4" t="s">
        <v>1411</v>
      </c>
      <c r="L1270" s="2" t="s">
        <v>1393</v>
      </c>
      <c r="M1270" s="242" t="s">
        <v>1447</v>
      </c>
      <c r="N1270" s="2" t="s">
        <v>1448</v>
      </c>
    </row>
    <row r="1271" spans="1:22" x14ac:dyDescent="0.2">
      <c r="A1271" s="2">
        <f t="shared" si="19"/>
        <v>1270</v>
      </c>
      <c r="B1271" s="1" t="s">
        <v>4052</v>
      </c>
      <c r="C1271" s="1" t="s">
        <v>2109</v>
      </c>
      <c r="D1271" s="1" t="s">
        <v>845</v>
      </c>
      <c r="E1271" s="1"/>
      <c r="F1271" s="2">
        <v>5</v>
      </c>
      <c r="G1271" s="2">
        <v>25</v>
      </c>
      <c r="H1271" s="236">
        <v>2021</v>
      </c>
      <c r="I1271" s="2">
        <v>70</v>
      </c>
      <c r="J1271" s="2" t="s">
        <v>1449</v>
      </c>
      <c r="K1271" s="4" t="s">
        <v>4053</v>
      </c>
      <c r="L1271" s="2" t="s">
        <v>1393</v>
      </c>
      <c r="M1271" s="2" t="s">
        <v>1448</v>
      </c>
      <c r="N1271" s="2" t="s">
        <v>1448</v>
      </c>
      <c r="P1271" s="9" t="s">
        <v>4054</v>
      </c>
    </row>
    <row r="1272" spans="1:22" x14ac:dyDescent="0.2">
      <c r="A1272" s="2">
        <f t="shared" si="19"/>
        <v>1271</v>
      </c>
      <c r="B1272" s="1" t="s">
        <v>430</v>
      </c>
      <c r="C1272" s="1" t="s">
        <v>1087</v>
      </c>
      <c r="E1272" s="1"/>
      <c r="F1272" s="2">
        <v>5</v>
      </c>
      <c r="G1272" s="2">
        <v>25</v>
      </c>
      <c r="H1272" s="236">
        <v>2021</v>
      </c>
      <c r="I1272" s="2">
        <v>100</v>
      </c>
      <c r="J1272" s="2" t="s">
        <v>1449</v>
      </c>
      <c r="K1272" s="4" t="s">
        <v>549</v>
      </c>
      <c r="L1272" s="2" t="s">
        <v>1393</v>
      </c>
      <c r="M1272" s="242" t="s">
        <v>1447</v>
      </c>
      <c r="N1272" s="2" t="s">
        <v>1448</v>
      </c>
    </row>
    <row r="1273" spans="1:22" x14ac:dyDescent="0.2">
      <c r="A1273" s="2">
        <f t="shared" si="19"/>
        <v>1272</v>
      </c>
      <c r="B1273" s="1" t="s">
        <v>429</v>
      </c>
      <c r="C1273" s="1" t="s">
        <v>1104</v>
      </c>
      <c r="E1273" s="1" t="s">
        <v>1333</v>
      </c>
      <c r="F1273" s="2">
        <v>5</v>
      </c>
      <c r="G1273" s="2">
        <v>25</v>
      </c>
      <c r="H1273" s="236">
        <v>2021</v>
      </c>
      <c r="I1273" s="2">
        <v>93</v>
      </c>
      <c r="J1273" s="2" t="s">
        <v>1449</v>
      </c>
      <c r="K1273" s="4" t="s">
        <v>1428</v>
      </c>
      <c r="L1273" s="2" t="s">
        <v>1393</v>
      </c>
      <c r="M1273" s="242" t="s">
        <v>1447</v>
      </c>
      <c r="N1273" s="2" t="s">
        <v>1448</v>
      </c>
    </row>
    <row r="1274" spans="1:22" x14ac:dyDescent="0.2">
      <c r="A1274" s="2">
        <f t="shared" si="19"/>
        <v>1273</v>
      </c>
      <c r="B1274" s="1" t="s">
        <v>432</v>
      </c>
      <c r="C1274" s="1" t="s">
        <v>924</v>
      </c>
      <c r="D1274" s="1" t="s">
        <v>867</v>
      </c>
      <c r="E1274" s="1"/>
      <c r="F1274" s="2">
        <v>5</v>
      </c>
      <c r="G1274" s="2">
        <v>26</v>
      </c>
      <c r="H1274" s="236">
        <v>2021</v>
      </c>
      <c r="I1274" s="2">
        <v>86</v>
      </c>
      <c r="J1274" s="2" t="s">
        <v>1449</v>
      </c>
      <c r="K1274" s="4" t="s">
        <v>1520</v>
      </c>
      <c r="L1274" s="2" t="s">
        <v>1434</v>
      </c>
      <c r="M1274" s="242" t="s">
        <v>1447</v>
      </c>
      <c r="N1274" s="2" t="s">
        <v>1447</v>
      </c>
      <c r="P1274" s="9" t="s">
        <v>6660</v>
      </c>
    </row>
    <row r="1275" spans="1:22" x14ac:dyDescent="0.2">
      <c r="A1275" s="2">
        <f t="shared" si="19"/>
        <v>1274</v>
      </c>
      <c r="B1275" s="1" t="s">
        <v>434</v>
      </c>
      <c r="C1275" s="1" t="s">
        <v>923</v>
      </c>
      <c r="D1275" s="1" t="s">
        <v>845</v>
      </c>
      <c r="E1275" s="1"/>
      <c r="F1275" s="2">
        <v>5</v>
      </c>
      <c r="G1275" s="2">
        <v>27</v>
      </c>
      <c r="H1275" s="236">
        <v>2021</v>
      </c>
      <c r="I1275" s="2">
        <v>84</v>
      </c>
      <c r="J1275" s="2" t="s">
        <v>1449</v>
      </c>
      <c r="K1275" s="4" t="s">
        <v>1815</v>
      </c>
      <c r="L1275" s="2" t="s">
        <v>1393</v>
      </c>
      <c r="M1275" s="242" t="s">
        <v>1447</v>
      </c>
      <c r="N1275" s="2" t="s">
        <v>1448</v>
      </c>
    </row>
    <row r="1276" spans="1:22" x14ac:dyDescent="0.2">
      <c r="A1276" s="2">
        <f t="shared" si="19"/>
        <v>1275</v>
      </c>
      <c r="B1276" s="1" t="s">
        <v>433</v>
      </c>
      <c r="C1276" s="1" t="s">
        <v>1105</v>
      </c>
      <c r="D1276" s="1" t="s">
        <v>871</v>
      </c>
      <c r="E1276" s="1"/>
      <c r="F1276" s="2">
        <v>5</v>
      </c>
      <c r="G1276" s="2">
        <v>27</v>
      </c>
      <c r="H1276" s="236">
        <v>2021</v>
      </c>
      <c r="I1276" s="2">
        <v>93</v>
      </c>
      <c r="J1276" s="2" t="s">
        <v>1450</v>
      </c>
      <c r="K1276" s="4" t="s">
        <v>1412</v>
      </c>
      <c r="L1276" s="2" t="s">
        <v>1407</v>
      </c>
      <c r="M1276" s="242" t="s">
        <v>1447</v>
      </c>
      <c r="N1276" s="2" t="s">
        <v>1448</v>
      </c>
      <c r="P1276" s="9" t="s">
        <v>8931</v>
      </c>
    </row>
    <row r="1277" spans="1:22" x14ac:dyDescent="0.2">
      <c r="A1277" s="2">
        <f t="shared" si="19"/>
        <v>1276</v>
      </c>
      <c r="B1277" s="1" t="s">
        <v>435</v>
      </c>
      <c r="C1277" s="1" t="s">
        <v>841</v>
      </c>
      <c r="D1277" s="1" t="s">
        <v>837</v>
      </c>
      <c r="E1277" s="1"/>
      <c r="F1277" s="2">
        <v>5</v>
      </c>
      <c r="G1277" s="2">
        <v>28</v>
      </c>
      <c r="H1277" s="236">
        <v>2021</v>
      </c>
      <c r="I1277" s="2">
        <v>81</v>
      </c>
      <c r="J1277" s="2" t="s">
        <v>1449</v>
      </c>
      <c r="K1277" s="4" t="s">
        <v>1816</v>
      </c>
      <c r="L1277" s="2" t="s">
        <v>1393</v>
      </c>
      <c r="M1277" s="242" t="s">
        <v>1447</v>
      </c>
      <c r="N1277" s="2" t="s">
        <v>1448</v>
      </c>
      <c r="P1277" s="9" t="s">
        <v>6358</v>
      </c>
      <c r="Q1277" s="9" t="s">
        <v>6630</v>
      </c>
    </row>
    <row r="1278" spans="1:22" x14ac:dyDescent="0.2">
      <c r="A1278" s="2">
        <f t="shared" si="19"/>
        <v>1277</v>
      </c>
      <c r="B1278" s="1" t="s">
        <v>4048</v>
      </c>
      <c r="C1278" s="1" t="s">
        <v>4049</v>
      </c>
      <c r="D1278" s="1" t="s">
        <v>834</v>
      </c>
      <c r="E1278" s="1"/>
      <c r="F1278" s="2">
        <v>5</v>
      </c>
      <c r="G1278" s="2">
        <v>30</v>
      </c>
      <c r="H1278" s="236">
        <v>2021</v>
      </c>
      <c r="I1278" s="2">
        <v>69</v>
      </c>
      <c r="J1278" s="2" t="s">
        <v>1450</v>
      </c>
      <c r="K1278" s="4" t="s">
        <v>821</v>
      </c>
      <c r="L1278" s="2" t="s">
        <v>1393</v>
      </c>
      <c r="M1278" s="2" t="s">
        <v>1448</v>
      </c>
      <c r="N1278" s="2" t="s">
        <v>1448</v>
      </c>
      <c r="O1278" s="178" t="s">
        <v>11415</v>
      </c>
      <c r="P1278" s="9" t="s">
        <v>4047</v>
      </c>
      <c r="Q1278" s="9" t="s">
        <v>6410</v>
      </c>
      <c r="R1278" s="9" t="s">
        <v>4051</v>
      </c>
      <c r="S1278" s="1" t="s">
        <v>9124</v>
      </c>
      <c r="V1278" s="9" t="s">
        <v>4050</v>
      </c>
    </row>
    <row r="1279" spans="1:22" x14ac:dyDescent="0.2">
      <c r="A1279" s="2">
        <f t="shared" si="19"/>
        <v>1278</v>
      </c>
      <c r="B1279" s="1" t="s">
        <v>528</v>
      </c>
      <c r="C1279" s="1" t="s">
        <v>1807</v>
      </c>
      <c r="E1279" s="1" t="s">
        <v>6746</v>
      </c>
      <c r="F1279" s="2">
        <v>5</v>
      </c>
      <c r="G1279" s="2">
        <v>30</v>
      </c>
      <c r="H1279" s="236">
        <v>2021</v>
      </c>
      <c r="I1279" s="2">
        <v>92</v>
      </c>
      <c r="J1279" s="2" t="s">
        <v>1449</v>
      </c>
      <c r="K1279" s="4" t="s">
        <v>1421</v>
      </c>
      <c r="L1279" s="2" t="s">
        <v>6515</v>
      </c>
      <c r="M1279" s="2" t="s">
        <v>1448</v>
      </c>
      <c r="N1279" s="2" t="s">
        <v>1448</v>
      </c>
      <c r="P1279" s="9" t="s">
        <v>6744</v>
      </c>
      <c r="Q1279" s="9" t="s">
        <v>6745</v>
      </c>
    </row>
    <row r="1280" spans="1:22" x14ac:dyDescent="0.2">
      <c r="A1280" s="2">
        <f t="shared" si="19"/>
        <v>1279</v>
      </c>
      <c r="B1280" s="1" t="s">
        <v>437</v>
      </c>
      <c r="C1280" s="1" t="s">
        <v>1106</v>
      </c>
      <c r="D1280" s="1" t="s">
        <v>892</v>
      </c>
      <c r="E1280" s="1"/>
      <c r="F1280" s="2">
        <v>5</v>
      </c>
      <c r="G1280" s="2">
        <v>31</v>
      </c>
      <c r="H1280" s="236">
        <v>2021</v>
      </c>
      <c r="I1280" s="2">
        <v>91</v>
      </c>
      <c r="J1280" s="2" t="s">
        <v>1449</v>
      </c>
      <c r="K1280" s="4" t="s">
        <v>1817</v>
      </c>
      <c r="L1280" s="2" t="s">
        <v>1394</v>
      </c>
      <c r="M1280" s="242" t="s">
        <v>1447</v>
      </c>
      <c r="N1280" s="2" t="s">
        <v>1448</v>
      </c>
      <c r="P1280" s="9" t="s">
        <v>8559</v>
      </c>
      <c r="Q1280" s="9" t="s">
        <v>8558</v>
      </c>
    </row>
    <row r="1281" spans="1:18" x14ac:dyDescent="0.2">
      <c r="A1281" s="2">
        <f t="shared" si="19"/>
        <v>1280</v>
      </c>
      <c r="B1281" s="1" t="s">
        <v>438</v>
      </c>
      <c r="C1281" s="1" t="s">
        <v>1107</v>
      </c>
      <c r="E1281" s="1"/>
      <c r="F1281" s="2">
        <v>6</v>
      </c>
      <c r="G1281" s="2">
        <v>1</v>
      </c>
      <c r="H1281" s="236">
        <v>2021</v>
      </c>
      <c r="I1281" s="2">
        <v>93</v>
      </c>
      <c r="J1281" s="2" t="s">
        <v>1449</v>
      </c>
      <c r="K1281" s="4" t="s">
        <v>1421</v>
      </c>
      <c r="L1281" s="2" t="s">
        <v>6515</v>
      </c>
      <c r="M1281" s="242" t="s">
        <v>1447</v>
      </c>
      <c r="N1281" s="2" t="s">
        <v>1448</v>
      </c>
      <c r="P1281" s="9" t="s">
        <v>11585</v>
      </c>
    </row>
    <row r="1282" spans="1:18" x14ac:dyDescent="0.2">
      <c r="A1282" s="2">
        <f t="shared" si="19"/>
        <v>1281</v>
      </c>
      <c r="B1282" s="1" t="s">
        <v>585</v>
      </c>
      <c r="C1282" s="1" t="s">
        <v>1130</v>
      </c>
      <c r="D1282" s="1" t="s">
        <v>3171</v>
      </c>
      <c r="F1282" s="2">
        <v>6</v>
      </c>
      <c r="G1282" s="2">
        <v>1</v>
      </c>
      <c r="H1282" s="236">
        <v>2021</v>
      </c>
      <c r="I1282" s="2">
        <v>88</v>
      </c>
      <c r="J1282" s="2" t="s">
        <v>1449</v>
      </c>
      <c r="K1282" s="1" t="s">
        <v>3169</v>
      </c>
      <c r="L1282" s="2" t="s">
        <v>3066</v>
      </c>
      <c r="M1282" s="2" t="s">
        <v>1448</v>
      </c>
      <c r="N1282" s="2" t="s">
        <v>1447</v>
      </c>
      <c r="P1282" s="9" t="s">
        <v>3170</v>
      </c>
    </row>
    <row r="1283" spans="1:18" x14ac:dyDescent="0.2">
      <c r="A1283" s="2">
        <f t="shared" si="19"/>
        <v>1282</v>
      </c>
      <c r="B1283" s="1" t="s">
        <v>9673</v>
      </c>
      <c r="C1283" s="1" t="s">
        <v>9674</v>
      </c>
      <c r="D1283" s="1" t="s">
        <v>838</v>
      </c>
      <c r="E1283" s="1"/>
      <c r="F1283" s="2">
        <v>6</v>
      </c>
      <c r="G1283" s="2">
        <v>2</v>
      </c>
      <c r="H1283" s="236">
        <v>2021</v>
      </c>
      <c r="I1283" s="2">
        <v>81</v>
      </c>
      <c r="J1283" s="2" t="s">
        <v>1449</v>
      </c>
      <c r="K1283" s="4" t="s">
        <v>1421</v>
      </c>
      <c r="L1283" s="2" t="s">
        <v>6515</v>
      </c>
      <c r="M1283" s="2" t="s">
        <v>1448</v>
      </c>
      <c r="N1283" s="2" t="s">
        <v>1448</v>
      </c>
      <c r="P1283" s="9" t="s">
        <v>9675</v>
      </c>
      <c r="Q1283" s="9" t="s">
        <v>9678</v>
      </c>
      <c r="R1283" s="9" t="s">
        <v>9677</v>
      </c>
    </row>
    <row r="1284" spans="1:18" x14ac:dyDescent="0.2">
      <c r="A1284" s="2">
        <f t="shared" si="19"/>
        <v>1283</v>
      </c>
      <c r="B1284" s="1" t="s">
        <v>335</v>
      </c>
      <c r="C1284" s="1" t="s">
        <v>1108</v>
      </c>
      <c r="D1284" s="1" t="s">
        <v>871</v>
      </c>
      <c r="E1284" s="1"/>
      <c r="F1284" s="2">
        <v>6</v>
      </c>
      <c r="G1284" s="2">
        <v>2</v>
      </c>
      <c r="H1284" s="236">
        <v>2021</v>
      </c>
      <c r="I1284" s="46">
        <v>57</v>
      </c>
      <c r="J1284" s="2" t="s">
        <v>1449</v>
      </c>
      <c r="K1284" s="4" t="s">
        <v>1532</v>
      </c>
      <c r="L1284" s="2" t="s">
        <v>1394</v>
      </c>
      <c r="M1284" s="242" t="s">
        <v>1447</v>
      </c>
      <c r="N1284" s="2" t="s">
        <v>1447</v>
      </c>
      <c r="P1284" s="9" t="s">
        <v>2029</v>
      </c>
    </row>
    <row r="1285" spans="1:18" x14ac:dyDescent="0.2">
      <c r="A1285" s="2">
        <f t="shared" si="19"/>
        <v>1284</v>
      </c>
      <c r="B1285" s="1" t="s">
        <v>439</v>
      </c>
      <c r="C1285" s="1" t="s">
        <v>1109</v>
      </c>
      <c r="E1285" s="1"/>
      <c r="F1285" s="2">
        <v>6</v>
      </c>
      <c r="G1285" s="2">
        <v>2</v>
      </c>
      <c r="H1285" s="236">
        <v>2021</v>
      </c>
      <c r="I1285" s="2">
        <v>89</v>
      </c>
      <c r="J1285" s="2" t="s">
        <v>1449</v>
      </c>
      <c r="K1285" s="4" t="s">
        <v>1402</v>
      </c>
      <c r="L1285" s="2" t="s">
        <v>1393</v>
      </c>
      <c r="M1285" s="242" t="s">
        <v>1447</v>
      </c>
      <c r="N1285" s="2" t="s">
        <v>1448</v>
      </c>
    </row>
    <row r="1286" spans="1:18" x14ac:dyDescent="0.2">
      <c r="A1286" s="2">
        <f t="shared" ref="A1286:A1349" si="20">A1285+1</f>
        <v>1285</v>
      </c>
      <c r="B1286" s="1" t="s">
        <v>441</v>
      </c>
      <c r="C1286" s="1" t="s">
        <v>1111</v>
      </c>
      <c r="D1286" s="1" t="s">
        <v>871</v>
      </c>
      <c r="E1286" s="1"/>
      <c r="F1286" s="2">
        <v>6</v>
      </c>
      <c r="G1286" s="2">
        <v>3</v>
      </c>
      <c r="H1286" s="236">
        <v>2021</v>
      </c>
      <c r="I1286" s="2">
        <v>77</v>
      </c>
      <c r="J1286" s="2" t="s">
        <v>1449</v>
      </c>
      <c r="K1286" s="4" t="s">
        <v>1818</v>
      </c>
      <c r="L1286" s="2" t="s">
        <v>1393</v>
      </c>
      <c r="M1286" s="242" t="s">
        <v>1447</v>
      </c>
      <c r="N1286" s="2" t="s">
        <v>1447</v>
      </c>
      <c r="P1286" s="9" t="s">
        <v>6654</v>
      </c>
    </row>
    <row r="1287" spans="1:18" x14ac:dyDescent="0.2">
      <c r="A1287" s="2">
        <f t="shared" si="20"/>
        <v>1286</v>
      </c>
      <c r="B1287" s="1" t="s">
        <v>1172</v>
      </c>
      <c r="C1287" s="1" t="s">
        <v>899</v>
      </c>
      <c r="D1287" s="1" t="s">
        <v>886</v>
      </c>
      <c r="E1287" s="1"/>
      <c r="F1287" s="2">
        <v>6</v>
      </c>
      <c r="G1287" s="2">
        <v>3</v>
      </c>
      <c r="H1287" s="236">
        <v>2021</v>
      </c>
      <c r="I1287" s="2">
        <v>93</v>
      </c>
      <c r="J1287" s="2" t="s">
        <v>1449</v>
      </c>
      <c r="K1287" s="4" t="s">
        <v>1402</v>
      </c>
      <c r="L1287" s="2" t="s">
        <v>1393</v>
      </c>
      <c r="M1287" s="2" t="s">
        <v>1448</v>
      </c>
      <c r="N1287" s="2" t="s">
        <v>1448</v>
      </c>
      <c r="O1287" s="1" t="s">
        <v>10948</v>
      </c>
      <c r="P1287" s="9" t="s">
        <v>2167</v>
      </c>
    </row>
    <row r="1288" spans="1:18" x14ac:dyDescent="0.2">
      <c r="A1288" s="2">
        <f t="shared" si="20"/>
        <v>1287</v>
      </c>
      <c r="B1288" s="1" t="s">
        <v>440</v>
      </c>
      <c r="C1288" s="1" t="s">
        <v>1110</v>
      </c>
      <c r="D1288" s="1" t="s">
        <v>834</v>
      </c>
      <c r="E1288" s="1"/>
      <c r="F1288" s="2">
        <v>6</v>
      </c>
      <c r="G1288" s="2">
        <v>3</v>
      </c>
      <c r="H1288" s="236">
        <v>2021</v>
      </c>
      <c r="I1288" s="2">
        <v>89</v>
      </c>
      <c r="J1288" s="2" t="s">
        <v>1450</v>
      </c>
      <c r="K1288" s="4" t="s">
        <v>1402</v>
      </c>
      <c r="L1288" s="2" t="s">
        <v>1393</v>
      </c>
      <c r="M1288" s="242" t="s">
        <v>1447</v>
      </c>
      <c r="N1288" s="2" t="s">
        <v>1448</v>
      </c>
    </row>
    <row r="1289" spans="1:18" x14ac:dyDescent="0.2">
      <c r="A1289" s="2">
        <f t="shared" si="20"/>
        <v>1288</v>
      </c>
      <c r="B1289" s="1" t="s">
        <v>443</v>
      </c>
      <c r="C1289" s="1" t="s">
        <v>923</v>
      </c>
      <c r="D1289" s="1" t="s">
        <v>851</v>
      </c>
      <c r="E1289" s="1" t="s">
        <v>1066</v>
      </c>
      <c r="F1289" s="2">
        <v>6</v>
      </c>
      <c r="G1289" s="2">
        <v>4</v>
      </c>
      <c r="H1289" s="236">
        <v>2021</v>
      </c>
      <c r="I1289" s="2">
        <v>89</v>
      </c>
      <c r="J1289" s="2" t="s">
        <v>1449</v>
      </c>
      <c r="K1289" s="4" t="s">
        <v>1443</v>
      </c>
      <c r="L1289" s="2" t="s">
        <v>1393</v>
      </c>
      <c r="M1289" s="242" t="s">
        <v>1447</v>
      </c>
      <c r="N1289" s="2" t="s">
        <v>1448</v>
      </c>
    </row>
    <row r="1290" spans="1:18" x14ac:dyDescent="0.2">
      <c r="A1290" s="2">
        <f t="shared" si="20"/>
        <v>1289</v>
      </c>
      <c r="B1290" s="1" t="s">
        <v>442</v>
      </c>
      <c r="C1290" s="1" t="s">
        <v>172</v>
      </c>
      <c r="D1290" s="1" t="s">
        <v>886</v>
      </c>
      <c r="E1290" s="1"/>
      <c r="F1290" s="2">
        <v>6</v>
      </c>
      <c r="G1290" s="2">
        <v>4</v>
      </c>
      <c r="H1290" s="236">
        <v>2021</v>
      </c>
      <c r="I1290" s="2">
        <v>74</v>
      </c>
      <c r="J1290" s="2" t="s">
        <v>1449</v>
      </c>
      <c r="K1290" s="4" t="s">
        <v>1418</v>
      </c>
      <c r="L1290" s="2" t="s">
        <v>1393</v>
      </c>
      <c r="M1290" s="242" t="s">
        <v>1447</v>
      </c>
      <c r="N1290" s="2" t="s">
        <v>1448</v>
      </c>
      <c r="O1290" s="1" t="s">
        <v>3865</v>
      </c>
    </row>
    <row r="1291" spans="1:18" x14ac:dyDescent="0.2">
      <c r="A1291" s="2">
        <f t="shared" si="20"/>
        <v>1290</v>
      </c>
      <c r="B1291" s="1" t="s">
        <v>4446</v>
      </c>
      <c r="C1291" s="1" t="s">
        <v>4445</v>
      </c>
      <c r="E1291" s="1"/>
      <c r="F1291" s="2">
        <v>6</v>
      </c>
      <c r="G1291" s="2">
        <v>5</v>
      </c>
      <c r="H1291" s="236">
        <v>2021</v>
      </c>
      <c r="I1291" s="2">
        <v>93</v>
      </c>
      <c r="J1291" s="2" t="s">
        <v>1449</v>
      </c>
      <c r="K1291" s="4" t="s">
        <v>1414</v>
      </c>
      <c r="L1291" s="2" t="s">
        <v>1393</v>
      </c>
      <c r="M1291" s="2" t="s">
        <v>1448</v>
      </c>
      <c r="N1291" s="2" t="s">
        <v>1448</v>
      </c>
      <c r="P1291" s="9" t="s">
        <v>4444</v>
      </c>
    </row>
    <row r="1292" spans="1:18" x14ac:dyDescent="0.2">
      <c r="A1292" s="2">
        <f t="shared" si="20"/>
        <v>1291</v>
      </c>
      <c r="B1292" s="1" t="s">
        <v>10404</v>
      </c>
      <c r="C1292" s="1" t="s">
        <v>10403</v>
      </c>
      <c r="E1292" s="1"/>
      <c r="F1292" s="2">
        <v>6</v>
      </c>
      <c r="G1292" s="2">
        <v>5</v>
      </c>
      <c r="H1292" s="236">
        <v>2021</v>
      </c>
      <c r="I1292" s="2">
        <v>93</v>
      </c>
      <c r="J1292" s="2" t="s">
        <v>1449</v>
      </c>
      <c r="K1292" s="4" t="s">
        <v>1405</v>
      </c>
      <c r="L1292" s="2" t="s">
        <v>6515</v>
      </c>
      <c r="M1292" s="2" t="s">
        <v>1448</v>
      </c>
      <c r="N1292" s="2" t="s">
        <v>1448</v>
      </c>
      <c r="P1292" s="9" t="s">
        <v>10405</v>
      </c>
      <c r="Q1292" s="9" t="s">
        <v>10406</v>
      </c>
    </row>
    <row r="1293" spans="1:18" x14ac:dyDescent="0.2">
      <c r="A1293" s="2">
        <f t="shared" si="20"/>
        <v>1292</v>
      </c>
      <c r="B1293" s="1" t="s">
        <v>436</v>
      </c>
      <c r="C1293" s="1" t="s">
        <v>2156</v>
      </c>
      <c r="D1293" s="1" t="s">
        <v>837</v>
      </c>
      <c r="E1293" s="1"/>
      <c r="F1293" s="2">
        <v>6</v>
      </c>
      <c r="G1293" s="2">
        <v>6</v>
      </c>
      <c r="H1293" s="236">
        <v>2021</v>
      </c>
      <c r="I1293" s="2">
        <v>97</v>
      </c>
      <c r="J1293" s="2" t="s">
        <v>1449</v>
      </c>
      <c r="K1293" s="4" t="s">
        <v>1395</v>
      </c>
      <c r="L1293" s="2" t="s">
        <v>1394</v>
      </c>
      <c r="M1293" s="242" t="s">
        <v>1447</v>
      </c>
      <c r="N1293" s="2" t="s">
        <v>1448</v>
      </c>
      <c r="P1293" s="9" t="s">
        <v>2155</v>
      </c>
    </row>
    <row r="1294" spans="1:18" x14ac:dyDescent="0.2">
      <c r="A1294" s="2">
        <f t="shared" si="20"/>
        <v>1293</v>
      </c>
      <c r="B1294" s="1" t="s">
        <v>444</v>
      </c>
      <c r="C1294" s="1" t="s">
        <v>1112</v>
      </c>
      <c r="D1294" s="1" t="s">
        <v>838</v>
      </c>
      <c r="E1294" s="1"/>
      <c r="F1294" s="2">
        <v>6</v>
      </c>
      <c r="G1294" s="2">
        <v>6</v>
      </c>
      <c r="H1294" s="236">
        <v>2021</v>
      </c>
      <c r="I1294" s="2">
        <v>91</v>
      </c>
      <c r="J1294" s="2" t="s">
        <v>1449</v>
      </c>
      <c r="K1294" s="4" t="s">
        <v>549</v>
      </c>
      <c r="L1294" s="2" t="s">
        <v>1393</v>
      </c>
      <c r="M1294" s="242" t="s">
        <v>1447</v>
      </c>
      <c r="N1294" s="2" t="s">
        <v>1448</v>
      </c>
    </row>
    <row r="1295" spans="1:18" x14ac:dyDescent="0.2">
      <c r="A1295" s="2">
        <f t="shared" si="20"/>
        <v>1294</v>
      </c>
      <c r="B1295" s="1" t="s">
        <v>347</v>
      </c>
      <c r="C1295" s="1" t="s">
        <v>846</v>
      </c>
      <c r="E1295" s="1"/>
      <c r="F1295" s="2">
        <v>6</v>
      </c>
      <c r="G1295" s="2">
        <v>7</v>
      </c>
      <c r="H1295" s="236">
        <v>2021</v>
      </c>
      <c r="I1295" s="2">
        <v>89</v>
      </c>
      <c r="J1295" s="2" t="s">
        <v>1449</v>
      </c>
      <c r="K1295" s="4" t="s">
        <v>1819</v>
      </c>
      <c r="L1295" s="2" t="s">
        <v>1394</v>
      </c>
      <c r="M1295" s="242" t="s">
        <v>1447</v>
      </c>
      <c r="N1295" s="2" t="s">
        <v>1448</v>
      </c>
    </row>
    <row r="1296" spans="1:18" x14ac:dyDescent="0.2">
      <c r="A1296" s="2">
        <f t="shared" si="20"/>
        <v>1295</v>
      </c>
      <c r="B1296" s="1" t="s">
        <v>445</v>
      </c>
      <c r="C1296" s="1" t="s">
        <v>1113</v>
      </c>
      <c r="D1296" s="1" t="s">
        <v>876</v>
      </c>
      <c r="E1296" s="1"/>
      <c r="F1296" s="2">
        <v>6</v>
      </c>
      <c r="G1296" s="2">
        <v>7</v>
      </c>
      <c r="H1296" s="236">
        <v>2021</v>
      </c>
      <c r="I1296" s="2">
        <v>95</v>
      </c>
      <c r="J1296" s="2" t="s">
        <v>1449</v>
      </c>
      <c r="K1296" s="4" t="s">
        <v>1430</v>
      </c>
      <c r="L1296" s="2" t="s">
        <v>1393</v>
      </c>
      <c r="M1296" s="242" t="s">
        <v>1447</v>
      </c>
      <c r="N1296" s="2" t="s">
        <v>1448</v>
      </c>
      <c r="P1296" s="9" t="s">
        <v>6633</v>
      </c>
    </row>
    <row r="1297" spans="1:19" x14ac:dyDescent="0.2">
      <c r="A1297" s="2">
        <f t="shared" si="20"/>
        <v>1296</v>
      </c>
      <c r="B1297" s="1" t="s">
        <v>4044</v>
      </c>
      <c r="C1297" s="1" t="s">
        <v>4045</v>
      </c>
      <c r="D1297" s="1" t="s">
        <v>876</v>
      </c>
      <c r="E1297" s="1"/>
      <c r="F1297" s="2">
        <v>6</v>
      </c>
      <c r="G1297" s="2">
        <v>8</v>
      </c>
      <c r="H1297" s="236">
        <v>2021</v>
      </c>
      <c r="I1297" s="2">
        <v>83</v>
      </c>
      <c r="J1297" s="2" t="s">
        <v>1450</v>
      </c>
      <c r="K1297" s="4" t="s">
        <v>1674</v>
      </c>
      <c r="L1297" s="2" t="s">
        <v>1393</v>
      </c>
      <c r="M1297" s="242" t="s">
        <v>1447</v>
      </c>
      <c r="N1297" s="2" t="s">
        <v>1448</v>
      </c>
      <c r="O1297" s="1" t="s">
        <v>4046</v>
      </c>
    </row>
    <row r="1298" spans="1:19" x14ac:dyDescent="0.2">
      <c r="A1298" s="2">
        <f t="shared" si="20"/>
        <v>1297</v>
      </c>
      <c r="B1298" s="1" t="s">
        <v>446</v>
      </c>
      <c r="C1298" s="1" t="s">
        <v>894</v>
      </c>
      <c r="D1298" s="1" t="s">
        <v>853</v>
      </c>
      <c r="E1298" s="1" t="s">
        <v>1369</v>
      </c>
      <c r="F1298" s="2">
        <v>6</v>
      </c>
      <c r="G1298" s="2">
        <v>10</v>
      </c>
      <c r="H1298" s="236">
        <v>2021</v>
      </c>
      <c r="I1298" s="2">
        <v>76</v>
      </c>
      <c r="J1298" s="2" t="s">
        <v>1449</v>
      </c>
      <c r="K1298" s="4" t="s">
        <v>1496</v>
      </c>
      <c r="L1298" s="2" t="s">
        <v>1394</v>
      </c>
      <c r="M1298" s="242" t="s">
        <v>1447</v>
      </c>
      <c r="N1298" s="2" t="s">
        <v>1448</v>
      </c>
    </row>
    <row r="1299" spans="1:19" x14ac:dyDescent="0.2">
      <c r="A1299" s="2">
        <f t="shared" si="20"/>
        <v>1298</v>
      </c>
      <c r="B1299" s="1" t="s">
        <v>537</v>
      </c>
      <c r="C1299" s="1" t="s">
        <v>4043</v>
      </c>
      <c r="D1299" s="1" t="s">
        <v>4042</v>
      </c>
      <c r="E1299" s="1"/>
      <c r="F1299" s="2">
        <v>6</v>
      </c>
      <c r="G1299" s="2">
        <v>11</v>
      </c>
      <c r="H1299" s="236">
        <v>2021</v>
      </c>
      <c r="I1299" s="2">
        <v>72</v>
      </c>
      <c r="J1299" s="2" t="s">
        <v>1449</v>
      </c>
      <c r="K1299" s="4" t="s">
        <v>549</v>
      </c>
      <c r="L1299" s="2" t="s">
        <v>1393</v>
      </c>
      <c r="M1299" s="2" t="s">
        <v>1448</v>
      </c>
      <c r="N1299" s="2" t="s">
        <v>1448</v>
      </c>
      <c r="P1299" s="9" t="s">
        <v>4041</v>
      </c>
    </row>
    <row r="1300" spans="1:19" x14ac:dyDescent="0.2">
      <c r="A1300" s="2">
        <f t="shared" si="20"/>
        <v>1299</v>
      </c>
      <c r="B1300" s="1" t="s">
        <v>6845</v>
      </c>
      <c r="C1300" s="1" t="s">
        <v>6844</v>
      </c>
      <c r="E1300" s="1"/>
      <c r="F1300" s="2">
        <v>6</v>
      </c>
      <c r="G1300" s="182">
        <v>11</v>
      </c>
      <c r="H1300" s="236">
        <v>2021</v>
      </c>
      <c r="I1300" s="47">
        <v>30</v>
      </c>
      <c r="J1300" s="2" t="s">
        <v>1450</v>
      </c>
      <c r="K1300" s="4" t="s">
        <v>3534</v>
      </c>
      <c r="L1300" s="2" t="s">
        <v>6515</v>
      </c>
      <c r="M1300" s="2" t="s">
        <v>1448</v>
      </c>
      <c r="N1300" s="2" t="s">
        <v>1448</v>
      </c>
      <c r="O1300" s="178" t="s">
        <v>11414</v>
      </c>
      <c r="P1300" s="9" t="s">
        <v>6846</v>
      </c>
    </row>
    <row r="1301" spans="1:19" x14ac:dyDescent="0.2">
      <c r="A1301" s="2">
        <f t="shared" si="20"/>
        <v>1300</v>
      </c>
      <c r="B1301" s="1" t="s">
        <v>447</v>
      </c>
      <c r="C1301" s="1" t="s">
        <v>846</v>
      </c>
      <c r="E1301" s="1" t="s">
        <v>1614</v>
      </c>
      <c r="F1301" s="2">
        <v>6</v>
      </c>
      <c r="G1301" s="2">
        <v>11</v>
      </c>
      <c r="H1301" s="236">
        <v>2021</v>
      </c>
      <c r="I1301" s="2">
        <v>65</v>
      </c>
      <c r="J1301" s="2" t="s">
        <v>1449</v>
      </c>
      <c r="K1301" s="4" t="s">
        <v>1602</v>
      </c>
      <c r="L1301" s="2" t="s">
        <v>1407</v>
      </c>
      <c r="M1301" s="242" t="s">
        <v>1447</v>
      </c>
      <c r="N1301" s="2" t="s">
        <v>1448</v>
      </c>
      <c r="O1301" s="178" t="s">
        <v>11413</v>
      </c>
      <c r="P1301" s="9" t="s">
        <v>1615</v>
      </c>
    </row>
    <row r="1302" spans="1:19" x14ac:dyDescent="0.2">
      <c r="A1302" s="2">
        <f t="shared" si="20"/>
        <v>1301</v>
      </c>
      <c r="B1302" s="1" t="s">
        <v>473</v>
      </c>
      <c r="C1302" s="1" t="s">
        <v>3881</v>
      </c>
      <c r="E1302" s="1"/>
      <c r="F1302" s="2">
        <v>6</v>
      </c>
      <c r="G1302" s="2">
        <v>11</v>
      </c>
      <c r="H1302" s="236">
        <v>2021</v>
      </c>
      <c r="I1302" s="2">
        <v>62</v>
      </c>
      <c r="J1302" s="2" t="s">
        <v>1449</v>
      </c>
      <c r="K1302" s="4" t="s">
        <v>5384</v>
      </c>
      <c r="L1302" s="2" t="s">
        <v>6515</v>
      </c>
      <c r="M1302" s="2" t="s">
        <v>1448</v>
      </c>
      <c r="N1302" s="2" t="s">
        <v>1448</v>
      </c>
      <c r="O1302" s="1" t="s">
        <v>11365</v>
      </c>
      <c r="P1302" s="9" t="s">
        <v>11509</v>
      </c>
      <c r="R1302" s="9" t="s">
        <v>11510</v>
      </c>
      <c r="S1302" s="1" t="s">
        <v>8719</v>
      </c>
    </row>
    <row r="1303" spans="1:19" x14ac:dyDescent="0.2">
      <c r="A1303" s="2">
        <f t="shared" si="20"/>
        <v>1302</v>
      </c>
      <c r="B1303" s="1" t="s">
        <v>448</v>
      </c>
      <c r="C1303" s="1" t="s">
        <v>767</v>
      </c>
      <c r="D1303" s="1" t="s">
        <v>851</v>
      </c>
      <c r="E1303" s="1"/>
      <c r="F1303" s="2">
        <v>6</v>
      </c>
      <c r="G1303" s="2">
        <v>11</v>
      </c>
      <c r="H1303" s="236">
        <v>2021</v>
      </c>
      <c r="I1303" s="2">
        <v>83</v>
      </c>
      <c r="J1303" s="2" t="s">
        <v>1449</v>
      </c>
      <c r="K1303" s="4" t="s">
        <v>1820</v>
      </c>
      <c r="L1303" s="2" t="s">
        <v>6515</v>
      </c>
      <c r="M1303" s="242" t="s">
        <v>1447</v>
      </c>
      <c r="N1303" s="2" t="s">
        <v>1448</v>
      </c>
    </row>
    <row r="1304" spans="1:19" x14ac:dyDescent="0.2">
      <c r="A1304" s="2">
        <f t="shared" si="20"/>
        <v>1303</v>
      </c>
      <c r="B1304" s="1" t="s">
        <v>2301</v>
      </c>
      <c r="C1304" s="1" t="s">
        <v>2158</v>
      </c>
      <c r="E1304" s="1"/>
      <c r="F1304" s="2">
        <v>6</v>
      </c>
      <c r="G1304" s="2">
        <v>12</v>
      </c>
      <c r="H1304" s="236">
        <v>2021</v>
      </c>
      <c r="I1304" s="2">
        <v>92</v>
      </c>
      <c r="J1304" s="2" t="s">
        <v>1449</v>
      </c>
      <c r="K1304" s="4" t="s">
        <v>1438</v>
      </c>
      <c r="L1304" s="2" t="s">
        <v>6515</v>
      </c>
      <c r="M1304" s="2" t="s">
        <v>1448</v>
      </c>
      <c r="N1304" s="2" t="s">
        <v>1448</v>
      </c>
      <c r="P1304" s="9" t="s">
        <v>9625</v>
      </c>
      <c r="Q1304" s="9" t="s">
        <v>9626</v>
      </c>
    </row>
    <row r="1305" spans="1:19" x14ac:dyDescent="0.2">
      <c r="A1305" s="2">
        <f t="shared" si="20"/>
        <v>1304</v>
      </c>
      <c r="B1305" s="1" t="s">
        <v>386</v>
      </c>
      <c r="C1305" s="1" t="s">
        <v>847</v>
      </c>
      <c r="D1305" s="1" t="s">
        <v>837</v>
      </c>
      <c r="E1305" s="1"/>
      <c r="F1305" s="2">
        <v>6</v>
      </c>
      <c r="G1305" s="2">
        <v>12</v>
      </c>
      <c r="H1305" s="236">
        <v>2021</v>
      </c>
      <c r="I1305" s="2">
        <v>78</v>
      </c>
      <c r="J1305" s="2" t="s">
        <v>1449</v>
      </c>
      <c r="K1305" s="4" t="s">
        <v>1497</v>
      </c>
      <c r="L1305" s="2" t="s">
        <v>1393</v>
      </c>
      <c r="M1305" s="2" t="s">
        <v>1448</v>
      </c>
      <c r="N1305" s="2" t="s">
        <v>1448</v>
      </c>
      <c r="P1305" s="9" t="s">
        <v>4039</v>
      </c>
    </row>
    <row r="1306" spans="1:19" x14ac:dyDescent="0.2">
      <c r="A1306" s="2">
        <f t="shared" si="20"/>
        <v>1305</v>
      </c>
      <c r="B1306" s="1" t="s">
        <v>449</v>
      </c>
      <c r="C1306" s="1" t="s">
        <v>1114</v>
      </c>
      <c r="E1306" s="1"/>
      <c r="F1306" s="2">
        <v>6</v>
      </c>
      <c r="G1306" s="2">
        <v>13</v>
      </c>
      <c r="H1306" s="236">
        <v>2021</v>
      </c>
      <c r="I1306" s="2">
        <v>83</v>
      </c>
      <c r="J1306" s="2" t="s">
        <v>1449</v>
      </c>
      <c r="K1306" s="4" t="s">
        <v>1421</v>
      </c>
      <c r="L1306" s="2" t="s">
        <v>6515</v>
      </c>
      <c r="M1306" s="242" t="s">
        <v>1447</v>
      </c>
      <c r="N1306" s="2" t="s">
        <v>1448</v>
      </c>
    </row>
    <row r="1307" spans="1:19" x14ac:dyDescent="0.2">
      <c r="A1307" s="2">
        <f t="shared" si="20"/>
        <v>1306</v>
      </c>
      <c r="B1307" s="1" t="s">
        <v>450</v>
      </c>
      <c r="C1307" s="1" t="s">
        <v>11577</v>
      </c>
      <c r="E1307" s="210" t="s">
        <v>7332</v>
      </c>
      <c r="F1307" s="2">
        <v>6</v>
      </c>
      <c r="G1307" s="2">
        <v>13</v>
      </c>
      <c r="H1307" s="236">
        <v>2021</v>
      </c>
      <c r="I1307" s="2">
        <v>68</v>
      </c>
      <c r="J1307" s="2" t="s">
        <v>1449</v>
      </c>
      <c r="K1307" s="4" t="s">
        <v>1412</v>
      </c>
      <c r="L1307" s="2" t="s">
        <v>1407</v>
      </c>
      <c r="M1307" s="242" t="s">
        <v>1447</v>
      </c>
      <c r="N1307" s="2" t="s">
        <v>1448</v>
      </c>
      <c r="O1307" s="1" t="s">
        <v>11379</v>
      </c>
      <c r="P1307" s="211" t="s">
        <v>7331</v>
      </c>
      <c r="R1307" s="211" t="s">
        <v>7330</v>
      </c>
    </row>
    <row r="1308" spans="1:19" x14ac:dyDescent="0.2">
      <c r="A1308" s="2">
        <f t="shared" si="20"/>
        <v>1307</v>
      </c>
      <c r="B1308" s="1" t="s">
        <v>451</v>
      </c>
      <c r="C1308" s="1" t="s">
        <v>847</v>
      </c>
      <c r="D1308" s="1" t="s">
        <v>871</v>
      </c>
      <c r="E1308" s="1" t="s">
        <v>1282</v>
      </c>
      <c r="F1308" s="2">
        <v>6</v>
      </c>
      <c r="G1308" s="2">
        <v>14</v>
      </c>
      <c r="H1308" s="236">
        <v>2021</v>
      </c>
      <c r="I1308" s="2">
        <v>84</v>
      </c>
      <c r="J1308" s="2" t="s">
        <v>1449</v>
      </c>
      <c r="K1308" s="4" t="s">
        <v>1821</v>
      </c>
      <c r="L1308" s="2" t="s">
        <v>1393</v>
      </c>
      <c r="M1308" s="242" t="s">
        <v>1447</v>
      </c>
      <c r="N1308" s="2" t="s">
        <v>1448</v>
      </c>
      <c r="O1308" s="1" t="s">
        <v>11373</v>
      </c>
      <c r="P1308" s="9" t="s">
        <v>4040</v>
      </c>
    </row>
    <row r="1309" spans="1:19" x14ac:dyDescent="0.2">
      <c r="A1309" s="2">
        <f t="shared" si="20"/>
        <v>1308</v>
      </c>
      <c r="B1309" s="1" t="s">
        <v>452</v>
      </c>
      <c r="C1309" s="1" t="s">
        <v>1116</v>
      </c>
      <c r="E1309" s="1"/>
      <c r="F1309" s="2">
        <v>6</v>
      </c>
      <c r="G1309" s="2">
        <v>15</v>
      </c>
      <c r="H1309" s="236">
        <v>2021</v>
      </c>
      <c r="I1309" s="2">
        <v>87</v>
      </c>
      <c r="J1309" s="2" t="s">
        <v>1449</v>
      </c>
      <c r="K1309" s="4" t="s">
        <v>1392</v>
      </c>
      <c r="L1309" s="2" t="s">
        <v>1393</v>
      </c>
      <c r="M1309" s="242" t="s">
        <v>1447</v>
      </c>
      <c r="N1309" s="2" t="s">
        <v>1448</v>
      </c>
    </row>
    <row r="1310" spans="1:19" x14ac:dyDescent="0.2">
      <c r="A1310" s="2">
        <f t="shared" si="20"/>
        <v>1309</v>
      </c>
      <c r="B1310" s="1" t="s">
        <v>453</v>
      </c>
      <c r="C1310" s="1" t="s">
        <v>694</v>
      </c>
      <c r="E1310" s="1"/>
      <c r="F1310" s="2">
        <v>6</v>
      </c>
      <c r="G1310" s="2">
        <v>16</v>
      </c>
      <c r="H1310" s="236">
        <v>2021</v>
      </c>
      <c r="I1310" s="2">
        <v>90</v>
      </c>
      <c r="J1310" s="2" t="s">
        <v>1449</v>
      </c>
      <c r="K1310" s="4" t="s">
        <v>1416</v>
      </c>
      <c r="L1310" s="2" t="s">
        <v>6515</v>
      </c>
      <c r="M1310" s="242" t="s">
        <v>1447</v>
      </c>
      <c r="N1310" s="2" t="s">
        <v>1448</v>
      </c>
    </row>
    <row r="1311" spans="1:19" x14ac:dyDescent="0.2">
      <c r="A1311" s="2">
        <f t="shared" si="20"/>
        <v>1310</v>
      </c>
      <c r="B1311" s="1" t="s">
        <v>4300</v>
      </c>
      <c r="C1311" s="1" t="s">
        <v>4301</v>
      </c>
      <c r="D1311" s="1" t="s">
        <v>872</v>
      </c>
      <c r="E1311" s="1"/>
      <c r="F1311" s="2">
        <v>6</v>
      </c>
      <c r="G1311" s="2">
        <v>16</v>
      </c>
      <c r="H1311" s="236">
        <v>2021</v>
      </c>
      <c r="I1311" s="2">
        <v>60</v>
      </c>
      <c r="J1311" s="2" t="s">
        <v>1449</v>
      </c>
      <c r="K1311" s="4" t="s">
        <v>1402</v>
      </c>
      <c r="L1311" s="2" t="s">
        <v>1393</v>
      </c>
      <c r="M1311" s="2" t="s">
        <v>1448</v>
      </c>
      <c r="N1311" s="2" t="s">
        <v>1448</v>
      </c>
      <c r="P1311" s="9" t="s">
        <v>4302</v>
      </c>
      <c r="R1311" s="9" t="s">
        <v>4303</v>
      </c>
    </row>
    <row r="1312" spans="1:19" x14ac:dyDescent="0.2">
      <c r="A1312" s="2">
        <f t="shared" si="20"/>
        <v>1311</v>
      </c>
      <c r="B1312" s="1" t="s">
        <v>4036</v>
      </c>
      <c r="C1312" s="1" t="s">
        <v>1623</v>
      </c>
      <c r="D1312" s="1" t="s">
        <v>4037</v>
      </c>
      <c r="E1312" s="1"/>
      <c r="F1312" s="2">
        <v>6</v>
      </c>
      <c r="G1312" s="2">
        <v>17</v>
      </c>
      <c r="H1312" s="236">
        <v>2021</v>
      </c>
      <c r="I1312" s="2">
        <v>68</v>
      </c>
      <c r="J1312" s="2" t="s">
        <v>1449</v>
      </c>
      <c r="K1312" s="4" t="s">
        <v>1392</v>
      </c>
      <c r="L1312" s="2" t="s">
        <v>1393</v>
      </c>
      <c r="M1312" s="2" t="s">
        <v>1448</v>
      </c>
      <c r="N1312" s="2" t="s">
        <v>1448</v>
      </c>
      <c r="P1312" s="9" t="s">
        <v>4038</v>
      </c>
    </row>
    <row r="1313" spans="1:19" x14ac:dyDescent="0.2">
      <c r="A1313" s="2">
        <f t="shared" si="20"/>
        <v>1312</v>
      </c>
      <c r="B1313" s="1" t="s">
        <v>454</v>
      </c>
      <c r="C1313" s="1" t="s">
        <v>901</v>
      </c>
      <c r="D1313" s="1" t="s">
        <v>837</v>
      </c>
      <c r="E1313" s="1"/>
      <c r="F1313" s="2">
        <v>6</v>
      </c>
      <c r="G1313" s="2">
        <v>17</v>
      </c>
      <c r="H1313" s="236">
        <v>2021</v>
      </c>
      <c r="I1313" s="2">
        <v>90</v>
      </c>
      <c r="J1313" s="2" t="s">
        <v>1449</v>
      </c>
      <c r="K1313" s="4" t="s">
        <v>1822</v>
      </c>
      <c r="L1313" s="2" t="s">
        <v>1393</v>
      </c>
      <c r="M1313" s="242" t="s">
        <v>1447</v>
      </c>
      <c r="N1313" s="2" t="s">
        <v>1448</v>
      </c>
    </row>
    <row r="1314" spans="1:19" x14ac:dyDescent="0.2">
      <c r="A1314" s="2">
        <f t="shared" si="20"/>
        <v>1313</v>
      </c>
      <c r="B1314" s="1" t="s">
        <v>10368</v>
      </c>
      <c r="C1314" s="1" t="s">
        <v>10367</v>
      </c>
      <c r="E1314" s="1"/>
      <c r="F1314" s="2">
        <v>6</v>
      </c>
      <c r="G1314" s="2">
        <v>17</v>
      </c>
      <c r="H1314" s="236">
        <v>2021</v>
      </c>
      <c r="I1314" s="2">
        <v>93</v>
      </c>
      <c r="J1314" s="2" t="s">
        <v>1449</v>
      </c>
      <c r="K1314" s="4" t="s">
        <v>1402</v>
      </c>
      <c r="L1314" s="2" t="s">
        <v>1393</v>
      </c>
      <c r="M1314" s="2" t="s">
        <v>1448</v>
      </c>
      <c r="N1314" s="2" t="s">
        <v>1448</v>
      </c>
      <c r="P1314" s="9" t="s">
        <v>10369</v>
      </c>
      <c r="S1314" t="s">
        <v>8663</v>
      </c>
    </row>
    <row r="1315" spans="1:19" x14ac:dyDescent="0.2">
      <c r="A1315" s="2">
        <f t="shared" si="20"/>
        <v>1314</v>
      </c>
      <c r="B1315" s="1" t="s">
        <v>2344</v>
      </c>
      <c r="C1315" s="1" t="s">
        <v>1915</v>
      </c>
      <c r="D1315" s="1" t="s">
        <v>845</v>
      </c>
      <c r="E1315" s="1"/>
      <c r="F1315" s="2">
        <v>6</v>
      </c>
      <c r="G1315" s="2">
        <v>18</v>
      </c>
      <c r="H1315" s="236">
        <v>2021</v>
      </c>
      <c r="I1315" s="2">
        <v>76</v>
      </c>
      <c r="J1315" s="2" t="s">
        <v>1449</v>
      </c>
      <c r="K1315" s="4" t="s">
        <v>1425</v>
      </c>
      <c r="L1315" s="2" t="s">
        <v>1393</v>
      </c>
      <c r="M1315" s="2" t="s">
        <v>1448</v>
      </c>
      <c r="N1315" s="2" t="s">
        <v>1447</v>
      </c>
      <c r="O1315" s="1" t="s">
        <v>3698</v>
      </c>
      <c r="P1315" s="9" t="s">
        <v>2343</v>
      </c>
    </row>
    <row r="1316" spans="1:19" x14ac:dyDescent="0.2">
      <c r="A1316" s="2">
        <f t="shared" si="20"/>
        <v>1315</v>
      </c>
      <c r="B1316" s="1" t="s">
        <v>455</v>
      </c>
      <c r="C1316" s="1" t="s">
        <v>1117</v>
      </c>
      <c r="E1316" s="1"/>
      <c r="F1316" s="2">
        <v>6</v>
      </c>
      <c r="G1316" s="2">
        <v>19</v>
      </c>
      <c r="H1316" s="236">
        <v>2021</v>
      </c>
      <c r="I1316" s="46">
        <v>53</v>
      </c>
      <c r="J1316" s="2" t="s">
        <v>1449</v>
      </c>
      <c r="K1316" s="4" t="s">
        <v>1440</v>
      </c>
      <c r="L1316" s="2" t="s">
        <v>1407</v>
      </c>
      <c r="M1316" s="242" t="s">
        <v>1447</v>
      </c>
      <c r="N1316" s="2" t="s">
        <v>1448</v>
      </c>
      <c r="O1316" s="178" t="s">
        <v>6527</v>
      </c>
      <c r="P1316" s="9" t="s">
        <v>1606</v>
      </c>
      <c r="Q1316" s="9" t="s">
        <v>9086</v>
      </c>
      <c r="S1316" s="1" t="s">
        <v>8736</v>
      </c>
    </row>
    <row r="1317" spans="1:19" x14ac:dyDescent="0.2">
      <c r="A1317" s="2">
        <f t="shared" si="20"/>
        <v>1316</v>
      </c>
      <c r="B1317" s="1" t="s">
        <v>456</v>
      </c>
      <c r="C1317" s="1" t="s">
        <v>1118</v>
      </c>
      <c r="D1317" s="1" t="s">
        <v>834</v>
      </c>
      <c r="E1317" s="1"/>
      <c r="F1317" s="2">
        <v>6</v>
      </c>
      <c r="G1317" s="2">
        <v>19</v>
      </c>
      <c r="H1317" s="236">
        <v>2021</v>
      </c>
      <c r="I1317" s="2">
        <v>84</v>
      </c>
      <c r="J1317" s="2" t="s">
        <v>1449</v>
      </c>
      <c r="K1317" s="4" t="s">
        <v>1390</v>
      </c>
      <c r="L1317" s="2" t="s">
        <v>1389</v>
      </c>
      <c r="M1317" s="242" t="s">
        <v>1447</v>
      </c>
      <c r="N1317" s="2" t="s">
        <v>1447</v>
      </c>
      <c r="O1317" s="1" t="s">
        <v>11372</v>
      </c>
    </row>
    <row r="1318" spans="1:19" x14ac:dyDescent="0.2">
      <c r="A1318" s="2">
        <f t="shared" si="20"/>
        <v>1317</v>
      </c>
      <c r="B1318" s="1" t="s">
        <v>6296</v>
      </c>
      <c r="C1318" s="1" t="s">
        <v>6298</v>
      </c>
      <c r="E1318" s="1" t="s">
        <v>6297</v>
      </c>
      <c r="F1318" s="2">
        <v>6</v>
      </c>
      <c r="G1318" s="2">
        <v>19</v>
      </c>
      <c r="H1318" s="236">
        <v>2021</v>
      </c>
      <c r="I1318" s="2">
        <v>85</v>
      </c>
      <c r="J1318" s="2" t="s">
        <v>1449</v>
      </c>
      <c r="K1318" s="4" t="s">
        <v>4706</v>
      </c>
      <c r="L1318" s="2" t="s">
        <v>1394</v>
      </c>
      <c r="M1318" s="2" t="s">
        <v>1448</v>
      </c>
      <c r="N1318" s="2" t="s">
        <v>1448</v>
      </c>
      <c r="P1318" s="9" t="s">
        <v>6299</v>
      </c>
    </row>
    <row r="1319" spans="1:19" x14ac:dyDescent="0.2">
      <c r="A1319" s="2">
        <f t="shared" si="20"/>
        <v>1318</v>
      </c>
      <c r="B1319" s="1" t="s">
        <v>458</v>
      </c>
      <c r="C1319" s="1" t="s">
        <v>1120</v>
      </c>
      <c r="D1319" s="1" t="s">
        <v>851</v>
      </c>
      <c r="E1319" s="1"/>
      <c r="F1319" s="2">
        <v>6</v>
      </c>
      <c r="G1319" s="2">
        <v>20</v>
      </c>
      <c r="H1319" s="236">
        <v>2021</v>
      </c>
      <c r="I1319" s="2">
        <v>88</v>
      </c>
      <c r="J1319" s="2" t="s">
        <v>1449</v>
      </c>
      <c r="K1319" s="4" t="s">
        <v>1463</v>
      </c>
      <c r="L1319" s="2" t="s">
        <v>1393</v>
      </c>
      <c r="M1319" s="242" t="s">
        <v>1447</v>
      </c>
      <c r="N1319" s="2" t="s">
        <v>1448</v>
      </c>
    </row>
    <row r="1320" spans="1:19" x14ac:dyDescent="0.2">
      <c r="A1320" s="2">
        <f t="shared" si="20"/>
        <v>1319</v>
      </c>
      <c r="B1320" s="1" t="s">
        <v>576</v>
      </c>
      <c r="C1320" s="1" t="s">
        <v>3209</v>
      </c>
      <c r="D1320" s="1" t="s">
        <v>838</v>
      </c>
      <c r="E1320" s="1"/>
      <c r="F1320" s="2">
        <v>6</v>
      </c>
      <c r="G1320" s="2">
        <v>20</v>
      </c>
      <c r="H1320" s="236">
        <v>2021</v>
      </c>
      <c r="I1320" s="46">
        <v>42</v>
      </c>
      <c r="J1320" s="2" t="s">
        <v>1450</v>
      </c>
      <c r="K1320" s="4" t="s">
        <v>1786</v>
      </c>
      <c r="L1320" s="2" t="s">
        <v>1394</v>
      </c>
      <c r="M1320" s="2" t="s">
        <v>1448</v>
      </c>
      <c r="N1320" s="2" t="s">
        <v>1447</v>
      </c>
      <c r="O1320" s="178" t="s">
        <v>11412</v>
      </c>
      <c r="P1320" s="9" t="s">
        <v>3210</v>
      </c>
      <c r="Q1320" s="9" t="s">
        <v>9045</v>
      </c>
      <c r="S1320" s="1" t="s">
        <v>8736</v>
      </c>
    </row>
    <row r="1321" spans="1:19" x14ac:dyDescent="0.2">
      <c r="A1321" s="2">
        <f t="shared" si="20"/>
        <v>1320</v>
      </c>
      <c r="B1321" s="1" t="s">
        <v>457</v>
      </c>
      <c r="C1321" s="1" t="s">
        <v>1119</v>
      </c>
      <c r="E1321" s="1"/>
      <c r="F1321" s="2">
        <v>6</v>
      </c>
      <c r="G1321" s="2">
        <v>20</v>
      </c>
      <c r="H1321" s="236">
        <v>2021</v>
      </c>
      <c r="I1321" s="46">
        <v>56</v>
      </c>
      <c r="J1321" s="2" t="s">
        <v>1450</v>
      </c>
      <c r="K1321" s="4" t="s">
        <v>1463</v>
      </c>
      <c r="L1321" s="2" t="s">
        <v>1393</v>
      </c>
      <c r="M1321" s="242" t="s">
        <v>1447</v>
      </c>
      <c r="N1321" s="2" t="s">
        <v>1448</v>
      </c>
      <c r="O1321" s="178" t="s">
        <v>11389</v>
      </c>
      <c r="P1321" s="9" t="s">
        <v>1579</v>
      </c>
      <c r="Q1321" s="9" t="s">
        <v>9091</v>
      </c>
      <c r="S1321" s="1" t="s">
        <v>9124</v>
      </c>
    </row>
    <row r="1322" spans="1:19" x14ac:dyDescent="0.2">
      <c r="A1322" s="2">
        <f t="shared" si="20"/>
        <v>1321</v>
      </c>
      <c r="B1322" s="1" t="s">
        <v>11268</v>
      </c>
      <c r="C1322" s="1" t="s">
        <v>8301</v>
      </c>
      <c r="E1322" s="1"/>
      <c r="F1322" s="2">
        <v>6</v>
      </c>
      <c r="G1322" s="2">
        <v>21</v>
      </c>
      <c r="H1322" s="236">
        <v>2021</v>
      </c>
      <c r="I1322" s="2">
        <v>90</v>
      </c>
      <c r="J1322" s="2" t="s">
        <v>1449</v>
      </c>
      <c r="K1322" s="4" t="s">
        <v>11269</v>
      </c>
      <c r="L1322" s="2" t="s">
        <v>3066</v>
      </c>
      <c r="M1322" s="2" t="s">
        <v>1448</v>
      </c>
      <c r="N1322" s="2" t="s">
        <v>1447</v>
      </c>
      <c r="P1322" s="9" t="s">
        <v>11270</v>
      </c>
      <c r="S1322" s="1" t="s">
        <v>8787</v>
      </c>
    </row>
    <row r="1323" spans="1:19" x14ac:dyDescent="0.2">
      <c r="A1323" s="2">
        <f t="shared" si="20"/>
        <v>1322</v>
      </c>
      <c r="B1323" s="1" t="s">
        <v>459</v>
      </c>
      <c r="C1323" s="1" t="s">
        <v>1121</v>
      </c>
      <c r="D1323" s="1" t="s">
        <v>834</v>
      </c>
      <c r="E1323" s="1"/>
      <c r="F1323" s="2">
        <v>6</v>
      </c>
      <c r="G1323" s="2">
        <v>21</v>
      </c>
      <c r="H1323" s="236">
        <v>2021</v>
      </c>
      <c r="I1323" s="2">
        <v>92</v>
      </c>
      <c r="J1323" s="2" t="s">
        <v>1449</v>
      </c>
      <c r="K1323" s="4" t="s">
        <v>1581</v>
      </c>
      <c r="L1323" s="2" t="s">
        <v>1393</v>
      </c>
      <c r="M1323" s="242" t="s">
        <v>1447</v>
      </c>
      <c r="N1323" s="2" t="s">
        <v>1448</v>
      </c>
    </row>
    <row r="1324" spans="1:19" x14ac:dyDescent="0.2">
      <c r="A1324" s="2">
        <f t="shared" si="20"/>
        <v>1323</v>
      </c>
      <c r="B1324" s="1" t="s">
        <v>461</v>
      </c>
      <c r="C1324" s="1" t="s">
        <v>1123</v>
      </c>
      <c r="D1324" s="1" t="s">
        <v>892</v>
      </c>
      <c r="E1324" s="1"/>
      <c r="F1324" s="2">
        <v>6</v>
      </c>
      <c r="G1324" s="2">
        <v>21</v>
      </c>
      <c r="H1324" s="236">
        <v>2021</v>
      </c>
      <c r="I1324" s="2">
        <v>76</v>
      </c>
      <c r="J1324" s="2" t="s">
        <v>1449</v>
      </c>
      <c r="K1324" s="4" t="s">
        <v>1823</v>
      </c>
      <c r="L1324" s="2" t="s">
        <v>6515</v>
      </c>
      <c r="M1324" s="242" t="s">
        <v>1447</v>
      </c>
      <c r="N1324" s="2" t="s">
        <v>1448</v>
      </c>
    </row>
    <row r="1325" spans="1:19" x14ac:dyDescent="0.2">
      <c r="A1325" s="2">
        <f t="shared" si="20"/>
        <v>1324</v>
      </c>
      <c r="B1325" s="1" t="s">
        <v>460</v>
      </c>
      <c r="C1325" s="1" t="s">
        <v>1122</v>
      </c>
      <c r="D1325" s="1" t="s">
        <v>838</v>
      </c>
      <c r="E1325" s="1"/>
      <c r="F1325" s="2">
        <v>6</v>
      </c>
      <c r="G1325" s="2">
        <v>21</v>
      </c>
      <c r="H1325" s="236">
        <v>2021</v>
      </c>
      <c r="I1325" s="2">
        <v>94</v>
      </c>
      <c r="J1325" s="2" t="s">
        <v>1449</v>
      </c>
      <c r="K1325" s="4" t="s">
        <v>1484</v>
      </c>
      <c r="L1325" s="2" t="s">
        <v>1394</v>
      </c>
      <c r="M1325" s="242" t="s">
        <v>1447</v>
      </c>
      <c r="N1325" s="2" t="s">
        <v>1448</v>
      </c>
    </row>
    <row r="1326" spans="1:19" x14ac:dyDescent="0.2">
      <c r="A1326" s="2">
        <f t="shared" si="20"/>
        <v>1325</v>
      </c>
      <c r="B1326" s="1" t="s">
        <v>30</v>
      </c>
      <c r="C1326" s="1" t="s">
        <v>263</v>
      </c>
      <c r="D1326" s="1" t="s">
        <v>851</v>
      </c>
      <c r="E1326" s="1" t="s">
        <v>579</v>
      </c>
      <c r="F1326" s="2">
        <v>6</v>
      </c>
      <c r="G1326" s="2">
        <v>22</v>
      </c>
      <c r="H1326" s="236">
        <v>2021</v>
      </c>
      <c r="I1326" s="2">
        <v>94</v>
      </c>
      <c r="J1326" s="2" t="s">
        <v>1449</v>
      </c>
      <c r="K1326" s="4" t="s">
        <v>1786</v>
      </c>
      <c r="L1326" s="2" t="s">
        <v>1394</v>
      </c>
      <c r="M1326" s="242" t="s">
        <v>1447</v>
      </c>
      <c r="N1326" s="2" t="s">
        <v>1448</v>
      </c>
    </row>
    <row r="1327" spans="1:19" x14ac:dyDescent="0.2">
      <c r="A1327" s="2">
        <f t="shared" si="20"/>
        <v>1326</v>
      </c>
      <c r="B1327" s="1" t="s">
        <v>9683</v>
      </c>
      <c r="C1327" s="1" t="s">
        <v>2535</v>
      </c>
      <c r="E1327" s="1"/>
      <c r="F1327" s="2">
        <v>6</v>
      </c>
      <c r="G1327" s="2">
        <v>22</v>
      </c>
      <c r="H1327" s="236">
        <v>2021</v>
      </c>
      <c r="I1327" s="2">
        <v>83</v>
      </c>
      <c r="J1327" s="2" t="s">
        <v>1449</v>
      </c>
      <c r="K1327" s="4" t="s">
        <v>1438</v>
      </c>
      <c r="L1327" s="2" t="s">
        <v>6515</v>
      </c>
      <c r="M1327" s="2" t="s">
        <v>1448</v>
      </c>
      <c r="N1327" s="2" t="s">
        <v>1448</v>
      </c>
      <c r="P1327" s="9" t="s">
        <v>9684</v>
      </c>
    </row>
    <row r="1328" spans="1:19" x14ac:dyDescent="0.2">
      <c r="A1328" s="2">
        <f t="shared" si="20"/>
        <v>1327</v>
      </c>
      <c r="B1328" s="1" t="s">
        <v>462</v>
      </c>
      <c r="C1328" s="1" t="s">
        <v>1124</v>
      </c>
      <c r="D1328" s="1" t="s">
        <v>834</v>
      </c>
      <c r="E1328" s="1" t="s">
        <v>990</v>
      </c>
      <c r="F1328" s="2">
        <v>6</v>
      </c>
      <c r="G1328" s="2">
        <v>23</v>
      </c>
      <c r="H1328" s="236">
        <v>2021</v>
      </c>
      <c r="I1328" s="2">
        <v>72</v>
      </c>
      <c r="J1328" s="2" t="s">
        <v>1449</v>
      </c>
      <c r="K1328" s="4" t="s">
        <v>1600</v>
      </c>
      <c r="L1328" s="2" t="s">
        <v>1407</v>
      </c>
      <c r="M1328" s="242" t="s">
        <v>1447</v>
      </c>
      <c r="N1328" s="2" t="s">
        <v>1447</v>
      </c>
      <c r="P1328" s="9" t="s">
        <v>5978</v>
      </c>
    </row>
    <row r="1329" spans="1:19" x14ac:dyDescent="0.2">
      <c r="A1329" s="2">
        <f t="shared" si="20"/>
        <v>1328</v>
      </c>
      <c r="B1329" s="1" t="s">
        <v>463</v>
      </c>
      <c r="C1329" s="1" t="s">
        <v>901</v>
      </c>
      <c r="D1329" s="1" t="s">
        <v>892</v>
      </c>
      <c r="E1329" s="1"/>
      <c r="F1329" s="2">
        <v>6</v>
      </c>
      <c r="G1329" s="2">
        <v>23</v>
      </c>
      <c r="H1329" s="236">
        <v>2021</v>
      </c>
      <c r="I1329" s="2">
        <v>60</v>
      </c>
      <c r="J1329" s="2" t="s">
        <v>1449</v>
      </c>
      <c r="K1329" s="4" t="s">
        <v>1638</v>
      </c>
      <c r="L1329" s="2" t="s">
        <v>1441</v>
      </c>
      <c r="M1329" s="242" t="s">
        <v>1447</v>
      </c>
      <c r="N1329" s="2" t="s">
        <v>1447</v>
      </c>
      <c r="O1329" s="1" t="s">
        <v>3691</v>
      </c>
      <c r="P1329" s="9" t="s">
        <v>2030</v>
      </c>
    </row>
    <row r="1330" spans="1:19" x14ac:dyDescent="0.2">
      <c r="A1330" s="2">
        <f t="shared" si="20"/>
        <v>1329</v>
      </c>
      <c r="B1330" s="1" t="s">
        <v>465</v>
      </c>
      <c r="C1330" s="1" t="s">
        <v>50</v>
      </c>
      <c r="E1330" s="1" t="s">
        <v>1288</v>
      </c>
      <c r="F1330" s="2">
        <v>6</v>
      </c>
      <c r="G1330" s="2">
        <v>24</v>
      </c>
      <c r="H1330" s="236">
        <v>2021</v>
      </c>
      <c r="I1330" s="2">
        <v>100</v>
      </c>
      <c r="J1330" s="2" t="s">
        <v>1449</v>
      </c>
      <c r="K1330" s="4" t="s">
        <v>1440</v>
      </c>
      <c r="L1330" s="2" t="s">
        <v>1407</v>
      </c>
      <c r="M1330" s="242" t="s">
        <v>1447</v>
      </c>
      <c r="N1330" s="2" t="s">
        <v>1448</v>
      </c>
      <c r="P1330" s="9" t="s">
        <v>8532</v>
      </c>
      <c r="Q1330" s="9" t="s">
        <v>8531</v>
      </c>
    </row>
    <row r="1331" spans="1:19" x14ac:dyDescent="0.2">
      <c r="A1331" s="2">
        <f t="shared" si="20"/>
        <v>1330</v>
      </c>
      <c r="B1331" s="1" t="s">
        <v>464</v>
      </c>
      <c r="C1331" s="1" t="s">
        <v>1125</v>
      </c>
      <c r="D1331" s="1" t="s">
        <v>886</v>
      </c>
      <c r="E1331" s="1"/>
      <c r="F1331" s="2">
        <v>6</v>
      </c>
      <c r="G1331" s="2">
        <v>24</v>
      </c>
      <c r="H1331" s="236">
        <v>2021</v>
      </c>
      <c r="I1331" s="2">
        <v>97</v>
      </c>
      <c r="J1331" s="2" t="s">
        <v>1449</v>
      </c>
      <c r="K1331" s="4" t="s">
        <v>1824</v>
      </c>
      <c r="L1331" s="2" t="s">
        <v>6515</v>
      </c>
      <c r="M1331" s="242" t="s">
        <v>1447</v>
      </c>
      <c r="N1331" s="2" t="s">
        <v>1448</v>
      </c>
    </row>
    <row r="1332" spans="1:19" x14ac:dyDescent="0.2">
      <c r="A1332" s="2">
        <f t="shared" si="20"/>
        <v>1331</v>
      </c>
      <c r="B1332" s="1" t="s">
        <v>1575</v>
      </c>
      <c r="C1332" s="1" t="s">
        <v>1576</v>
      </c>
      <c r="D1332" s="1" t="s">
        <v>1577</v>
      </c>
      <c r="E1332" s="1" t="s">
        <v>1578</v>
      </c>
      <c r="F1332" s="2">
        <v>6</v>
      </c>
      <c r="G1332" s="2">
        <v>25</v>
      </c>
      <c r="H1332" s="236">
        <v>2021</v>
      </c>
      <c r="I1332" s="2">
        <v>61</v>
      </c>
      <c r="J1332" s="2" t="s">
        <v>1449</v>
      </c>
      <c r="K1332" s="4" t="s">
        <v>1402</v>
      </c>
      <c r="L1332" s="2" t="s">
        <v>1393</v>
      </c>
      <c r="M1332" s="2" t="s">
        <v>1448</v>
      </c>
      <c r="N1332" s="2" t="s">
        <v>1448</v>
      </c>
      <c r="O1332" s="4" t="s">
        <v>3661</v>
      </c>
      <c r="P1332" s="9" t="s">
        <v>1699</v>
      </c>
    </row>
    <row r="1333" spans="1:19" x14ac:dyDescent="0.2">
      <c r="A1333" s="2">
        <f t="shared" si="20"/>
        <v>1332</v>
      </c>
      <c r="B1333" s="1" t="s">
        <v>466</v>
      </c>
      <c r="C1333" s="1" t="s">
        <v>1126</v>
      </c>
      <c r="D1333" s="1" t="s">
        <v>892</v>
      </c>
      <c r="E1333" s="1" t="s">
        <v>1380</v>
      </c>
      <c r="F1333" s="2">
        <v>6</v>
      </c>
      <c r="G1333" s="2">
        <v>25</v>
      </c>
      <c r="H1333" s="236">
        <v>2021</v>
      </c>
      <c r="I1333" s="46">
        <v>57</v>
      </c>
      <c r="J1333" s="2" t="s">
        <v>1450</v>
      </c>
      <c r="K1333" s="4" t="s">
        <v>549</v>
      </c>
      <c r="L1333" s="2" t="s">
        <v>1393</v>
      </c>
      <c r="M1333" s="242" t="s">
        <v>1447</v>
      </c>
      <c r="N1333" s="2" t="s">
        <v>1448</v>
      </c>
      <c r="O1333" s="178" t="s">
        <v>9056</v>
      </c>
      <c r="P1333" s="9" t="s">
        <v>1698</v>
      </c>
      <c r="Q1333" s="9" t="s">
        <v>6472</v>
      </c>
      <c r="S1333" s="1" t="s">
        <v>9124</v>
      </c>
    </row>
    <row r="1334" spans="1:19" x14ac:dyDescent="0.2">
      <c r="A1334" s="2">
        <f t="shared" si="20"/>
        <v>1333</v>
      </c>
      <c r="B1334" s="1" t="s">
        <v>468</v>
      </c>
      <c r="C1334" s="1" t="s">
        <v>846</v>
      </c>
      <c r="D1334" s="1" t="s">
        <v>881</v>
      </c>
      <c r="E1334" s="1"/>
      <c r="F1334" s="2">
        <v>6</v>
      </c>
      <c r="G1334" s="2">
        <v>26</v>
      </c>
      <c r="H1334" s="236">
        <v>2021</v>
      </c>
      <c r="I1334" s="2">
        <v>96</v>
      </c>
      <c r="J1334" s="2" t="s">
        <v>1449</v>
      </c>
      <c r="K1334" s="4" t="s">
        <v>1484</v>
      </c>
      <c r="L1334" s="2" t="s">
        <v>1394</v>
      </c>
      <c r="M1334" s="242" t="s">
        <v>1447</v>
      </c>
      <c r="N1334" s="2" t="s">
        <v>1448</v>
      </c>
    </row>
    <row r="1335" spans="1:19" x14ac:dyDescent="0.2">
      <c r="A1335" s="2">
        <f t="shared" si="20"/>
        <v>1334</v>
      </c>
      <c r="B1335" s="1" t="s">
        <v>469</v>
      </c>
      <c r="C1335" s="1" t="s">
        <v>950</v>
      </c>
      <c r="D1335" s="1" t="s">
        <v>845</v>
      </c>
      <c r="E1335" s="1"/>
      <c r="F1335" s="2">
        <v>6</v>
      </c>
      <c r="G1335" s="2">
        <v>26</v>
      </c>
      <c r="H1335" s="236">
        <v>2021</v>
      </c>
      <c r="I1335" s="2">
        <v>91</v>
      </c>
      <c r="J1335" s="2" t="s">
        <v>1449</v>
      </c>
      <c r="K1335" s="4" t="s">
        <v>1825</v>
      </c>
      <c r="L1335" s="2" t="s">
        <v>6515</v>
      </c>
      <c r="M1335" s="242" t="s">
        <v>1447</v>
      </c>
      <c r="N1335" s="2" t="s">
        <v>1448</v>
      </c>
    </row>
    <row r="1336" spans="1:19" x14ac:dyDescent="0.2">
      <c r="A1336" s="2">
        <f t="shared" si="20"/>
        <v>1335</v>
      </c>
      <c r="B1336" s="1" t="s">
        <v>467</v>
      </c>
      <c r="C1336" s="1" t="s">
        <v>907</v>
      </c>
      <c r="D1336" s="1" t="s">
        <v>845</v>
      </c>
      <c r="E1336" s="1"/>
      <c r="F1336" s="2">
        <v>6</v>
      </c>
      <c r="G1336" s="2">
        <v>26</v>
      </c>
      <c r="H1336" s="236">
        <v>2021</v>
      </c>
      <c r="I1336" s="2">
        <v>78</v>
      </c>
      <c r="J1336" s="2" t="s">
        <v>1449</v>
      </c>
      <c r="K1336" s="4" t="s">
        <v>1826</v>
      </c>
      <c r="L1336" s="2" t="s">
        <v>1394</v>
      </c>
      <c r="M1336" s="242" t="s">
        <v>1447</v>
      </c>
      <c r="N1336" s="2" t="s">
        <v>1448</v>
      </c>
      <c r="P1336" s="9" t="s">
        <v>10971</v>
      </c>
      <c r="Q1336" s="9" t="s">
        <v>10970</v>
      </c>
      <c r="S1336" s="1" t="s">
        <v>8663</v>
      </c>
    </row>
    <row r="1337" spans="1:19" x14ac:dyDescent="0.2">
      <c r="A1337" s="2">
        <f t="shared" si="20"/>
        <v>1336</v>
      </c>
      <c r="B1337" s="1" t="s">
        <v>470</v>
      </c>
      <c r="C1337" s="1" t="s">
        <v>515</v>
      </c>
      <c r="D1337" s="1" t="s">
        <v>871</v>
      </c>
      <c r="E1337" s="1"/>
      <c r="F1337" s="2">
        <v>6</v>
      </c>
      <c r="G1337" s="2">
        <v>27</v>
      </c>
      <c r="H1337" s="236">
        <v>2021</v>
      </c>
      <c r="I1337" s="2">
        <v>70</v>
      </c>
      <c r="J1337" s="2" t="s">
        <v>1449</v>
      </c>
      <c r="K1337" s="4" t="s">
        <v>1528</v>
      </c>
      <c r="L1337" s="2" t="s">
        <v>1389</v>
      </c>
      <c r="M1337" s="242" t="s">
        <v>1447</v>
      </c>
      <c r="N1337" s="2" t="s">
        <v>1448</v>
      </c>
      <c r="P1337" s="9" t="s">
        <v>10969</v>
      </c>
    </row>
    <row r="1338" spans="1:19" x14ac:dyDescent="0.2">
      <c r="A1338" s="2">
        <f t="shared" si="20"/>
        <v>1337</v>
      </c>
      <c r="B1338" s="1" t="s">
        <v>8315</v>
      </c>
      <c r="C1338" s="1" t="s">
        <v>1751</v>
      </c>
      <c r="D1338" s="1" t="s">
        <v>871</v>
      </c>
      <c r="E1338" s="1"/>
      <c r="F1338" s="2">
        <v>6</v>
      </c>
      <c r="G1338" s="2">
        <v>28</v>
      </c>
      <c r="H1338" s="236">
        <v>2021</v>
      </c>
      <c r="I1338" s="2">
        <v>97</v>
      </c>
      <c r="J1338" s="2" t="s">
        <v>1449</v>
      </c>
      <c r="K1338" s="4" t="s">
        <v>1532</v>
      </c>
      <c r="L1338" s="2" t="s">
        <v>1394</v>
      </c>
      <c r="M1338" s="2" t="s">
        <v>1448</v>
      </c>
      <c r="N1338" s="2" t="s">
        <v>1448</v>
      </c>
      <c r="P1338" s="9" t="s">
        <v>8314</v>
      </c>
    </row>
    <row r="1339" spans="1:19" x14ac:dyDescent="0.2">
      <c r="A1339" s="2">
        <f t="shared" si="20"/>
        <v>1338</v>
      </c>
      <c r="B1339" s="1" t="s">
        <v>11562</v>
      </c>
      <c r="C1339" s="1" t="s">
        <v>11561</v>
      </c>
      <c r="E1339" s="1" t="s">
        <v>11563</v>
      </c>
      <c r="F1339" s="2">
        <v>6</v>
      </c>
      <c r="G1339" s="2">
        <v>28</v>
      </c>
      <c r="H1339" s="236">
        <v>2021</v>
      </c>
      <c r="I1339" s="2">
        <v>79</v>
      </c>
      <c r="J1339" s="2" t="s">
        <v>1449</v>
      </c>
      <c r="K1339" s="4" t="s">
        <v>1437</v>
      </c>
      <c r="L1339" s="2" t="s">
        <v>1391</v>
      </c>
      <c r="M1339" s="2" t="s">
        <v>1448</v>
      </c>
      <c r="N1339" s="2" t="s">
        <v>1448</v>
      </c>
      <c r="P1339" s="9" t="s">
        <v>11560</v>
      </c>
      <c r="S1339" s="1" t="s">
        <v>8768</v>
      </c>
    </row>
    <row r="1340" spans="1:19" x14ac:dyDescent="0.2">
      <c r="A1340" s="2">
        <f t="shared" si="20"/>
        <v>1339</v>
      </c>
      <c r="B1340" s="1" t="s">
        <v>257</v>
      </c>
      <c r="C1340" s="1" t="s">
        <v>1127</v>
      </c>
      <c r="D1340" s="1" t="s">
        <v>848</v>
      </c>
      <c r="E1340" s="1" t="s">
        <v>1320</v>
      </c>
      <c r="F1340" s="2">
        <v>6</v>
      </c>
      <c r="G1340" s="2">
        <v>29</v>
      </c>
      <c r="H1340" s="236">
        <v>2021</v>
      </c>
      <c r="I1340" s="46">
        <v>44</v>
      </c>
      <c r="J1340" s="2" t="s">
        <v>1450</v>
      </c>
      <c r="K1340" s="4" t="s">
        <v>1410</v>
      </c>
      <c r="L1340" s="2" t="s">
        <v>1394</v>
      </c>
      <c r="M1340" s="242" t="s">
        <v>1447</v>
      </c>
      <c r="N1340" s="2" t="s">
        <v>1447</v>
      </c>
      <c r="O1340" s="178" t="s">
        <v>11411</v>
      </c>
      <c r="P1340" s="9" t="s">
        <v>1827</v>
      </c>
      <c r="Q1340" s="9" t="s">
        <v>9046</v>
      </c>
      <c r="R1340" s="9" t="s">
        <v>6530</v>
      </c>
      <c r="S1340" s="1" t="s">
        <v>8787</v>
      </c>
    </row>
    <row r="1341" spans="1:19" x14ac:dyDescent="0.2">
      <c r="A1341" s="2">
        <f t="shared" si="20"/>
        <v>1340</v>
      </c>
      <c r="B1341" s="1" t="s">
        <v>471</v>
      </c>
      <c r="C1341" s="1" t="s">
        <v>894</v>
      </c>
      <c r="D1341" s="1" t="s">
        <v>886</v>
      </c>
      <c r="E1341" s="1" t="s">
        <v>1163</v>
      </c>
      <c r="F1341" s="2">
        <v>6</v>
      </c>
      <c r="G1341" s="2">
        <v>29</v>
      </c>
      <c r="H1341" s="236">
        <v>2021</v>
      </c>
      <c r="I1341" s="2">
        <v>85</v>
      </c>
      <c r="J1341" s="2" t="s">
        <v>1449</v>
      </c>
      <c r="K1341" s="4" t="s">
        <v>1828</v>
      </c>
      <c r="L1341" s="2" t="s">
        <v>1407</v>
      </c>
      <c r="M1341" s="242" t="s">
        <v>1447</v>
      </c>
      <c r="N1341" s="2" t="s">
        <v>1448</v>
      </c>
      <c r="P1341" s="9" t="s">
        <v>6650</v>
      </c>
      <c r="Q1341" s="9" t="s">
        <v>8562</v>
      </c>
    </row>
    <row r="1342" spans="1:19" x14ac:dyDescent="0.2">
      <c r="A1342" s="2">
        <f t="shared" si="20"/>
        <v>1341</v>
      </c>
      <c r="B1342" s="1" t="s">
        <v>6653</v>
      </c>
      <c r="C1342" s="1" t="s">
        <v>1712</v>
      </c>
      <c r="E1342" s="1"/>
      <c r="F1342" s="2">
        <v>6</v>
      </c>
      <c r="G1342" s="2">
        <v>29</v>
      </c>
      <c r="H1342" s="236">
        <v>2021</v>
      </c>
      <c r="I1342" s="2">
        <v>83</v>
      </c>
      <c r="J1342" s="2" t="s">
        <v>1449</v>
      </c>
      <c r="K1342" s="4" t="s">
        <v>6651</v>
      </c>
      <c r="L1342" s="2" t="s">
        <v>1393</v>
      </c>
      <c r="M1342" s="2" t="s">
        <v>1448</v>
      </c>
      <c r="N1342" s="2" t="s">
        <v>1448</v>
      </c>
      <c r="P1342" s="9" t="s">
        <v>6652</v>
      </c>
    </row>
    <row r="1343" spans="1:19" x14ac:dyDescent="0.2">
      <c r="A1343" s="2">
        <f t="shared" si="20"/>
        <v>1342</v>
      </c>
      <c r="B1343" s="1" t="s">
        <v>472</v>
      </c>
      <c r="C1343" s="1" t="s">
        <v>172</v>
      </c>
      <c r="D1343" s="1" t="s">
        <v>851</v>
      </c>
      <c r="E1343" s="1"/>
      <c r="F1343" s="2">
        <v>6</v>
      </c>
      <c r="G1343" s="2">
        <v>30</v>
      </c>
      <c r="H1343" s="236">
        <v>2021</v>
      </c>
      <c r="I1343" s="2">
        <v>84</v>
      </c>
      <c r="J1343" s="2" t="s">
        <v>1449</v>
      </c>
      <c r="K1343" s="4" t="s">
        <v>1829</v>
      </c>
      <c r="L1343" s="2" t="s">
        <v>1394</v>
      </c>
      <c r="M1343" s="242" t="s">
        <v>1447</v>
      </c>
      <c r="N1343" s="2" t="s">
        <v>1448</v>
      </c>
      <c r="P1343" s="9" t="s">
        <v>6009</v>
      </c>
    </row>
    <row r="1344" spans="1:19" x14ac:dyDescent="0.2">
      <c r="A1344" s="2">
        <f t="shared" si="20"/>
        <v>1343</v>
      </c>
      <c r="B1344" s="1" t="s">
        <v>473</v>
      </c>
      <c r="C1344" s="1" t="s">
        <v>1089</v>
      </c>
      <c r="E1344" s="1"/>
      <c r="F1344" s="2">
        <v>6</v>
      </c>
      <c r="G1344" s="2">
        <v>30</v>
      </c>
      <c r="H1344" s="236">
        <v>2021</v>
      </c>
      <c r="I1344" s="2">
        <v>96</v>
      </c>
      <c r="J1344" s="2" t="s">
        <v>1449</v>
      </c>
      <c r="K1344" s="4" t="s">
        <v>1830</v>
      </c>
      <c r="L1344" s="2" t="s">
        <v>6515</v>
      </c>
      <c r="M1344" s="242" t="s">
        <v>1447</v>
      </c>
      <c r="N1344" s="2" t="s">
        <v>1448</v>
      </c>
      <c r="P1344" s="9" t="s">
        <v>10968</v>
      </c>
    </row>
    <row r="1345" spans="1:22" x14ac:dyDescent="0.2">
      <c r="A1345" s="2">
        <f t="shared" si="20"/>
        <v>1344</v>
      </c>
      <c r="B1345" s="1" t="s">
        <v>10489</v>
      </c>
      <c r="C1345" s="1" t="s">
        <v>1576</v>
      </c>
      <c r="D1345" s="1" t="s">
        <v>853</v>
      </c>
      <c r="E1345" s="1"/>
      <c r="F1345" s="2">
        <v>7</v>
      </c>
      <c r="G1345" s="2">
        <v>1</v>
      </c>
      <c r="H1345" s="236">
        <v>2021</v>
      </c>
      <c r="I1345" s="2">
        <v>75</v>
      </c>
      <c r="J1345" s="2" t="s">
        <v>1449</v>
      </c>
      <c r="K1345" s="4" t="s">
        <v>10493</v>
      </c>
      <c r="L1345" s="2" t="s">
        <v>1394</v>
      </c>
      <c r="M1345" s="2" t="s">
        <v>1448</v>
      </c>
      <c r="N1345" s="2" t="s">
        <v>1448</v>
      </c>
      <c r="P1345" s="9" t="s">
        <v>10492</v>
      </c>
      <c r="Q1345" s="9" t="s">
        <v>10494</v>
      </c>
      <c r="R1345" s="9" t="s">
        <v>10491</v>
      </c>
      <c r="S1345" s="1" t="s">
        <v>9124</v>
      </c>
      <c r="V1345" s="9" t="s">
        <v>10495</v>
      </c>
    </row>
    <row r="1346" spans="1:22" x14ac:dyDescent="0.2">
      <c r="A1346" s="2">
        <f t="shared" si="20"/>
        <v>1345</v>
      </c>
      <c r="B1346" s="1" t="s">
        <v>474</v>
      </c>
      <c r="C1346" s="1" t="s">
        <v>1128</v>
      </c>
      <c r="E1346" s="1" t="s">
        <v>1345</v>
      </c>
      <c r="F1346" s="2">
        <v>7</v>
      </c>
      <c r="G1346" s="2">
        <v>1</v>
      </c>
      <c r="H1346" s="236">
        <v>2021</v>
      </c>
      <c r="I1346" s="2">
        <v>84</v>
      </c>
      <c r="J1346" s="2" t="s">
        <v>1449</v>
      </c>
      <c r="K1346" s="4" t="s">
        <v>1831</v>
      </c>
      <c r="L1346" s="2" t="s">
        <v>1389</v>
      </c>
      <c r="M1346" s="242" t="s">
        <v>1447</v>
      </c>
      <c r="N1346" s="2" t="s">
        <v>1448</v>
      </c>
      <c r="P1346" s="9" t="s">
        <v>10967</v>
      </c>
    </row>
    <row r="1347" spans="1:22" x14ac:dyDescent="0.2">
      <c r="A1347" s="2">
        <f t="shared" si="20"/>
        <v>1346</v>
      </c>
      <c r="B1347" s="1" t="s">
        <v>475</v>
      </c>
      <c r="C1347" s="1" t="s">
        <v>1129</v>
      </c>
      <c r="D1347" s="1" t="s">
        <v>871</v>
      </c>
      <c r="E1347" s="1"/>
      <c r="F1347" s="2">
        <v>7</v>
      </c>
      <c r="G1347" s="2">
        <v>4</v>
      </c>
      <c r="H1347" s="236">
        <v>2021</v>
      </c>
      <c r="I1347" s="2">
        <v>94</v>
      </c>
      <c r="J1347" s="2" t="s">
        <v>1450</v>
      </c>
      <c r="K1347" s="4" t="s">
        <v>1428</v>
      </c>
      <c r="L1347" s="2" t="s">
        <v>1393</v>
      </c>
      <c r="M1347" s="242" t="s">
        <v>1447</v>
      </c>
      <c r="N1347" s="2" t="s">
        <v>1448</v>
      </c>
      <c r="P1347" s="9" t="s">
        <v>9202</v>
      </c>
      <c r="S1347" s="1" t="s">
        <v>8762</v>
      </c>
    </row>
    <row r="1348" spans="1:22" x14ac:dyDescent="0.2">
      <c r="A1348" s="2">
        <f t="shared" si="20"/>
        <v>1347</v>
      </c>
      <c r="B1348" s="1" t="s">
        <v>476</v>
      </c>
      <c r="C1348" s="1" t="s">
        <v>1130</v>
      </c>
      <c r="D1348" s="1" t="s">
        <v>843</v>
      </c>
      <c r="E1348" s="1"/>
      <c r="F1348" s="2">
        <v>7</v>
      </c>
      <c r="G1348" s="2">
        <v>4</v>
      </c>
      <c r="H1348" s="236">
        <v>2021</v>
      </c>
      <c r="I1348" s="2">
        <v>88</v>
      </c>
      <c r="J1348" s="2" t="s">
        <v>1449</v>
      </c>
      <c r="K1348" s="4" t="s">
        <v>1480</v>
      </c>
      <c r="L1348" s="2" t="s">
        <v>1393</v>
      </c>
      <c r="M1348" s="242" t="s">
        <v>1447</v>
      </c>
      <c r="N1348" s="2" t="s">
        <v>1448</v>
      </c>
      <c r="P1348" s="9" t="s">
        <v>10966</v>
      </c>
      <c r="Q1348" s="9" t="s">
        <v>10965</v>
      </c>
      <c r="R1348" s="9" t="s">
        <v>10964</v>
      </c>
    </row>
    <row r="1349" spans="1:22" x14ac:dyDescent="0.2">
      <c r="A1349" s="2">
        <f t="shared" si="20"/>
        <v>1348</v>
      </c>
      <c r="B1349" s="1" t="s">
        <v>4440</v>
      </c>
      <c r="C1349" s="1" t="s">
        <v>9092</v>
      </c>
      <c r="E1349" s="1" t="s">
        <v>4441</v>
      </c>
      <c r="F1349" s="2">
        <v>7</v>
      </c>
      <c r="G1349" s="2">
        <v>5</v>
      </c>
      <c r="H1349" s="236">
        <v>2021</v>
      </c>
      <c r="I1349" s="2">
        <v>64</v>
      </c>
      <c r="J1349" s="2" t="s">
        <v>1449</v>
      </c>
      <c r="K1349" s="4" t="s">
        <v>1842</v>
      </c>
      <c r="L1349" s="2" t="s">
        <v>1393</v>
      </c>
      <c r="M1349" s="2" t="s">
        <v>1448</v>
      </c>
      <c r="N1349" s="2" t="s">
        <v>1448</v>
      </c>
      <c r="O1349" s="178" t="s">
        <v>11389</v>
      </c>
      <c r="P1349" s="9" t="s">
        <v>4442</v>
      </c>
    </row>
    <row r="1350" spans="1:22" x14ac:dyDescent="0.2">
      <c r="A1350" s="2">
        <f t="shared" ref="A1350:A1413" si="21">A1349+1</f>
        <v>1349</v>
      </c>
      <c r="B1350" s="1" t="s">
        <v>6007</v>
      </c>
      <c r="C1350" s="1" t="s">
        <v>1208</v>
      </c>
      <c r="D1350" s="1" t="s">
        <v>845</v>
      </c>
      <c r="E1350" s="1"/>
      <c r="F1350" s="2">
        <v>7</v>
      </c>
      <c r="G1350" s="2">
        <v>6</v>
      </c>
      <c r="H1350" s="236">
        <v>2021</v>
      </c>
      <c r="I1350" s="2">
        <v>91</v>
      </c>
      <c r="J1350" s="2" t="s">
        <v>1449</v>
      </c>
      <c r="K1350" s="4" t="s">
        <v>1713</v>
      </c>
      <c r="L1350" s="2" t="s">
        <v>1394</v>
      </c>
      <c r="M1350" s="2" t="s">
        <v>1448</v>
      </c>
      <c r="N1350" s="2" t="s">
        <v>1448</v>
      </c>
      <c r="P1350" s="9"/>
    </row>
    <row r="1351" spans="1:22" x14ac:dyDescent="0.2">
      <c r="A1351" s="2">
        <f t="shared" si="21"/>
        <v>1350</v>
      </c>
      <c r="B1351" s="1" t="s">
        <v>3390</v>
      </c>
      <c r="C1351" s="1" t="s">
        <v>2099</v>
      </c>
      <c r="E1351" s="1"/>
      <c r="F1351" s="2">
        <v>7</v>
      </c>
      <c r="G1351" s="2">
        <v>6</v>
      </c>
      <c r="H1351" s="236">
        <v>2021</v>
      </c>
      <c r="I1351" s="2">
        <v>97</v>
      </c>
      <c r="J1351" s="2" t="s">
        <v>1449</v>
      </c>
      <c r="K1351" s="4" t="s">
        <v>1402</v>
      </c>
      <c r="L1351" s="2" t="s">
        <v>1393</v>
      </c>
      <c r="M1351" s="2" t="s">
        <v>1448</v>
      </c>
      <c r="N1351" s="2" t="s">
        <v>1448</v>
      </c>
      <c r="P1351" s="9" t="s">
        <v>3391</v>
      </c>
    </row>
    <row r="1352" spans="1:22" x14ac:dyDescent="0.2">
      <c r="A1352" s="2">
        <f t="shared" si="21"/>
        <v>1351</v>
      </c>
      <c r="B1352" s="1" t="s">
        <v>4478</v>
      </c>
      <c r="C1352" s="1" t="s">
        <v>4479</v>
      </c>
      <c r="E1352" s="1"/>
      <c r="F1352" s="2">
        <v>7</v>
      </c>
      <c r="G1352" s="2">
        <v>7</v>
      </c>
      <c r="H1352" s="236">
        <v>2021</v>
      </c>
      <c r="I1352" s="2">
        <v>90</v>
      </c>
      <c r="J1352" s="2" t="s">
        <v>1449</v>
      </c>
      <c r="K1352" s="4" t="s">
        <v>1392</v>
      </c>
      <c r="L1352" s="2" t="s">
        <v>1393</v>
      </c>
      <c r="M1352" s="2" t="s">
        <v>1448</v>
      </c>
      <c r="N1352" s="2" t="s">
        <v>1448</v>
      </c>
      <c r="P1352" s="9" t="s">
        <v>4480</v>
      </c>
    </row>
    <row r="1353" spans="1:22" x14ac:dyDescent="0.2">
      <c r="A1353" s="2">
        <f t="shared" si="21"/>
        <v>1352</v>
      </c>
      <c r="B1353" s="1" t="s">
        <v>477</v>
      </c>
      <c r="C1353" s="1" t="s">
        <v>1131</v>
      </c>
      <c r="E1353" s="1"/>
      <c r="F1353" s="2">
        <v>7</v>
      </c>
      <c r="G1353" s="2">
        <v>7</v>
      </c>
      <c r="H1353" s="236">
        <v>2021</v>
      </c>
      <c r="I1353" s="2">
        <v>91</v>
      </c>
      <c r="J1353" s="2" t="s">
        <v>1449</v>
      </c>
      <c r="K1353" s="4" t="s">
        <v>1411</v>
      </c>
      <c r="L1353" s="2" t="s">
        <v>1393</v>
      </c>
      <c r="M1353" s="242" t="s">
        <v>1447</v>
      </c>
      <c r="N1353" s="2" t="s">
        <v>1448</v>
      </c>
      <c r="P1353" s="9" t="s">
        <v>6008</v>
      </c>
    </row>
    <row r="1354" spans="1:22" x14ac:dyDescent="0.2">
      <c r="A1354" s="2">
        <f t="shared" si="21"/>
        <v>1353</v>
      </c>
      <c r="B1354" s="1" t="s">
        <v>478</v>
      </c>
      <c r="C1354" s="1" t="s">
        <v>1132</v>
      </c>
      <c r="E1354" s="1"/>
      <c r="F1354" s="2">
        <v>7</v>
      </c>
      <c r="G1354" s="2">
        <v>9</v>
      </c>
      <c r="H1354" s="236">
        <v>2021</v>
      </c>
      <c r="I1354" s="2">
        <v>93</v>
      </c>
      <c r="J1354" s="2" t="s">
        <v>1449</v>
      </c>
      <c r="K1354" s="4" t="s">
        <v>1832</v>
      </c>
      <c r="L1354" s="2" t="s">
        <v>6515</v>
      </c>
      <c r="M1354" s="242" t="s">
        <v>1447</v>
      </c>
      <c r="N1354" s="2" t="s">
        <v>1448</v>
      </c>
      <c r="P1354" s="9" t="s">
        <v>10963</v>
      </c>
    </row>
    <row r="1355" spans="1:22" x14ac:dyDescent="0.2">
      <c r="A1355" s="2">
        <f t="shared" si="21"/>
        <v>1354</v>
      </c>
      <c r="B1355" s="1" t="s">
        <v>2177</v>
      </c>
      <c r="C1355" s="1" t="s">
        <v>2176</v>
      </c>
      <c r="D1355" s="1" t="s">
        <v>845</v>
      </c>
      <c r="E1355" s="1"/>
      <c r="F1355" s="2">
        <v>7</v>
      </c>
      <c r="G1355" s="2">
        <v>9</v>
      </c>
      <c r="H1355" s="236">
        <v>2021</v>
      </c>
      <c r="I1355" s="2">
        <v>90</v>
      </c>
      <c r="J1355" s="2" t="s">
        <v>1450</v>
      </c>
      <c r="K1355" s="4" t="s">
        <v>1402</v>
      </c>
      <c r="L1355" s="2" t="s">
        <v>1393</v>
      </c>
      <c r="M1355" s="2" t="s">
        <v>1448</v>
      </c>
      <c r="N1355" s="2" t="s">
        <v>1447</v>
      </c>
      <c r="O1355" s="1" t="s">
        <v>3674</v>
      </c>
      <c r="P1355" s="9" t="s">
        <v>2178</v>
      </c>
      <c r="Q1355" s="9" t="s">
        <v>12899</v>
      </c>
      <c r="S1355" s="1" t="s">
        <v>8781</v>
      </c>
    </row>
    <row r="1356" spans="1:22" x14ac:dyDescent="0.2">
      <c r="A1356" s="2">
        <f t="shared" si="21"/>
        <v>1355</v>
      </c>
      <c r="B1356" s="1" t="s">
        <v>479</v>
      </c>
      <c r="C1356" s="1" t="s">
        <v>950</v>
      </c>
      <c r="D1356" s="1" t="s">
        <v>834</v>
      </c>
      <c r="E1356" s="1" t="s">
        <v>1321</v>
      </c>
      <c r="F1356" s="2">
        <v>7</v>
      </c>
      <c r="G1356" s="2">
        <v>10</v>
      </c>
      <c r="H1356" s="236">
        <v>2021</v>
      </c>
      <c r="I1356" s="2">
        <v>84</v>
      </c>
      <c r="J1356" s="2" t="s">
        <v>1449</v>
      </c>
      <c r="K1356" s="4" t="s">
        <v>1414</v>
      </c>
      <c r="L1356" s="2" t="s">
        <v>1393</v>
      </c>
      <c r="M1356" s="242" t="s">
        <v>1447</v>
      </c>
      <c r="N1356" s="2" t="s">
        <v>1448</v>
      </c>
      <c r="O1356" s="1" t="s">
        <v>8615</v>
      </c>
      <c r="P1356" s="9" t="s">
        <v>6649</v>
      </c>
    </row>
    <row r="1357" spans="1:22" x14ac:dyDescent="0.2">
      <c r="A1357" s="2">
        <f t="shared" si="21"/>
        <v>1356</v>
      </c>
      <c r="B1357" s="1" t="s">
        <v>11581</v>
      </c>
      <c r="C1357" s="1" t="s">
        <v>3541</v>
      </c>
      <c r="E1357" s="1"/>
      <c r="F1357" s="2">
        <v>7</v>
      </c>
      <c r="G1357" s="2">
        <v>11</v>
      </c>
      <c r="H1357" s="236">
        <v>2021</v>
      </c>
      <c r="I1357" s="2">
        <v>95</v>
      </c>
      <c r="J1357" s="2" t="s">
        <v>1449</v>
      </c>
      <c r="K1357" s="4" t="s">
        <v>1421</v>
      </c>
      <c r="L1357" s="2" t="s">
        <v>6515</v>
      </c>
      <c r="M1357" s="2" t="s">
        <v>1448</v>
      </c>
      <c r="N1357" s="2" t="s">
        <v>1448</v>
      </c>
      <c r="P1357" s="9" t="s">
        <v>11582</v>
      </c>
    </row>
    <row r="1358" spans="1:22" x14ac:dyDescent="0.2">
      <c r="A1358" s="2">
        <f t="shared" si="21"/>
        <v>1357</v>
      </c>
      <c r="B1358" s="1" t="s">
        <v>480</v>
      </c>
      <c r="C1358" s="1" t="s">
        <v>1000</v>
      </c>
      <c r="E1358" s="1"/>
      <c r="F1358" s="2">
        <v>7</v>
      </c>
      <c r="G1358" s="2">
        <v>12</v>
      </c>
      <c r="H1358" s="236">
        <v>2021</v>
      </c>
      <c r="I1358" s="46">
        <v>58</v>
      </c>
      <c r="J1358" s="2" t="s">
        <v>1449</v>
      </c>
      <c r="K1358" s="4" t="s">
        <v>1490</v>
      </c>
      <c r="L1358" s="2" t="s">
        <v>6515</v>
      </c>
      <c r="M1358" s="242" t="s">
        <v>1447</v>
      </c>
      <c r="N1358" s="2" t="s">
        <v>1448</v>
      </c>
      <c r="O1358" s="178" t="s">
        <v>11389</v>
      </c>
      <c r="P1358" s="9" t="s">
        <v>2031</v>
      </c>
      <c r="S1358" s="1" t="s">
        <v>8781</v>
      </c>
    </row>
    <row r="1359" spans="1:22" x14ac:dyDescent="0.2">
      <c r="A1359" s="2">
        <f t="shared" si="21"/>
        <v>1358</v>
      </c>
      <c r="B1359" s="1" t="s">
        <v>481</v>
      </c>
      <c r="C1359" s="1" t="s">
        <v>1133</v>
      </c>
      <c r="D1359" s="1" t="s">
        <v>838</v>
      </c>
      <c r="E1359" s="1"/>
      <c r="F1359" s="2">
        <v>7</v>
      </c>
      <c r="G1359" s="2">
        <v>12</v>
      </c>
      <c r="H1359" s="236">
        <v>2021</v>
      </c>
      <c r="I1359" s="2">
        <v>77</v>
      </c>
      <c r="J1359" s="2" t="s">
        <v>1449</v>
      </c>
      <c r="K1359" s="4" t="s">
        <v>3399</v>
      </c>
      <c r="L1359" s="2" t="s">
        <v>3066</v>
      </c>
      <c r="M1359" s="242" t="s">
        <v>1447</v>
      </c>
      <c r="N1359" s="2" t="s">
        <v>1448</v>
      </c>
      <c r="P1359" s="9" t="s">
        <v>10962</v>
      </c>
      <c r="S1359" s="1" t="s">
        <v>9124</v>
      </c>
      <c r="T1359" s="1" t="s">
        <v>8721</v>
      </c>
    </row>
    <row r="1360" spans="1:22" x14ac:dyDescent="0.2">
      <c r="A1360" s="2">
        <f t="shared" si="21"/>
        <v>1359</v>
      </c>
      <c r="B1360" s="1" t="s">
        <v>482</v>
      </c>
      <c r="C1360" s="1" t="s">
        <v>1134</v>
      </c>
      <c r="D1360" s="1" t="s">
        <v>837</v>
      </c>
      <c r="E1360" s="1"/>
      <c r="F1360" s="2">
        <v>7</v>
      </c>
      <c r="G1360" s="2">
        <v>12</v>
      </c>
      <c r="H1360" s="236">
        <v>2021</v>
      </c>
      <c r="I1360" s="2">
        <v>83</v>
      </c>
      <c r="J1360" s="2" t="s">
        <v>1449</v>
      </c>
      <c r="K1360" s="4" t="s">
        <v>1420</v>
      </c>
      <c r="L1360" s="2" t="s">
        <v>1393</v>
      </c>
      <c r="M1360" s="242" t="s">
        <v>1447</v>
      </c>
      <c r="N1360" s="2" t="s">
        <v>1448</v>
      </c>
      <c r="P1360" s="9" t="s">
        <v>2195</v>
      </c>
    </row>
    <row r="1361" spans="1:19" x14ac:dyDescent="0.2">
      <c r="A1361" s="2">
        <f t="shared" si="21"/>
        <v>1360</v>
      </c>
      <c r="B1361" s="1" t="s">
        <v>4033</v>
      </c>
      <c r="C1361" s="1" t="s">
        <v>4034</v>
      </c>
      <c r="E1361" s="1"/>
      <c r="F1361" s="2">
        <v>7</v>
      </c>
      <c r="G1361" s="2">
        <v>12</v>
      </c>
      <c r="H1361" s="236">
        <v>2021</v>
      </c>
      <c r="I1361" s="2">
        <v>82</v>
      </c>
      <c r="J1361" s="2" t="s">
        <v>1449</v>
      </c>
      <c r="K1361" s="4" t="s">
        <v>1568</v>
      </c>
      <c r="L1361" s="2" t="s">
        <v>1393</v>
      </c>
      <c r="M1361" s="2" t="s">
        <v>1448</v>
      </c>
      <c r="N1361" s="2" t="s">
        <v>1448</v>
      </c>
      <c r="P1361" s="9" t="s">
        <v>4032</v>
      </c>
      <c r="R1361" s="9" t="s">
        <v>4035</v>
      </c>
    </row>
    <row r="1362" spans="1:19" x14ac:dyDescent="0.2">
      <c r="A1362" s="2">
        <f t="shared" si="21"/>
        <v>1361</v>
      </c>
      <c r="B1362" s="1" t="s">
        <v>485</v>
      </c>
      <c r="C1362" s="1" t="s">
        <v>846</v>
      </c>
      <c r="E1362" s="1" t="s">
        <v>1346</v>
      </c>
      <c r="F1362" s="2">
        <v>7</v>
      </c>
      <c r="G1362" s="2">
        <v>12</v>
      </c>
      <c r="H1362" s="236">
        <v>2021</v>
      </c>
      <c r="I1362" s="2">
        <v>88</v>
      </c>
      <c r="J1362" s="2" t="s">
        <v>1449</v>
      </c>
      <c r="K1362" s="4" t="s">
        <v>1834</v>
      </c>
      <c r="L1362" s="2" t="s">
        <v>1393</v>
      </c>
      <c r="M1362" s="242" t="s">
        <v>1447</v>
      </c>
      <c r="N1362" s="2" t="s">
        <v>1448</v>
      </c>
      <c r="P1362" s="9" t="s">
        <v>10600</v>
      </c>
      <c r="Q1362" s="9" t="s">
        <v>10601</v>
      </c>
      <c r="S1362" s="1" t="s">
        <v>9124</v>
      </c>
    </row>
    <row r="1363" spans="1:19" x14ac:dyDescent="0.2">
      <c r="A1363" s="2">
        <f t="shared" si="21"/>
        <v>1362</v>
      </c>
      <c r="B1363" s="1" t="s">
        <v>2189</v>
      </c>
      <c r="C1363" s="1" t="s">
        <v>4031</v>
      </c>
      <c r="D1363" s="1" t="s">
        <v>848</v>
      </c>
      <c r="E1363" s="1" t="s">
        <v>2190</v>
      </c>
      <c r="F1363" s="2">
        <v>7</v>
      </c>
      <c r="G1363" s="2">
        <v>13</v>
      </c>
      <c r="H1363" s="236">
        <v>2021</v>
      </c>
      <c r="I1363" s="2">
        <v>87</v>
      </c>
      <c r="J1363" s="2" t="s">
        <v>1450</v>
      </c>
      <c r="K1363" s="4" t="s">
        <v>1430</v>
      </c>
      <c r="L1363" s="2" t="s">
        <v>1393</v>
      </c>
      <c r="M1363" s="2" t="s">
        <v>1448</v>
      </c>
      <c r="N1363" s="2" t="s">
        <v>1448</v>
      </c>
      <c r="P1363" s="9" t="s">
        <v>4030</v>
      </c>
    </row>
    <row r="1364" spans="1:19" x14ac:dyDescent="0.2">
      <c r="A1364" s="2">
        <f t="shared" si="21"/>
        <v>1363</v>
      </c>
      <c r="B1364" s="1" t="s">
        <v>68</v>
      </c>
      <c r="C1364" s="1" t="s">
        <v>901</v>
      </c>
      <c r="D1364" s="1" t="s">
        <v>851</v>
      </c>
      <c r="E1364" s="1" t="s">
        <v>1322</v>
      </c>
      <c r="F1364" s="2">
        <v>7</v>
      </c>
      <c r="G1364" s="2">
        <v>13</v>
      </c>
      <c r="H1364" s="236">
        <v>2021</v>
      </c>
      <c r="I1364" s="2">
        <v>93</v>
      </c>
      <c r="J1364" s="2" t="s">
        <v>1449</v>
      </c>
      <c r="K1364" s="4" t="s">
        <v>1833</v>
      </c>
      <c r="L1364" s="2" t="s">
        <v>1394</v>
      </c>
      <c r="M1364" s="242" t="s">
        <v>1447</v>
      </c>
      <c r="N1364" s="2" t="s">
        <v>1448</v>
      </c>
      <c r="P1364" s="9" t="s">
        <v>6006</v>
      </c>
    </row>
    <row r="1365" spans="1:19" x14ac:dyDescent="0.2">
      <c r="A1365" s="2">
        <f t="shared" si="21"/>
        <v>1364</v>
      </c>
      <c r="B1365" s="1" t="s">
        <v>483</v>
      </c>
      <c r="C1365" s="1" t="s">
        <v>895</v>
      </c>
      <c r="E1365" s="1"/>
      <c r="F1365" s="2">
        <v>7</v>
      </c>
      <c r="G1365" s="2">
        <v>14</v>
      </c>
      <c r="H1365" s="236">
        <v>2021</v>
      </c>
      <c r="I1365" s="2">
        <v>92</v>
      </c>
      <c r="J1365" s="2" t="s">
        <v>1449</v>
      </c>
      <c r="K1365" s="4" t="s">
        <v>1402</v>
      </c>
      <c r="L1365" s="2" t="s">
        <v>1393</v>
      </c>
      <c r="M1365" s="242" t="s">
        <v>1447</v>
      </c>
      <c r="N1365" s="2" t="s">
        <v>1448</v>
      </c>
      <c r="P1365" s="9" t="s">
        <v>10961</v>
      </c>
    </row>
    <row r="1366" spans="1:19" x14ac:dyDescent="0.2">
      <c r="A1366" s="2">
        <f t="shared" si="21"/>
        <v>1365</v>
      </c>
      <c r="B1366" s="1" t="s">
        <v>68</v>
      </c>
      <c r="C1366" s="1" t="s">
        <v>847</v>
      </c>
      <c r="D1366" s="1" t="s">
        <v>890</v>
      </c>
      <c r="E1366" s="1" t="s">
        <v>1282</v>
      </c>
      <c r="F1366" s="2">
        <v>7</v>
      </c>
      <c r="G1366" s="2">
        <v>14</v>
      </c>
      <c r="H1366" s="236">
        <v>2021</v>
      </c>
      <c r="I1366" s="2">
        <v>93</v>
      </c>
      <c r="J1366" s="2" t="s">
        <v>1449</v>
      </c>
      <c r="K1366" s="4" t="s">
        <v>1395</v>
      </c>
      <c r="L1366" s="2" t="s">
        <v>1394</v>
      </c>
      <c r="M1366" s="242" t="s">
        <v>1447</v>
      </c>
      <c r="N1366" s="2" t="s">
        <v>1448</v>
      </c>
      <c r="P1366" s="9" t="s">
        <v>10960</v>
      </c>
    </row>
    <row r="1367" spans="1:19" x14ac:dyDescent="0.2">
      <c r="A1367" s="2">
        <f t="shared" si="21"/>
        <v>1366</v>
      </c>
      <c r="B1367" s="1" t="s">
        <v>9686</v>
      </c>
      <c r="C1367" s="1" t="s">
        <v>2636</v>
      </c>
      <c r="E1367" s="1"/>
      <c r="F1367" s="2">
        <v>7</v>
      </c>
      <c r="G1367" s="2">
        <v>15</v>
      </c>
      <c r="H1367" s="236">
        <v>2021</v>
      </c>
      <c r="I1367" s="2">
        <v>92</v>
      </c>
      <c r="J1367" s="2" t="s">
        <v>1449</v>
      </c>
      <c r="K1367" s="4" t="s">
        <v>1421</v>
      </c>
      <c r="L1367" s="2" t="s">
        <v>6515</v>
      </c>
      <c r="M1367" s="2" t="s">
        <v>1448</v>
      </c>
      <c r="N1367" s="2" t="s">
        <v>1448</v>
      </c>
      <c r="P1367" s="9" t="s">
        <v>9687</v>
      </c>
    </row>
    <row r="1368" spans="1:19" x14ac:dyDescent="0.2">
      <c r="A1368" s="2">
        <f t="shared" si="21"/>
        <v>1367</v>
      </c>
      <c r="B1368" s="1" t="s">
        <v>742</v>
      </c>
      <c r="C1368" s="1" t="s">
        <v>4028</v>
      </c>
      <c r="D1368" s="1" t="s">
        <v>4027</v>
      </c>
      <c r="E1368" s="1"/>
      <c r="F1368" s="2">
        <v>7</v>
      </c>
      <c r="G1368" s="2">
        <v>16</v>
      </c>
      <c r="H1368" s="236">
        <v>2021</v>
      </c>
      <c r="I1368" s="2">
        <v>75</v>
      </c>
      <c r="J1368" s="2" t="s">
        <v>1449</v>
      </c>
      <c r="K1368" s="4" t="s">
        <v>4026</v>
      </c>
      <c r="L1368" s="2" t="s">
        <v>1393</v>
      </c>
      <c r="M1368" s="2" t="s">
        <v>1448</v>
      </c>
      <c r="N1368" s="2" t="s">
        <v>1448</v>
      </c>
      <c r="P1368" s="9" t="s">
        <v>4029</v>
      </c>
      <c r="Q1368" s="9" t="s">
        <v>6404</v>
      </c>
    </row>
    <row r="1369" spans="1:19" x14ac:dyDescent="0.2">
      <c r="A1369" s="2">
        <f t="shared" si="21"/>
        <v>1368</v>
      </c>
      <c r="B1369" s="1" t="s">
        <v>484</v>
      </c>
      <c r="C1369" s="1" t="s">
        <v>901</v>
      </c>
      <c r="E1369" s="1"/>
      <c r="F1369" s="2">
        <v>7</v>
      </c>
      <c r="G1369" s="2">
        <v>16</v>
      </c>
      <c r="H1369" s="236">
        <v>2021</v>
      </c>
      <c r="I1369" s="2">
        <v>92</v>
      </c>
      <c r="J1369" s="2" t="s">
        <v>1449</v>
      </c>
      <c r="K1369" s="4" t="s">
        <v>1638</v>
      </c>
      <c r="L1369" s="2" t="s">
        <v>1441</v>
      </c>
      <c r="M1369" s="242" t="s">
        <v>1447</v>
      </c>
      <c r="N1369" s="2" t="s">
        <v>1448</v>
      </c>
      <c r="P1369" s="9" t="s">
        <v>10959</v>
      </c>
    </row>
    <row r="1370" spans="1:19" x14ac:dyDescent="0.2">
      <c r="A1370" s="2">
        <f t="shared" si="21"/>
        <v>1369</v>
      </c>
      <c r="B1370" s="1" t="s">
        <v>9893</v>
      </c>
      <c r="C1370" s="1" t="s">
        <v>2163</v>
      </c>
      <c r="D1370" s="1" t="s">
        <v>848</v>
      </c>
      <c r="E1370" s="1"/>
      <c r="F1370" s="2">
        <v>7</v>
      </c>
      <c r="G1370" s="2">
        <v>20</v>
      </c>
      <c r="H1370" s="236">
        <v>2021</v>
      </c>
      <c r="I1370" s="2">
        <v>90</v>
      </c>
      <c r="J1370" s="2" t="s">
        <v>1449</v>
      </c>
      <c r="K1370" s="4" t="s">
        <v>698</v>
      </c>
      <c r="L1370" s="2" t="s">
        <v>1393</v>
      </c>
      <c r="M1370" s="2" t="s">
        <v>1448</v>
      </c>
      <c r="N1370" s="2" t="s">
        <v>1448</v>
      </c>
      <c r="P1370" s="9" t="s">
        <v>9894</v>
      </c>
      <c r="Q1370" s="9" t="s">
        <v>9895</v>
      </c>
      <c r="S1370" s="1" t="s">
        <v>8663</v>
      </c>
    </row>
    <row r="1371" spans="1:19" x14ac:dyDescent="0.2">
      <c r="A1371" s="2">
        <f t="shared" si="21"/>
        <v>1370</v>
      </c>
      <c r="B1371" s="1" t="s">
        <v>486</v>
      </c>
      <c r="C1371" s="1" t="s">
        <v>1135</v>
      </c>
      <c r="E1371" s="1"/>
      <c r="F1371" s="2">
        <v>7</v>
      </c>
      <c r="G1371" s="2">
        <v>21</v>
      </c>
      <c r="H1371" s="236">
        <v>2021</v>
      </c>
      <c r="I1371" s="2">
        <v>92</v>
      </c>
      <c r="J1371" s="2" t="s">
        <v>1449</v>
      </c>
      <c r="K1371" s="4" t="s">
        <v>1414</v>
      </c>
      <c r="L1371" s="2" t="s">
        <v>1393</v>
      </c>
      <c r="M1371" s="242" t="s">
        <v>1447</v>
      </c>
      <c r="N1371" s="2" t="s">
        <v>1448</v>
      </c>
      <c r="P1371" s="9" t="s">
        <v>10958</v>
      </c>
      <c r="Q1371" s="9" t="s">
        <v>10957</v>
      </c>
    </row>
    <row r="1372" spans="1:19" x14ac:dyDescent="0.2">
      <c r="A1372" s="2">
        <f t="shared" si="21"/>
        <v>1371</v>
      </c>
      <c r="B1372" s="1" t="s">
        <v>82</v>
      </c>
      <c r="C1372" s="1" t="s">
        <v>936</v>
      </c>
      <c r="D1372" s="1" t="s">
        <v>838</v>
      </c>
      <c r="E1372" s="1"/>
      <c r="F1372" s="2">
        <v>7</v>
      </c>
      <c r="G1372" s="2">
        <v>22</v>
      </c>
      <c r="H1372" s="236">
        <v>2021</v>
      </c>
      <c r="I1372" s="2">
        <v>93</v>
      </c>
      <c r="J1372" s="2" t="s">
        <v>1449</v>
      </c>
      <c r="K1372" s="4" t="s">
        <v>1789</v>
      </c>
      <c r="L1372" s="2" t="s">
        <v>1396</v>
      </c>
      <c r="M1372" s="242" t="s">
        <v>1447</v>
      </c>
      <c r="N1372" s="2" t="s">
        <v>1448</v>
      </c>
      <c r="P1372" s="9" t="s">
        <v>6648</v>
      </c>
    </row>
    <row r="1373" spans="1:19" x14ac:dyDescent="0.2">
      <c r="A1373" s="2">
        <f t="shared" si="21"/>
        <v>1372</v>
      </c>
      <c r="B1373" s="1" t="s">
        <v>487</v>
      </c>
      <c r="C1373" s="1" t="s">
        <v>1136</v>
      </c>
      <c r="E1373" s="1" t="s">
        <v>1324</v>
      </c>
      <c r="F1373" s="2">
        <v>7</v>
      </c>
      <c r="G1373" s="2">
        <v>22</v>
      </c>
      <c r="H1373" s="236">
        <v>2021</v>
      </c>
      <c r="I1373" s="2">
        <v>87</v>
      </c>
      <c r="J1373" s="2" t="s">
        <v>1449</v>
      </c>
      <c r="K1373" s="4" t="s">
        <v>1400</v>
      </c>
      <c r="L1373" s="2" t="s">
        <v>1401</v>
      </c>
      <c r="M1373" s="242" t="s">
        <v>1447</v>
      </c>
      <c r="N1373" s="2" t="s">
        <v>1448</v>
      </c>
      <c r="P1373" s="9" t="s">
        <v>6110</v>
      </c>
    </row>
    <row r="1374" spans="1:19" x14ac:dyDescent="0.2">
      <c r="A1374" s="2">
        <f t="shared" si="21"/>
        <v>1373</v>
      </c>
      <c r="B1374" s="1" t="s">
        <v>488</v>
      </c>
      <c r="C1374" s="1" t="s">
        <v>894</v>
      </c>
      <c r="D1374" s="1" t="s">
        <v>838</v>
      </c>
      <c r="E1374" s="1"/>
      <c r="F1374" s="2">
        <v>7</v>
      </c>
      <c r="G1374" s="2">
        <v>22</v>
      </c>
      <c r="H1374" s="236">
        <v>2021</v>
      </c>
      <c r="I1374" s="2">
        <v>88</v>
      </c>
      <c r="J1374" s="2" t="s">
        <v>1449</v>
      </c>
      <c r="K1374" s="4" t="s">
        <v>1402</v>
      </c>
      <c r="L1374" s="2" t="s">
        <v>1393</v>
      </c>
      <c r="M1374" s="242" t="s">
        <v>1447</v>
      </c>
      <c r="N1374" s="2" t="s">
        <v>1448</v>
      </c>
      <c r="O1374" s="1" t="s">
        <v>3673</v>
      </c>
      <c r="P1374" s="9" t="s">
        <v>10956</v>
      </c>
    </row>
    <row r="1375" spans="1:19" x14ac:dyDescent="0.2">
      <c r="A1375" s="2">
        <f t="shared" si="21"/>
        <v>1374</v>
      </c>
      <c r="B1375" s="1" t="s">
        <v>489</v>
      </c>
      <c r="C1375" s="1" t="s">
        <v>1137</v>
      </c>
      <c r="D1375" s="1" t="s">
        <v>845</v>
      </c>
      <c r="E1375" s="1"/>
      <c r="F1375" s="2">
        <v>7</v>
      </c>
      <c r="G1375" s="2">
        <v>25</v>
      </c>
      <c r="H1375" s="236">
        <v>2021</v>
      </c>
      <c r="I1375" s="2">
        <v>91</v>
      </c>
      <c r="J1375" s="2" t="s">
        <v>1449</v>
      </c>
      <c r="K1375" s="4" t="s">
        <v>1416</v>
      </c>
      <c r="L1375" s="2" t="s">
        <v>6515</v>
      </c>
      <c r="M1375" s="242" t="s">
        <v>1447</v>
      </c>
      <c r="N1375" s="2" t="s">
        <v>1448</v>
      </c>
      <c r="P1375" s="9" t="s">
        <v>10955</v>
      </c>
    </row>
    <row r="1376" spans="1:19" x14ac:dyDescent="0.2">
      <c r="A1376" s="2">
        <f t="shared" si="21"/>
        <v>1375</v>
      </c>
      <c r="B1376" s="1" t="s">
        <v>3781</v>
      </c>
      <c r="C1376" s="1" t="s">
        <v>958</v>
      </c>
      <c r="D1376" s="1" t="s">
        <v>834</v>
      </c>
      <c r="E1376" s="1"/>
      <c r="F1376" s="2">
        <v>7</v>
      </c>
      <c r="G1376" s="2">
        <v>26</v>
      </c>
      <c r="H1376" s="236">
        <v>2021</v>
      </c>
      <c r="I1376" s="2">
        <v>80</v>
      </c>
      <c r="J1376" s="2" t="s">
        <v>1449</v>
      </c>
      <c r="K1376" s="4" t="s">
        <v>1437</v>
      </c>
      <c r="L1376" s="2" t="s">
        <v>1391</v>
      </c>
      <c r="M1376" s="242" t="s">
        <v>1447</v>
      </c>
      <c r="N1376" s="2" t="s">
        <v>1448</v>
      </c>
      <c r="P1376" s="9" t="s">
        <v>10954</v>
      </c>
      <c r="S1376" s="1" t="s">
        <v>9124</v>
      </c>
    </row>
    <row r="1377" spans="1:20" x14ac:dyDescent="0.2">
      <c r="A1377" s="2">
        <f t="shared" si="21"/>
        <v>1376</v>
      </c>
      <c r="B1377" s="1" t="s">
        <v>4023</v>
      </c>
      <c r="C1377" s="1" t="s">
        <v>4024</v>
      </c>
      <c r="D1377" s="1" t="s">
        <v>892</v>
      </c>
      <c r="E1377" s="301"/>
      <c r="F1377" s="2">
        <v>7</v>
      </c>
      <c r="G1377" s="2">
        <v>27</v>
      </c>
      <c r="H1377" s="2">
        <v>2021</v>
      </c>
      <c r="I1377" s="86" t="s">
        <v>1871</v>
      </c>
      <c r="J1377" s="2" t="s">
        <v>1449</v>
      </c>
      <c r="K1377" s="4" t="s">
        <v>1544</v>
      </c>
      <c r="L1377" s="2" t="s">
        <v>1393</v>
      </c>
      <c r="M1377" s="2" t="s">
        <v>1448</v>
      </c>
      <c r="N1377" s="2" t="s">
        <v>1448</v>
      </c>
      <c r="P1377" s="9" t="s">
        <v>4025</v>
      </c>
      <c r="Q1377" s="9" t="s">
        <v>8428</v>
      </c>
    </row>
    <row r="1378" spans="1:20" x14ac:dyDescent="0.2">
      <c r="A1378" s="2">
        <f t="shared" si="21"/>
        <v>1377</v>
      </c>
      <c r="B1378" s="1" t="s">
        <v>555</v>
      </c>
      <c r="C1378" s="1" t="s">
        <v>2373</v>
      </c>
      <c r="D1378" s="1" t="s">
        <v>845</v>
      </c>
      <c r="E1378" s="1"/>
      <c r="F1378" s="2">
        <v>7</v>
      </c>
      <c r="G1378" s="2">
        <v>27</v>
      </c>
      <c r="H1378" s="2">
        <v>2021</v>
      </c>
      <c r="I1378" s="2">
        <v>96</v>
      </c>
      <c r="J1378" s="2" t="s">
        <v>1449</v>
      </c>
      <c r="K1378" s="1" t="s">
        <v>1390</v>
      </c>
      <c r="L1378" s="2" t="s">
        <v>1389</v>
      </c>
      <c r="M1378" s="2" t="s">
        <v>1448</v>
      </c>
      <c r="N1378" s="2" t="s">
        <v>1448</v>
      </c>
      <c r="P1378" s="9" t="s">
        <v>10584</v>
      </c>
      <c r="Q1378" s="9"/>
    </row>
    <row r="1379" spans="1:20" x14ac:dyDescent="0.2">
      <c r="A1379" s="2">
        <f t="shared" si="21"/>
        <v>1378</v>
      </c>
      <c r="B1379" s="1" t="s">
        <v>490</v>
      </c>
      <c r="C1379" s="1" t="s">
        <v>1138</v>
      </c>
      <c r="D1379" s="1" t="s">
        <v>889</v>
      </c>
      <c r="E1379" s="4" t="s">
        <v>10453</v>
      </c>
      <c r="F1379" s="2">
        <v>7</v>
      </c>
      <c r="G1379" s="2">
        <v>27</v>
      </c>
      <c r="H1379" s="236">
        <v>2021</v>
      </c>
      <c r="I1379" s="2">
        <v>82</v>
      </c>
      <c r="J1379" s="2" t="s">
        <v>1450</v>
      </c>
      <c r="K1379" s="4" t="s">
        <v>1484</v>
      </c>
      <c r="L1379" s="2" t="s">
        <v>1394</v>
      </c>
      <c r="M1379" s="242" t="s">
        <v>1447</v>
      </c>
      <c r="N1379" s="2" t="s">
        <v>1448</v>
      </c>
      <c r="P1379" s="9" t="s">
        <v>10452</v>
      </c>
      <c r="Q1379" s="9" t="s">
        <v>10454</v>
      </c>
      <c r="S1379" s="1" t="s">
        <v>9124</v>
      </c>
    </row>
    <row r="1380" spans="1:20" x14ac:dyDescent="0.2">
      <c r="A1380" s="2">
        <f t="shared" si="21"/>
        <v>1379</v>
      </c>
      <c r="B1380" s="1" t="s">
        <v>491</v>
      </c>
      <c r="C1380" s="1" t="s">
        <v>1139</v>
      </c>
      <c r="D1380" s="1" t="s">
        <v>845</v>
      </c>
      <c r="E1380" s="1"/>
      <c r="F1380" s="2">
        <v>7</v>
      </c>
      <c r="G1380" s="2">
        <v>29</v>
      </c>
      <c r="H1380" s="236">
        <v>2021</v>
      </c>
      <c r="I1380" s="2">
        <v>90</v>
      </c>
      <c r="J1380" s="2" t="s">
        <v>1449</v>
      </c>
      <c r="K1380" s="4" t="s">
        <v>1438</v>
      </c>
      <c r="L1380" s="2" t="s">
        <v>6515</v>
      </c>
      <c r="M1380" s="242" t="s">
        <v>1447</v>
      </c>
      <c r="N1380" s="2" t="s">
        <v>1448</v>
      </c>
      <c r="P1380" s="9" t="s">
        <v>10953</v>
      </c>
    </row>
    <row r="1381" spans="1:20" x14ac:dyDescent="0.2">
      <c r="A1381" s="2">
        <f t="shared" si="21"/>
        <v>1380</v>
      </c>
      <c r="B1381" s="1" t="s">
        <v>493</v>
      </c>
      <c r="C1381" s="1" t="s">
        <v>1141</v>
      </c>
      <c r="E1381" s="1"/>
      <c r="F1381" s="2">
        <v>7</v>
      </c>
      <c r="G1381" s="2">
        <v>31</v>
      </c>
      <c r="H1381" s="236">
        <v>2021</v>
      </c>
      <c r="I1381" s="47">
        <v>28</v>
      </c>
      <c r="J1381" s="2" t="s">
        <v>1449</v>
      </c>
      <c r="K1381" s="4" t="s">
        <v>1412</v>
      </c>
      <c r="L1381" s="2" t="s">
        <v>1407</v>
      </c>
      <c r="M1381" s="242" t="s">
        <v>1447</v>
      </c>
      <c r="N1381" s="2" t="s">
        <v>1448</v>
      </c>
      <c r="O1381" s="180" t="s">
        <v>11410</v>
      </c>
      <c r="P1381" s="9" t="s">
        <v>1835</v>
      </c>
      <c r="Q1381" s="9" t="s">
        <v>8505</v>
      </c>
      <c r="S1381" s="1" t="s">
        <v>9024</v>
      </c>
    </row>
    <row r="1382" spans="1:20" x14ac:dyDescent="0.2">
      <c r="A1382" s="2">
        <f t="shared" si="21"/>
        <v>1381</v>
      </c>
      <c r="B1382" s="1" t="s">
        <v>492</v>
      </c>
      <c r="C1382" s="1" t="s">
        <v>1140</v>
      </c>
      <c r="E1382" s="1"/>
      <c r="F1382" s="2">
        <v>7</v>
      </c>
      <c r="G1382" s="2">
        <v>31</v>
      </c>
      <c r="H1382" s="236">
        <v>2021</v>
      </c>
      <c r="I1382" s="2">
        <v>98</v>
      </c>
      <c r="J1382" s="2" t="s">
        <v>1449</v>
      </c>
      <c r="K1382" s="4" t="s">
        <v>1428</v>
      </c>
      <c r="L1382" s="2" t="s">
        <v>1393</v>
      </c>
      <c r="M1382" s="242" t="s">
        <v>1447</v>
      </c>
      <c r="N1382" s="2" t="s">
        <v>1448</v>
      </c>
      <c r="P1382" s="9" t="s">
        <v>10891</v>
      </c>
      <c r="Q1382" s="9" t="s">
        <v>10952</v>
      </c>
      <c r="S1382" s="1" t="s">
        <v>8787</v>
      </c>
    </row>
    <row r="1383" spans="1:20" x14ac:dyDescent="0.2">
      <c r="A1383" s="2">
        <f t="shared" si="21"/>
        <v>1382</v>
      </c>
      <c r="B1383" s="1" t="s">
        <v>103</v>
      </c>
      <c r="C1383" s="1" t="s">
        <v>3379</v>
      </c>
      <c r="D1383" s="1" t="s">
        <v>871</v>
      </c>
      <c r="F1383" s="2">
        <v>8</v>
      </c>
      <c r="G1383" s="2">
        <v>1</v>
      </c>
      <c r="H1383" s="236">
        <v>2021</v>
      </c>
      <c r="I1383" s="2">
        <v>87</v>
      </c>
      <c r="J1383" s="2" t="s">
        <v>1449</v>
      </c>
      <c r="K1383" s="1" t="s">
        <v>1390</v>
      </c>
      <c r="L1383" s="2" t="s">
        <v>1389</v>
      </c>
      <c r="M1383" s="2" t="s">
        <v>1448</v>
      </c>
      <c r="N1383" s="2" t="s">
        <v>1447</v>
      </c>
      <c r="P1383" s="9" t="s">
        <v>3378</v>
      </c>
      <c r="Q1383" s="9" t="s">
        <v>6150</v>
      </c>
    </row>
    <row r="1384" spans="1:20" x14ac:dyDescent="0.2">
      <c r="A1384" s="2">
        <f t="shared" si="21"/>
        <v>1383</v>
      </c>
      <c r="B1384" s="1" t="s">
        <v>494</v>
      </c>
      <c r="C1384" s="1" t="s">
        <v>999</v>
      </c>
      <c r="D1384" s="1" t="s">
        <v>889</v>
      </c>
      <c r="E1384" s="1" t="s">
        <v>3393</v>
      </c>
      <c r="F1384" s="2">
        <v>8</v>
      </c>
      <c r="G1384" s="2">
        <v>2</v>
      </c>
      <c r="H1384" s="236">
        <v>2021</v>
      </c>
      <c r="I1384" s="2">
        <v>85</v>
      </c>
      <c r="J1384" s="2" t="s">
        <v>1449</v>
      </c>
      <c r="K1384" s="15" t="s">
        <v>1674</v>
      </c>
      <c r="L1384" s="2" t="s">
        <v>1393</v>
      </c>
      <c r="M1384" s="242" t="s">
        <v>1447</v>
      </c>
      <c r="N1384" s="2" t="s">
        <v>1448</v>
      </c>
      <c r="P1384" s="9" t="s">
        <v>3392</v>
      </c>
      <c r="S1384" s="1" t="s">
        <v>9088</v>
      </c>
    </row>
    <row r="1385" spans="1:20" x14ac:dyDescent="0.2">
      <c r="A1385" s="2">
        <f t="shared" si="21"/>
        <v>1384</v>
      </c>
      <c r="B1385" s="1" t="s">
        <v>2198</v>
      </c>
      <c r="C1385" s="1" t="s">
        <v>2197</v>
      </c>
      <c r="E1385" s="1"/>
      <c r="F1385" s="2">
        <v>8</v>
      </c>
      <c r="G1385" s="2">
        <v>3</v>
      </c>
      <c r="H1385" s="236">
        <v>2021</v>
      </c>
      <c r="I1385" s="2">
        <v>83</v>
      </c>
      <c r="J1385" s="2" t="s">
        <v>1449</v>
      </c>
      <c r="K1385" s="15" t="s">
        <v>1402</v>
      </c>
      <c r="L1385" s="2" t="s">
        <v>1393</v>
      </c>
      <c r="M1385" s="2" t="s">
        <v>1448</v>
      </c>
      <c r="N1385" s="2" t="s">
        <v>1447</v>
      </c>
      <c r="P1385" s="9" t="s">
        <v>2196</v>
      </c>
    </row>
    <row r="1386" spans="1:20" x14ac:dyDescent="0.2">
      <c r="A1386" s="2">
        <f t="shared" si="21"/>
        <v>1385</v>
      </c>
      <c r="B1386" s="1" t="s">
        <v>495</v>
      </c>
      <c r="C1386" s="1" t="s">
        <v>1087</v>
      </c>
      <c r="D1386" s="1" t="s">
        <v>872</v>
      </c>
      <c r="E1386" s="1"/>
      <c r="F1386" s="2">
        <v>8</v>
      </c>
      <c r="G1386" s="2">
        <v>4</v>
      </c>
      <c r="H1386" s="236">
        <v>2021</v>
      </c>
      <c r="I1386" s="2">
        <v>90</v>
      </c>
      <c r="J1386" s="2" t="s">
        <v>1449</v>
      </c>
      <c r="K1386" s="4" t="s">
        <v>1397</v>
      </c>
      <c r="L1386" s="2" t="s">
        <v>1396</v>
      </c>
      <c r="M1386" s="242" t="s">
        <v>1447</v>
      </c>
      <c r="N1386" s="2" t="s">
        <v>1448</v>
      </c>
      <c r="P1386" s="9" t="s">
        <v>6632</v>
      </c>
      <c r="S1386" s="1" t="s">
        <v>9124</v>
      </c>
    </row>
    <row r="1387" spans="1:20" x14ac:dyDescent="0.2">
      <c r="A1387" s="2">
        <f t="shared" si="21"/>
        <v>1386</v>
      </c>
      <c r="B1387" s="1" t="s">
        <v>496</v>
      </c>
      <c r="C1387" s="1" t="s">
        <v>1142</v>
      </c>
      <c r="D1387" s="1" t="s">
        <v>871</v>
      </c>
      <c r="E1387" s="1"/>
      <c r="F1387" s="2">
        <v>8</v>
      </c>
      <c r="G1387" s="2">
        <v>5</v>
      </c>
      <c r="H1387" s="236">
        <v>2021</v>
      </c>
      <c r="I1387" s="2">
        <v>91</v>
      </c>
      <c r="J1387" s="2" t="s">
        <v>1449</v>
      </c>
      <c r="K1387" s="4" t="s">
        <v>1638</v>
      </c>
      <c r="L1387" s="2" t="s">
        <v>1441</v>
      </c>
      <c r="M1387" s="242" t="s">
        <v>1447</v>
      </c>
      <c r="N1387" s="2" t="s">
        <v>1448</v>
      </c>
      <c r="O1387" s="1" t="s">
        <v>9059</v>
      </c>
      <c r="P1387" s="9" t="s">
        <v>6109</v>
      </c>
      <c r="S1387" s="1" t="s">
        <v>9088</v>
      </c>
    </row>
    <row r="1388" spans="1:20" x14ac:dyDescent="0.2">
      <c r="A1388" s="2">
        <f t="shared" si="21"/>
        <v>1387</v>
      </c>
      <c r="B1388" s="1" t="s">
        <v>497</v>
      </c>
      <c r="C1388" s="1" t="s">
        <v>846</v>
      </c>
      <c r="E1388" s="1"/>
      <c r="F1388" s="2">
        <v>8</v>
      </c>
      <c r="G1388" s="2">
        <v>6</v>
      </c>
      <c r="H1388" s="236">
        <v>2021</v>
      </c>
      <c r="I1388" s="47">
        <v>39</v>
      </c>
      <c r="J1388" s="2" t="s">
        <v>1449</v>
      </c>
      <c r="K1388" s="4" t="s">
        <v>1392</v>
      </c>
      <c r="L1388" s="2" t="s">
        <v>1393</v>
      </c>
      <c r="M1388" s="242" t="s">
        <v>1447</v>
      </c>
      <c r="N1388" s="2" t="s">
        <v>1448</v>
      </c>
      <c r="O1388" s="178" t="s">
        <v>11382</v>
      </c>
      <c r="P1388" s="9" t="s">
        <v>1836</v>
      </c>
      <c r="Q1388" s="9" t="s">
        <v>9019</v>
      </c>
      <c r="S1388" s="1" t="s">
        <v>8768</v>
      </c>
    </row>
    <row r="1389" spans="1:20" x14ac:dyDescent="0.2">
      <c r="A1389" s="2">
        <f t="shared" si="21"/>
        <v>1388</v>
      </c>
      <c r="B1389" s="1" t="s">
        <v>320</v>
      </c>
      <c r="C1389" s="1" t="s">
        <v>1050</v>
      </c>
      <c r="D1389" s="1" t="s">
        <v>876</v>
      </c>
      <c r="E1389" s="1"/>
      <c r="F1389" s="2">
        <v>8</v>
      </c>
      <c r="G1389" s="2">
        <v>6</v>
      </c>
      <c r="H1389" s="236">
        <v>2021</v>
      </c>
      <c r="I1389" s="2">
        <v>80</v>
      </c>
      <c r="J1389" s="2" t="s">
        <v>1449</v>
      </c>
      <c r="K1389" s="4" t="s">
        <v>1837</v>
      </c>
      <c r="L1389" s="2" t="s">
        <v>1393</v>
      </c>
      <c r="M1389" s="242" t="s">
        <v>1447</v>
      </c>
      <c r="N1389" s="2" t="s">
        <v>1448</v>
      </c>
      <c r="O1389" s="1" t="s">
        <v>3666</v>
      </c>
      <c r="P1389" s="9" t="s">
        <v>2206</v>
      </c>
      <c r="S1389" s="1" t="s">
        <v>9124</v>
      </c>
      <c r="T1389" s="1" t="s">
        <v>8775</v>
      </c>
    </row>
    <row r="1390" spans="1:20" x14ac:dyDescent="0.2">
      <c r="A1390" s="2">
        <f t="shared" si="21"/>
        <v>1389</v>
      </c>
      <c r="B1390" s="1" t="s">
        <v>498</v>
      </c>
      <c r="C1390" s="1" t="s">
        <v>894</v>
      </c>
      <c r="D1390" s="1" t="s">
        <v>872</v>
      </c>
      <c r="E1390" s="1"/>
      <c r="F1390" s="2">
        <v>8</v>
      </c>
      <c r="G1390" s="2">
        <v>7</v>
      </c>
      <c r="H1390" s="236">
        <v>2021</v>
      </c>
      <c r="I1390" s="2">
        <v>87</v>
      </c>
      <c r="J1390" s="2" t="s">
        <v>1449</v>
      </c>
      <c r="K1390" s="4" t="s">
        <v>1838</v>
      </c>
      <c r="L1390" s="2" t="s">
        <v>1393</v>
      </c>
      <c r="M1390" s="242" t="s">
        <v>1447</v>
      </c>
      <c r="N1390" s="2" t="s">
        <v>1448</v>
      </c>
      <c r="O1390" s="1" t="s">
        <v>2182</v>
      </c>
      <c r="P1390" s="9" t="s">
        <v>2183</v>
      </c>
      <c r="S1390" s="1" t="s">
        <v>9124</v>
      </c>
    </row>
    <row r="1391" spans="1:20" x14ac:dyDescent="0.2">
      <c r="A1391" s="2">
        <f t="shared" si="21"/>
        <v>1390</v>
      </c>
      <c r="B1391" s="1" t="s">
        <v>499</v>
      </c>
      <c r="C1391" s="1" t="s">
        <v>847</v>
      </c>
      <c r="E1391" s="1" t="s">
        <v>1282</v>
      </c>
      <c r="F1391" s="2">
        <v>8</v>
      </c>
      <c r="G1391" s="2">
        <v>7</v>
      </c>
      <c r="H1391" s="236">
        <v>2021</v>
      </c>
      <c r="I1391" s="2">
        <v>77</v>
      </c>
      <c r="J1391" s="2" t="s">
        <v>1449</v>
      </c>
      <c r="K1391" s="4" t="s">
        <v>1839</v>
      </c>
      <c r="L1391" s="2" t="s">
        <v>1393</v>
      </c>
      <c r="M1391" s="242" t="s">
        <v>1447</v>
      </c>
      <c r="N1391" s="2" t="s">
        <v>1447</v>
      </c>
      <c r="P1391" s="9" t="s">
        <v>2207</v>
      </c>
      <c r="S1391" s="1" t="s">
        <v>8736</v>
      </c>
    </row>
    <row r="1392" spans="1:20" x14ac:dyDescent="0.2">
      <c r="A1392" s="2">
        <f t="shared" si="21"/>
        <v>1391</v>
      </c>
      <c r="B1392" s="1" t="s">
        <v>1877</v>
      </c>
      <c r="C1392" s="1" t="s">
        <v>947</v>
      </c>
      <c r="D1392" s="1" t="s">
        <v>837</v>
      </c>
      <c r="E1392" s="1"/>
      <c r="F1392" s="2">
        <v>8</v>
      </c>
      <c r="G1392" s="2">
        <v>8</v>
      </c>
      <c r="H1392" s="236">
        <v>2021</v>
      </c>
      <c r="I1392" s="2">
        <v>84</v>
      </c>
      <c r="J1392" s="2" t="s">
        <v>1449</v>
      </c>
      <c r="K1392" s="4" t="s">
        <v>1402</v>
      </c>
      <c r="L1392" s="2" t="s">
        <v>1393</v>
      </c>
      <c r="M1392" s="242" t="s">
        <v>1447</v>
      </c>
      <c r="N1392" s="2" t="s">
        <v>1448</v>
      </c>
      <c r="O1392" s="1" t="s">
        <v>3677</v>
      </c>
      <c r="P1392" s="9" t="s">
        <v>8836</v>
      </c>
      <c r="S1392" s="1" t="s">
        <v>9124</v>
      </c>
    </row>
    <row r="1393" spans="1:20" x14ac:dyDescent="0.2">
      <c r="A1393" s="2">
        <f t="shared" si="21"/>
        <v>1392</v>
      </c>
      <c r="B1393" s="1" t="s">
        <v>503</v>
      </c>
      <c r="C1393" s="1" t="s">
        <v>860</v>
      </c>
      <c r="D1393" s="1" t="s">
        <v>892</v>
      </c>
      <c r="E1393" s="1" t="s">
        <v>1301</v>
      </c>
      <c r="F1393" s="2">
        <v>8</v>
      </c>
      <c r="G1393" s="2">
        <v>9</v>
      </c>
      <c r="H1393" s="236">
        <v>2021</v>
      </c>
      <c r="I1393" s="2">
        <v>88</v>
      </c>
      <c r="J1393" s="2" t="s">
        <v>1449</v>
      </c>
      <c r="K1393" s="4" t="s">
        <v>1443</v>
      </c>
      <c r="L1393" s="2" t="s">
        <v>1393</v>
      </c>
      <c r="M1393" s="242" t="s">
        <v>1447</v>
      </c>
      <c r="N1393" s="2" t="s">
        <v>1448</v>
      </c>
      <c r="P1393" s="9" t="s">
        <v>10331</v>
      </c>
      <c r="Q1393" s="9" t="s">
        <v>6474</v>
      </c>
      <c r="S1393" s="1" t="s">
        <v>8715</v>
      </c>
    </row>
    <row r="1394" spans="1:20" x14ac:dyDescent="0.2">
      <c r="A1394" s="2">
        <f t="shared" si="21"/>
        <v>1393</v>
      </c>
      <c r="B1394" s="1" t="s">
        <v>502</v>
      </c>
      <c r="C1394" s="1" t="s">
        <v>924</v>
      </c>
      <c r="D1394" s="1" t="s">
        <v>843</v>
      </c>
      <c r="E1394" s="1"/>
      <c r="F1394" s="2">
        <v>8</v>
      </c>
      <c r="G1394" s="2">
        <v>9</v>
      </c>
      <c r="H1394" s="236">
        <v>2021</v>
      </c>
      <c r="I1394" s="2">
        <v>75</v>
      </c>
      <c r="J1394" s="2" t="s">
        <v>1449</v>
      </c>
      <c r="K1394" s="4" t="s">
        <v>1840</v>
      </c>
      <c r="L1394" s="2" t="s">
        <v>1434</v>
      </c>
      <c r="M1394" s="242" t="s">
        <v>1447</v>
      </c>
      <c r="N1394" s="2" t="s">
        <v>1448</v>
      </c>
      <c r="O1394" s="1" t="s">
        <v>10329</v>
      </c>
      <c r="P1394" s="9" t="s">
        <v>10330</v>
      </c>
      <c r="S1394" s="1" t="s">
        <v>8768</v>
      </c>
    </row>
    <row r="1395" spans="1:20" x14ac:dyDescent="0.2">
      <c r="A1395" s="2">
        <f t="shared" si="21"/>
        <v>1394</v>
      </c>
      <c r="B1395" s="1" t="s">
        <v>501</v>
      </c>
      <c r="C1395" s="1" t="s">
        <v>894</v>
      </c>
      <c r="D1395" s="1" t="s">
        <v>867</v>
      </c>
      <c r="E1395" s="1"/>
      <c r="F1395" s="2">
        <v>8</v>
      </c>
      <c r="G1395" s="2">
        <v>9</v>
      </c>
      <c r="H1395" s="236">
        <v>2021</v>
      </c>
      <c r="I1395" s="2">
        <v>92</v>
      </c>
      <c r="J1395" s="2" t="s">
        <v>1449</v>
      </c>
      <c r="K1395" s="4" t="s">
        <v>1418</v>
      </c>
      <c r="L1395" s="2" t="s">
        <v>1393</v>
      </c>
      <c r="M1395" s="242" t="s">
        <v>1447</v>
      </c>
      <c r="N1395" s="2" t="s">
        <v>1448</v>
      </c>
      <c r="P1395" s="9" t="s">
        <v>10328</v>
      </c>
      <c r="S1395" s="1" t="s">
        <v>9703</v>
      </c>
    </row>
    <row r="1396" spans="1:20" x14ac:dyDescent="0.2">
      <c r="A1396" s="2">
        <f t="shared" si="21"/>
        <v>1395</v>
      </c>
      <c r="B1396" s="1" t="s">
        <v>1914</v>
      </c>
      <c r="C1396" s="1" t="s">
        <v>1576</v>
      </c>
      <c r="D1396" s="1" t="s">
        <v>4021</v>
      </c>
      <c r="E1396" s="1"/>
      <c r="F1396" s="2">
        <v>8</v>
      </c>
      <c r="G1396" s="2">
        <v>9</v>
      </c>
      <c r="H1396" s="236">
        <v>2021</v>
      </c>
      <c r="I1396" s="2">
        <v>89</v>
      </c>
      <c r="J1396" s="2" t="s">
        <v>1449</v>
      </c>
      <c r="K1396" s="4" t="s">
        <v>1523</v>
      </c>
      <c r="L1396" s="2" t="s">
        <v>1393</v>
      </c>
      <c r="M1396" s="242" t="s">
        <v>1447</v>
      </c>
      <c r="N1396" s="2" t="s">
        <v>1448</v>
      </c>
      <c r="P1396" s="9" t="s">
        <v>4022</v>
      </c>
      <c r="R1396" s="9" t="s">
        <v>9963</v>
      </c>
      <c r="S1396" s="1" t="s">
        <v>8736</v>
      </c>
    </row>
    <row r="1397" spans="1:20" x14ac:dyDescent="0.2">
      <c r="A1397" s="2">
        <f t="shared" si="21"/>
        <v>1396</v>
      </c>
      <c r="B1397" s="1" t="s">
        <v>500</v>
      </c>
      <c r="C1397" s="1" t="s">
        <v>1008</v>
      </c>
      <c r="D1397" s="1" t="s">
        <v>837</v>
      </c>
      <c r="E1397" s="1" t="s">
        <v>958</v>
      </c>
      <c r="F1397" s="2">
        <v>8</v>
      </c>
      <c r="G1397" s="2">
        <v>9</v>
      </c>
      <c r="H1397" s="236">
        <v>2021</v>
      </c>
      <c r="I1397" s="2">
        <v>74</v>
      </c>
      <c r="J1397" s="2" t="s">
        <v>1449</v>
      </c>
      <c r="K1397" s="4" t="s">
        <v>1392</v>
      </c>
      <c r="L1397" s="2" t="s">
        <v>1393</v>
      </c>
      <c r="M1397" s="242" t="s">
        <v>1447</v>
      </c>
      <c r="N1397" s="2" t="s">
        <v>1447</v>
      </c>
      <c r="O1397" s="1" t="s">
        <v>9943</v>
      </c>
      <c r="P1397" s="9" t="s">
        <v>1879</v>
      </c>
      <c r="S1397" s="1" t="s">
        <v>8787</v>
      </c>
    </row>
    <row r="1398" spans="1:20" x14ac:dyDescent="0.2">
      <c r="A1398" s="2">
        <f t="shared" si="21"/>
        <v>1397</v>
      </c>
      <c r="B1398" s="1" t="s">
        <v>8299</v>
      </c>
      <c r="C1398" s="1" t="s">
        <v>3902</v>
      </c>
      <c r="D1398" s="1" t="s">
        <v>915</v>
      </c>
      <c r="E1398" s="1"/>
      <c r="F1398" s="2">
        <v>8</v>
      </c>
      <c r="G1398" s="2">
        <v>10</v>
      </c>
      <c r="H1398" s="236">
        <v>2021</v>
      </c>
      <c r="I1398" s="2">
        <v>94</v>
      </c>
      <c r="J1398" s="2" t="s">
        <v>1449</v>
      </c>
      <c r="K1398" s="4" t="s">
        <v>1602</v>
      </c>
      <c r="L1398" s="2" t="s">
        <v>1407</v>
      </c>
      <c r="M1398" s="2" t="s">
        <v>1448</v>
      </c>
      <c r="N1398" s="2" t="s">
        <v>1448</v>
      </c>
      <c r="P1398" s="9" t="s">
        <v>8300</v>
      </c>
    </row>
    <row r="1399" spans="1:20" x14ac:dyDescent="0.2">
      <c r="A1399" s="2">
        <f t="shared" si="21"/>
        <v>1398</v>
      </c>
      <c r="B1399" s="1" t="s">
        <v>2158</v>
      </c>
      <c r="C1399" s="1" t="s">
        <v>4016</v>
      </c>
      <c r="D1399" s="1" t="s">
        <v>915</v>
      </c>
      <c r="E1399" s="1" t="s">
        <v>2157</v>
      </c>
      <c r="F1399" s="2">
        <v>8</v>
      </c>
      <c r="G1399" s="2">
        <v>10</v>
      </c>
      <c r="H1399" s="236">
        <v>2021</v>
      </c>
      <c r="I1399" s="2">
        <v>98</v>
      </c>
      <c r="J1399" s="2" t="s">
        <v>1450</v>
      </c>
      <c r="K1399" s="4" t="s">
        <v>1402</v>
      </c>
      <c r="L1399" s="2" t="s">
        <v>1393</v>
      </c>
      <c r="M1399" s="2" t="s">
        <v>1448</v>
      </c>
      <c r="N1399" s="2" t="s">
        <v>1448</v>
      </c>
      <c r="P1399" s="9" t="s">
        <v>2160</v>
      </c>
    </row>
    <row r="1400" spans="1:20" x14ac:dyDescent="0.2">
      <c r="A1400" s="2">
        <f t="shared" si="21"/>
        <v>1399</v>
      </c>
      <c r="B1400" s="1" t="s">
        <v>4018</v>
      </c>
      <c r="C1400" s="1" t="s">
        <v>4017</v>
      </c>
      <c r="E1400" s="1"/>
      <c r="F1400" s="2">
        <v>8</v>
      </c>
      <c r="G1400" s="2">
        <v>10</v>
      </c>
      <c r="H1400" s="236">
        <v>2021</v>
      </c>
      <c r="I1400" s="2">
        <v>90</v>
      </c>
      <c r="J1400" s="2" t="s">
        <v>1449</v>
      </c>
      <c r="K1400" s="4" t="s">
        <v>1402</v>
      </c>
      <c r="L1400" s="2" t="s">
        <v>1393</v>
      </c>
      <c r="M1400" s="2" t="s">
        <v>1448</v>
      </c>
      <c r="N1400" s="2" t="s">
        <v>1448</v>
      </c>
      <c r="P1400" s="9" t="s">
        <v>4019</v>
      </c>
      <c r="R1400" s="9" t="s">
        <v>4020</v>
      </c>
    </row>
    <row r="1401" spans="1:20" x14ac:dyDescent="0.2">
      <c r="A1401" s="2">
        <f t="shared" si="21"/>
        <v>1400</v>
      </c>
      <c r="B1401" s="1" t="s">
        <v>504</v>
      </c>
      <c r="C1401" s="1" t="s">
        <v>894</v>
      </c>
      <c r="D1401" s="1" t="s">
        <v>838</v>
      </c>
      <c r="E1401" s="1"/>
      <c r="F1401" s="2">
        <v>8</v>
      </c>
      <c r="G1401" s="2">
        <v>12</v>
      </c>
      <c r="H1401" s="236">
        <v>2021</v>
      </c>
      <c r="I1401" s="2">
        <v>92</v>
      </c>
      <c r="J1401" s="2" t="s">
        <v>1449</v>
      </c>
      <c r="K1401" s="4" t="s">
        <v>1392</v>
      </c>
      <c r="L1401" s="2" t="s">
        <v>1393</v>
      </c>
      <c r="M1401" s="242" t="s">
        <v>1447</v>
      </c>
      <c r="N1401" s="2" t="s">
        <v>1448</v>
      </c>
      <c r="P1401" s="9" t="s">
        <v>10327</v>
      </c>
      <c r="S1401" s="1" t="s">
        <v>8740</v>
      </c>
    </row>
    <row r="1402" spans="1:20" x14ac:dyDescent="0.2">
      <c r="A1402" s="2">
        <f t="shared" si="21"/>
        <v>1401</v>
      </c>
      <c r="B1402" s="1" t="s">
        <v>505</v>
      </c>
      <c r="C1402" s="1" t="s">
        <v>860</v>
      </c>
      <c r="D1402" s="1" t="s">
        <v>871</v>
      </c>
      <c r="E1402" s="1"/>
      <c r="F1402" s="2">
        <v>8</v>
      </c>
      <c r="G1402" s="2">
        <v>12</v>
      </c>
      <c r="H1402" s="236">
        <v>2021</v>
      </c>
      <c r="I1402" s="2">
        <v>93</v>
      </c>
      <c r="J1402" s="2" t="s">
        <v>1449</v>
      </c>
      <c r="K1402" s="4" t="s">
        <v>1492</v>
      </c>
      <c r="L1402" s="2" t="s">
        <v>1393</v>
      </c>
      <c r="M1402" s="242" t="s">
        <v>1447</v>
      </c>
      <c r="N1402" s="2" t="s">
        <v>1447</v>
      </c>
      <c r="P1402" s="9" t="s">
        <v>10326</v>
      </c>
      <c r="S1402" s="1" t="s">
        <v>8719</v>
      </c>
    </row>
    <row r="1403" spans="1:20" x14ac:dyDescent="0.2">
      <c r="A1403" s="2">
        <f t="shared" si="21"/>
        <v>1402</v>
      </c>
      <c r="B1403" s="1" t="s">
        <v>2189</v>
      </c>
      <c r="C1403" s="1" t="s">
        <v>2188</v>
      </c>
      <c r="E1403" s="1" t="s">
        <v>2190</v>
      </c>
      <c r="F1403" s="2">
        <v>8</v>
      </c>
      <c r="G1403" s="2">
        <v>13</v>
      </c>
      <c r="H1403" s="236">
        <v>2021</v>
      </c>
      <c r="I1403" s="2">
        <v>87</v>
      </c>
      <c r="J1403" s="2" t="s">
        <v>1450</v>
      </c>
      <c r="K1403" s="4" t="s">
        <v>1430</v>
      </c>
      <c r="L1403" s="2" t="s">
        <v>1393</v>
      </c>
      <c r="M1403" s="2" t="s">
        <v>1448</v>
      </c>
      <c r="N1403" s="2" t="s">
        <v>1448</v>
      </c>
      <c r="P1403" s="9" t="s">
        <v>2187</v>
      </c>
    </row>
    <row r="1404" spans="1:20" x14ac:dyDescent="0.2">
      <c r="A1404" s="2">
        <f t="shared" si="21"/>
        <v>1403</v>
      </c>
      <c r="B1404" s="1" t="s">
        <v>506</v>
      </c>
      <c r="C1404" s="1" t="s">
        <v>860</v>
      </c>
      <c r="D1404" s="1" t="s">
        <v>845</v>
      </c>
      <c r="E1404" s="1" t="s">
        <v>1289</v>
      </c>
      <c r="F1404" s="2">
        <v>8</v>
      </c>
      <c r="G1404" s="2">
        <v>13</v>
      </c>
      <c r="H1404" s="236">
        <v>2021</v>
      </c>
      <c r="I1404" s="2">
        <v>76</v>
      </c>
      <c r="J1404" s="2" t="s">
        <v>1449</v>
      </c>
      <c r="K1404" s="4" t="s">
        <v>1412</v>
      </c>
      <c r="L1404" s="2" t="s">
        <v>1407</v>
      </c>
      <c r="M1404" s="242" t="s">
        <v>1447</v>
      </c>
      <c r="N1404" s="2" t="s">
        <v>1448</v>
      </c>
      <c r="P1404" s="9" t="s">
        <v>8930</v>
      </c>
      <c r="R1404" s="9" t="s">
        <v>10325</v>
      </c>
      <c r="S1404" s="1" t="s">
        <v>9124</v>
      </c>
    </row>
    <row r="1405" spans="1:20" x14ac:dyDescent="0.2">
      <c r="A1405" s="2">
        <f t="shared" si="21"/>
        <v>1404</v>
      </c>
      <c r="B1405" s="1" t="s">
        <v>507</v>
      </c>
      <c r="C1405" s="1" t="s">
        <v>901</v>
      </c>
      <c r="D1405" s="1" t="s">
        <v>872</v>
      </c>
      <c r="E1405" s="1"/>
      <c r="F1405" s="2">
        <v>8</v>
      </c>
      <c r="G1405" s="2">
        <v>14</v>
      </c>
      <c r="H1405" s="236">
        <v>2021</v>
      </c>
      <c r="I1405" s="2">
        <v>75</v>
      </c>
      <c r="J1405" s="2" t="s">
        <v>1449</v>
      </c>
      <c r="K1405" s="4" t="s">
        <v>1402</v>
      </c>
      <c r="L1405" s="2" t="s">
        <v>1393</v>
      </c>
      <c r="M1405" s="242" t="s">
        <v>1447</v>
      </c>
      <c r="N1405" s="2" t="s">
        <v>1448</v>
      </c>
      <c r="P1405" s="9" t="s">
        <v>10322</v>
      </c>
      <c r="Q1405" s="9" t="s">
        <v>10323</v>
      </c>
      <c r="R1405" s="9" t="s">
        <v>10324</v>
      </c>
      <c r="S1405" s="1" t="s">
        <v>8736</v>
      </c>
    </row>
    <row r="1406" spans="1:20" x14ac:dyDescent="0.2">
      <c r="A1406" s="2">
        <f t="shared" si="21"/>
        <v>1405</v>
      </c>
      <c r="B1406" s="1" t="s">
        <v>508</v>
      </c>
      <c r="C1406" s="1" t="s">
        <v>894</v>
      </c>
      <c r="E1406" s="1" t="s">
        <v>1163</v>
      </c>
      <c r="F1406" s="2">
        <v>8</v>
      </c>
      <c r="G1406" s="2">
        <v>15</v>
      </c>
      <c r="H1406" s="236">
        <v>2021</v>
      </c>
      <c r="I1406" s="2">
        <v>97</v>
      </c>
      <c r="J1406" s="2" t="s">
        <v>1449</v>
      </c>
      <c r="K1406" s="4" t="s">
        <v>1463</v>
      </c>
      <c r="L1406" s="2" t="s">
        <v>1393</v>
      </c>
      <c r="M1406" s="242" t="s">
        <v>1447</v>
      </c>
      <c r="N1406" s="2" t="s">
        <v>1448</v>
      </c>
      <c r="P1406" s="9" t="s">
        <v>10321</v>
      </c>
      <c r="S1406" s="1" t="s">
        <v>8762</v>
      </c>
    </row>
    <row r="1407" spans="1:20" x14ac:dyDescent="0.2">
      <c r="A1407" s="2">
        <f t="shared" si="21"/>
        <v>1406</v>
      </c>
      <c r="B1407" s="1" t="s">
        <v>509</v>
      </c>
      <c r="C1407" s="1" t="s">
        <v>985</v>
      </c>
      <c r="D1407" s="1" t="s">
        <v>837</v>
      </c>
      <c r="E1407" s="1"/>
      <c r="F1407" s="2">
        <v>8</v>
      </c>
      <c r="G1407" s="2">
        <v>15</v>
      </c>
      <c r="H1407" s="236">
        <v>2021</v>
      </c>
      <c r="I1407" s="2">
        <v>89</v>
      </c>
      <c r="J1407" s="2" t="s">
        <v>1449</v>
      </c>
      <c r="K1407" s="4" t="s">
        <v>1430</v>
      </c>
      <c r="L1407" s="2" t="s">
        <v>1393</v>
      </c>
      <c r="M1407" s="242" t="s">
        <v>1447</v>
      </c>
      <c r="N1407" s="2" t="s">
        <v>1448</v>
      </c>
      <c r="P1407" s="9" t="s">
        <v>10320</v>
      </c>
      <c r="S1407" s="1" t="s">
        <v>9088</v>
      </c>
      <c r="T1407" s="1" t="s">
        <v>8663</v>
      </c>
    </row>
    <row r="1408" spans="1:20" x14ac:dyDescent="0.2">
      <c r="A1408" s="2">
        <f t="shared" si="21"/>
        <v>1407</v>
      </c>
      <c r="B1408" s="1" t="s">
        <v>510</v>
      </c>
      <c r="C1408" s="1" t="s">
        <v>1143</v>
      </c>
      <c r="E1408" s="1"/>
      <c r="F1408" s="2">
        <v>8</v>
      </c>
      <c r="G1408" s="2">
        <v>16</v>
      </c>
      <c r="H1408" s="236">
        <v>2021</v>
      </c>
      <c r="I1408" s="2">
        <v>67</v>
      </c>
      <c r="J1408" s="2" t="s">
        <v>1449</v>
      </c>
      <c r="K1408" s="4" t="s">
        <v>1841</v>
      </c>
      <c r="L1408" s="2" t="s">
        <v>1389</v>
      </c>
      <c r="M1408" s="242" t="s">
        <v>1447</v>
      </c>
      <c r="N1408" s="2" t="s">
        <v>1448</v>
      </c>
      <c r="O1408" s="178" t="s">
        <v>11409</v>
      </c>
      <c r="P1408" s="9" t="s">
        <v>4224</v>
      </c>
      <c r="S1408" s="1" t="s">
        <v>9124</v>
      </c>
    </row>
    <row r="1409" spans="1:20" x14ac:dyDescent="0.2">
      <c r="A1409" s="2">
        <f t="shared" si="21"/>
        <v>1408</v>
      </c>
      <c r="B1409" s="1" t="s">
        <v>512</v>
      </c>
      <c r="C1409" s="1" t="s">
        <v>469</v>
      </c>
      <c r="E1409" s="1"/>
      <c r="F1409" s="2">
        <v>8</v>
      </c>
      <c r="G1409" s="2">
        <v>17</v>
      </c>
      <c r="H1409" s="236">
        <v>2021</v>
      </c>
      <c r="I1409" s="2">
        <v>86</v>
      </c>
      <c r="J1409" s="2" t="s">
        <v>1449</v>
      </c>
      <c r="K1409" s="4" t="s">
        <v>1785</v>
      </c>
      <c r="L1409" s="2" t="s">
        <v>6515</v>
      </c>
      <c r="M1409" s="242" t="s">
        <v>1447</v>
      </c>
      <c r="N1409" s="2" t="s">
        <v>1448</v>
      </c>
      <c r="P1409" s="9" t="s">
        <v>9999</v>
      </c>
      <c r="S1409" s="1" t="s">
        <v>8736</v>
      </c>
    </row>
    <row r="1410" spans="1:20" x14ac:dyDescent="0.2">
      <c r="A1410" s="2">
        <f t="shared" si="21"/>
        <v>1409</v>
      </c>
      <c r="B1410" s="1" t="s">
        <v>511</v>
      </c>
      <c r="C1410" s="1" t="s">
        <v>844</v>
      </c>
      <c r="D1410" s="1" t="s">
        <v>851</v>
      </c>
      <c r="E1410" s="1"/>
      <c r="F1410" s="2">
        <v>8</v>
      </c>
      <c r="G1410" s="2">
        <v>17</v>
      </c>
      <c r="H1410" s="236">
        <v>2021</v>
      </c>
      <c r="I1410" s="2">
        <v>94</v>
      </c>
      <c r="J1410" s="2" t="s">
        <v>1450</v>
      </c>
      <c r="K1410" s="4" t="s">
        <v>1842</v>
      </c>
      <c r="L1410" s="2" t="s">
        <v>1393</v>
      </c>
      <c r="M1410" s="242" t="s">
        <v>1447</v>
      </c>
      <c r="N1410" s="2" t="s">
        <v>1448</v>
      </c>
      <c r="O1410" s="1" t="s">
        <v>9054</v>
      </c>
      <c r="P1410" s="9" t="s">
        <v>10319</v>
      </c>
      <c r="S1410" s="1" t="s">
        <v>9088</v>
      </c>
    </row>
    <row r="1411" spans="1:20" x14ac:dyDescent="0.2">
      <c r="A1411" s="2">
        <f t="shared" si="21"/>
        <v>1410</v>
      </c>
      <c r="B1411" s="1" t="s">
        <v>3780</v>
      </c>
      <c r="C1411" s="1" t="s">
        <v>1144</v>
      </c>
      <c r="D1411" s="1" t="s">
        <v>845</v>
      </c>
      <c r="E1411" s="1"/>
      <c r="F1411" s="2">
        <v>8</v>
      </c>
      <c r="G1411" s="2">
        <v>17</v>
      </c>
      <c r="H1411" s="236">
        <v>2021</v>
      </c>
      <c r="I1411" s="2">
        <v>101</v>
      </c>
      <c r="J1411" s="2" t="s">
        <v>1449</v>
      </c>
      <c r="K1411" s="4" t="s">
        <v>1410</v>
      </c>
      <c r="L1411" s="2" t="s">
        <v>1394</v>
      </c>
      <c r="M1411" s="242" t="s">
        <v>1447</v>
      </c>
      <c r="N1411" s="2" t="s">
        <v>1448</v>
      </c>
      <c r="P1411" s="9" t="s">
        <v>10318</v>
      </c>
      <c r="S1411" s="1" t="s">
        <v>9088</v>
      </c>
    </row>
    <row r="1412" spans="1:20" x14ac:dyDescent="0.2">
      <c r="A1412" s="2">
        <f t="shared" si="21"/>
        <v>1411</v>
      </c>
      <c r="B1412" s="1" t="s">
        <v>82</v>
      </c>
      <c r="C1412" s="1" t="s">
        <v>860</v>
      </c>
      <c r="D1412" s="1" t="s">
        <v>890</v>
      </c>
      <c r="E1412" s="1" t="s">
        <v>1323</v>
      </c>
      <c r="F1412" s="2">
        <v>8</v>
      </c>
      <c r="G1412" s="2">
        <v>18</v>
      </c>
      <c r="H1412" s="236">
        <v>2021</v>
      </c>
      <c r="I1412" s="2">
        <v>91</v>
      </c>
      <c r="J1412" s="2" t="s">
        <v>1449</v>
      </c>
      <c r="K1412" s="4" t="s">
        <v>1787</v>
      </c>
      <c r="L1412" s="2" t="s">
        <v>1394</v>
      </c>
      <c r="M1412" s="242" t="s">
        <v>1447</v>
      </c>
      <c r="N1412" s="2" t="s">
        <v>1448</v>
      </c>
      <c r="P1412" s="9" t="s">
        <v>10317</v>
      </c>
      <c r="S1412" s="1" t="s">
        <v>9088</v>
      </c>
    </row>
    <row r="1413" spans="1:20" x14ac:dyDescent="0.2">
      <c r="A1413" s="2">
        <f t="shared" si="21"/>
        <v>1412</v>
      </c>
      <c r="B1413" s="1" t="s">
        <v>4481</v>
      </c>
      <c r="C1413" s="1" t="s">
        <v>4483</v>
      </c>
      <c r="D1413" s="1" t="s">
        <v>915</v>
      </c>
      <c r="E1413" s="1"/>
      <c r="F1413" s="2">
        <v>8</v>
      </c>
      <c r="G1413" s="2">
        <v>18</v>
      </c>
      <c r="H1413" s="236">
        <v>2021</v>
      </c>
      <c r="I1413" s="2">
        <v>76</v>
      </c>
      <c r="J1413" s="2" t="s">
        <v>1449</v>
      </c>
      <c r="K1413" s="4" t="s">
        <v>1789</v>
      </c>
      <c r="L1413" s="2" t="s">
        <v>1396</v>
      </c>
      <c r="M1413" s="2" t="s">
        <v>1448</v>
      </c>
      <c r="N1413" s="2" t="s">
        <v>1448</v>
      </c>
      <c r="P1413" s="9" t="s">
        <v>4482</v>
      </c>
    </row>
    <row r="1414" spans="1:20" x14ac:dyDescent="0.2">
      <c r="A1414" s="2">
        <f t="shared" ref="A1414:A1478" si="22">A1413+1</f>
        <v>1413</v>
      </c>
      <c r="B1414" s="1" t="s">
        <v>513</v>
      </c>
      <c r="C1414" s="1" t="s">
        <v>1145</v>
      </c>
      <c r="E1414" s="1" t="s">
        <v>1374</v>
      </c>
      <c r="F1414" s="2">
        <v>8</v>
      </c>
      <c r="G1414" s="2">
        <v>19</v>
      </c>
      <c r="H1414" s="236">
        <v>2021</v>
      </c>
      <c r="I1414" s="2">
        <v>83</v>
      </c>
      <c r="J1414" s="2" t="s">
        <v>1449</v>
      </c>
      <c r="K1414" s="4" t="s">
        <v>1645</v>
      </c>
      <c r="L1414" s="2" t="s">
        <v>6515</v>
      </c>
      <c r="M1414" s="242" t="s">
        <v>1447</v>
      </c>
      <c r="N1414" s="2" t="s">
        <v>1448</v>
      </c>
      <c r="P1414" s="9" t="s">
        <v>10316</v>
      </c>
      <c r="S1414" s="1" t="s">
        <v>8752</v>
      </c>
    </row>
    <row r="1415" spans="1:20" x14ac:dyDescent="0.2">
      <c r="A1415" s="2">
        <f t="shared" si="22"/>
        <v>1414</v>
      </c>
      <c r="B1415" s="1" t="s">
        <v>1707</v>
      </c>
      <c r="C1415" s="1" t="s">
        <v>1706</v>
      </c>
      <c r="E1415" s="1"/>
      <c r="F1415" s="2">
        <v>8</v>
      </c>
      <c r="G1415" s="2">
        <v>19</v>
      </c>
      <c r="H1415" s="236">
        <v>2021</v>
      </c>
      <c r="I1415" s="47">
        <v>24</v>
      </c>
      <c r="J1415" s="2" t="s">
        <v>1450</v>
      </c>
      <c r="K1415" s="4" t="s">
        <v>1705</v>
      </c>
      <c r="L1415" s="2" t="s">
        <v>1393</v>
      </c>
      <c r="M1415" s="2" t="s">
        <v>1448</v>
      </c>
      <c r="N1415" s="2" t="s">
        <v>1448</v>
      </c>
      <c r="O1415" s="178" t="s">
        <v>6526</v>
      </c>
      <c r="P1415" s="9" t="s">
        <v>1708</v>
      </c>
      <c r="Q1415" s="9" t="s">
        <v>9020</v>
      </c>
    </row>
    <row r="1416" spans="1:20" x14ac:dyDescent="0.2">
      <c r="A1416" s="2">
        <f t="shared" si="22"/>
        <v>1415</v>
      </c>
      <c r="B1416" s="1" t="s">
        <v>514</v>
      </c>
      <c r="C1416" s="1" t="s">
        <v>1146</v>
      </c>
      <c r="D1416" s="1" t="s">
        <v>838</v>
      </c>
      <c r="E1416" s="1"/>
      <c r="F1416" s="2">
        <v>8</v>
      </c>
      <c r="G1416" s="2">
        <v>19</v>
      </c>
      <c r="H1416" s="236">
        <v>2021</v>
      </c>
      <c r="I1416" s="2">
        <v>97</v>
      </c>
      <c r="J1416" s="2" t="s">
        <v>1449</v>
      </c>
      <c r="K1416" s="4" t="s">
        <v>1843</v>
      </c>
      <c r="L1416" s="2" t="s">
        <v>1407</v>
      </c>
      <c r="M1416" s="242" t="s">
        <v>1447</v>
      </c>
      <c r="N1416" s="2" t="s">
        <v>1448</v>
      </c>
      <c r="P1416" s="9" t="s">
        <v>5979</v>
      </c>
      <c r="Q1416" s="9" t="s">
        <v>8568</v>
      </c>
      <c r="S1416" s="1" t="s">
        <v>9124</v>
      </c>
    </row>
    <row r="1417" spans="1:20" x14ac:dyDescent="0.2">
      <c r="A1417" s="2">
        <f t="shared" si="22"/>
        <v>1416</v>
      </c>
      <c r="B1417" s="1" t="s">
        <v>515</v>
      </c>
      <c r="C1417" s="1" t="s">
        <v>952</v>
      </c>
      <c r="E1417" s="1"/>
      <c r="F1417" s="2">
        <v>8</v>
      </c>
      <c r="G1417" s="2">
        <v>21</v>
      </c>
      <c r="H1417" s="236">
        <v>2021</v>
      </c>
      <c r="I1417" s="2">
        <v>77</v>
      </c>
      <c r="J1417" s="2" t="s">
        <v>1449</v>
      </c>
      <c r="K1417" s="4" t="s">
        <v>1421</v>
      </c>
      <c r="L1417" s="2" t="s">
        <v>6515</v>
      </c>
      <c r="M1417" s="242" t="s">
        <v>1447</v>
      </c>
      <c r="N1417" s="2" t="s">
        <v>1448</v>
      </c>
      <c r="P1417" s="9" t="s">
        <v>9682</v>
      </c>
      <c r="S1417" s="1" t="s">
        <v>8719</v>
      </c>
    </row>
    <row r="1418" spans="1:20" x14ac:dyDescent="0.2">
      <c r="A1418" s="2">
        <f t="shared" si="22"/>
        <v>1417</v>
      </c>
      <c r="B1418" s="1" t="s">
        <v>516</v>
      </c>
      <c r="C1418" s="1" t="s">
        <v>1147</v>
      </c>
      <c r="D1418" s="1" t="s">
        <v>886</v>
      </c>
      <c r="E1418" s="1"/>
      <c r="F1418" s="2">
        <v>8</v>
      </c>
      <c r="G1418" s="2">
        <v>22</v>
      </c>
      <c r="H1418" s="236">
        <v>2021</v>
      </c>
      <c r="I1418" s="2">
        <v>96</v>
      </c>
      <c r="J1418" s="2" t="s">
        <v>1450</v>
      </c>
      <c r="K1418" s="4" t="s">
        <v>1410</v>
      </c>
      <c r="L1418" s="2" t="s">
        <v>1394</v>
      </c>
      <c r="M1418" s="242" t="s">
        <v>1447</v>
      </c>
      <c r="N1418" s="2" t="s">
        <v>1448</v>
      </c>
      <c r="O1418" s="1" t="s">
        <v>10448</v>
      </c>
      <c r="P1418" s="9" t="s">
        <v>6295</v>
      </c>
      <c r="Q1418" s="9" t="s">
        <v>10450</v>
      </c>
      <c r="R1418" s="9" t="s">
        <v>10447</v>
      </c>
      <c r="S1418" s="1" t="s">
        <v>8762</v>
      </c>
    </row>
    <row r="1419" spans="1:20" x14ac:dyDescent="0.2">
      <c r="A1419" s="2">
        <f t="shared" si="22"/>
        <v>1418</v>
      </c>
      <c r="B1419" s="1" t="s">
        <v>182</v>
      </c>
      <c r="C1419" s="1" t="s">
        <v>894</v>
      </c>
      <c r="D1419" s="1" t="s">
        <v>886</v>
      </c>
      <c r="E1419" s="1"/>
      <c r="F1419" s="2">
        <v>8</v>
      </c>
      <c r="G1419" s="2">
        <v>23</v>
      </c>
      <c r="H1419" s="236">
        <v>2021</v>
      </c>
      <c r="I1419" s="2">
        <v>88</v>
      </c>
      <c r="J1419" s="2" t="s">
        <v>1449</v>
      </c>
      <c r="K1419" s="4" t="s">
        <v>1421</v>
      </c>
      <c r="L1419" s="2" t="s">
        <v>6515</v>
      </c>
      <c r="M1419" s="242" t="s">
        <v>1447</v>
      </c>
      <c r="N1419" s="2" t="s">
        <v>1447</v>
      </c>
      <c r="O1419" s="1" t="s">
        <v>11099</v>
      </c>
      <c r="P1419" s="9" t="s">
        <v>10314</v>
      </c>
      <c r="S1419" s="1" t="s">
        <v>8736</v>
      </c>
      <c r="T1419" s="1" t="s">
        <v>8669</v>
      </c>
    </row>
    <row r="1420" spans="1:20" x14ac:dyDescent="0.2">
      <c r="A1420" s="2">
        <f t="shared" si="22"/>
        <v>1419</v>
      </c>
      <c r="B1420" s="1" t="s">
        <v>518</v>
      </c>
      <c r="C1420" s="1" t="s">
        <v>894</v>
      </c>
      <c r="D1420" s="1" t="s">
        <v>876</v>
      </c>
      <c r="E1420" s="1" t="s">
        <v>1231</v>
      </c>
      <c r="F1420" s="2">
        <v>8</v>
      </c>
      <c r="G1420" s="2">
        <v>25</v>
      </c>
      <c r="H1420" s="236">
        <v>2021</v>
      </c>
      <c r="I1420" s="2">
        <v>83</v>
      </c>
      <c r="J1420" s="2" t="s">
        <v>1449</v>
      </c>
      <c r="K1420" s="4" t="s">
        <v>1402</v>
      </c>
      <c r="L1420" s="2" t="s">
        <v>1393</v>
      </c>
      <c r="M1420" s="242" t="s">
        <v>1447</v>
      </c>
      <c r="N1420" s="2" t="s">
        <v>1448</v>
      </c>
      <c r="O1420" s="1" t="s">
        <v>2193</v>
      </c>
      <c r="P1420" s="9" t="s">
        <v>10315</v>
      </c>
      <c r="S1420" s="1" t="s">
        <v>8758</v>
      </c>
    </row>
    <row r="1421" spans="1:20" x14ac:dyDescent="0.2">
      <c r="A1421" s="2">
        <f t="shared" si="22"/>
        <v>1420</v>
      </c>
      <c r="B1421" s="1" t="s">
        <v>517</v>
      </c>
      <c r="C1421" s="1" t="s">
        <v>1148</v>
      </c>
      <c r="D1421" s="1" t="s">
        <v>1149</v>
      </c>
      <c r="E1421" s="1" t="s">
        <v>1371</v>
      </c>
      <c r="F1421" s="2">
        <v>8</v>
      </c>
      <c r="G1421" s="2">
        <v>25</v>
      </c>
      <c r="H1421" s="236">
        <v>2021</v>
      </c>
      <c r="I1421" s="2">
        <v>95</v>
      </c>
      <c r="J1421" s="2" t="s">
        <v>1449</v>
      </c>
      <c r="K1421" s="4" t="s">
        <v>1463</v>
      </c>
      <c r="L1421" s="2" t="s">
        <v>1393</v>
      </c>
      <c r="M1421" s="242" t="s">
        <v>1447</v>
      </c>
      <c r="N1421" s="2" t="s">
        <v>1448</v>
      </c>
      <c r="P1421" s="9" t="s">
        <v>10313</v>
      </c>
      <c r="S1421" s="1" t="s">
        <v>8781</v>
      </c>
    </row>
    <row r="1422" spans="1:20" x14ac:dyDescent="0.2">
      <c r="A1422" s="2">
        <f t="shared" si="22"/>
        <v>1421</v>
      </c>
      <c r="B1422" s="1" t="s">
        <v>519</v>
      </c>
      <c r="C1422" s="1" t="s">
        <v>1150</v>
      </c>
      <c r="E1422" s="1"/>
      <c r="F1422" s="2">
        <v>8</v>
      </c>
      <c r="G1422" s="2">
        <v>26</v>
      </c>
      <c r="H1422" s="236">
        <v>2021</v>
      </c>
      <c r="I1422" s="2">
        <v>86</v>
      </c>
      <c r="J1422" s="2" t="s">
        <v>1449</v>
      </c>
      <c r="K1422" s="4" t="s">
        <v>821</v>
      </c>
      <c r="L1422" s="2" t="s">
        <v>1393</v>
      </c>
      <c r="M1422" s="242" t="s">
        <v>1447</v>
      </c>
      <c r="N1422" s="2" t="s">
        <v>1448</v>
      </c>
      <c r="P1422" s="9" t="s">
        <v>10312</v>
      </c>
      <c r="S1422" s="1" t="s">
        <v>8768</v>
      </c>
    </row>
    <row r="1423" spans="1:20" x14ac:dyDescent="0.2">
      <c r="A1423" s="2">
        <f t="shared" si="22"/>
        <v>1422</v>
      </c>
      <c r="B1423" s="1" t="s">
        <v>6841</v>
      </c>
      <c r="C1423" s="1" t="s">
        <v>6840</v>
      </c>
      <c r="E1423" s="1"/>
      <c r="F1423" s="2">
        <v>8</v>
      </c>
      <c r="G1423" s="2">
        <v>26</v>
      </c>
      <c r="H1423" s="236">
        <v>2021</v>
      </c>
      <c r="I1423" s="2">
        <v>66</v>
      </c>
      <c r="J1423" s="2" t="s">
        <v>1449</v>
      </c>
      <c r="K1423" s="4" t="s">
        <v>6842</v>
      </c>
      <c r="L1423" s="2" t="s">
        <v>6515</v>
      </c>
      <c r="M1423" s="2" t="s">
        <v>1448</v>
      </c>
      <c r="N1423" s="2" t="s">
        <v>1448</v>
      </c>
      <c r="P1423" s="9" t="s">
        <v>6843</v>
      </c>
    </row>
    <row r="1424" spans="1:20" x14ac:dyDescent="0.2">
      <c r="A1424" s="2">
        <f t="shared" si="22"/>
        <v>1423</v>
      </c>
      <c r="B1424" s="1" t="s">
        <v>520</v>
      </c>
      <c r="C1424" s="1" t="s">
        <v>1000</v>
      </c>
      <c r="E1424" s="1" t="s">
        <v>1475</v>
      </c>
      <c r="F1424" s="2">
        <v>8</v>
      </c>
      <c r="G1424" s="2">
        <v>27</v>
      </c>
      <c r="H1424" s="236">
        <v>2021</v>
      </c>
      <c r="I1424" s="2">
        <v>101</v>
      </c>
      <c r="J1424" s="2" t="s">
        <v>1449</v>
      </c>
      <c r="K1424" s="4" t="s">
        <v>1402</v>
      </c>
      <c r="L1424" s="2" t="s">
        <v>1393</v>
      </c>
      <c r="M1424" s="242" t="s">
        <v>1447</v>
      </c>
      <c r="N1424" s="2" t="s">
        <v>1448</v>
      </c>
      <c r="P1424" s="9" t="s">
        <v>10311</v>
      </c>
      <c r="S1424" s="1" t="s">
        <v>8766</v>
      </c>
    </row>
    <row r="1425" spans="1:20" x14ac:dyDescent="0.2">
      <c r="A1425" s="2">
        <f t="shared" si="22"/>
        <v>1424</v>
      </c>
      <c r="B1425" s="1" t="s">
        <v>521</v>
      </c>
      <c r="C1425" s="1" t="s">
        <v>1151</v>
      </c>
      <c r="D1425" s="1" t="s">
        <v>845</v>
      </c>
      <c r="E1425" s="1"/>
      <c r="F1425" s="2">
        <v>8</v>
      </c>
      <c r="G1425" s="2">
        <v>28</v>
      </c>
      <c r="H1425" s="236">
        <v>2021</v>
      </c>
      <c r="I1425" s="2">
        <v>85</v>
      </c>
      <c r="J1425" s="2" t="s">
        <v>1449</v>
      </c>
      <c r="K1425" s="4" t="s">
        <v>1544</v>
      </c>
      <c r="L1425" s="2" t="s">
        <v>1393</v>
      </c>
      <c r="M1425" s="242" t="s">
        <v>1447</v>
      </c>
      <c r="N1425" s="2" t="s">
        <v>1447</v>
      </c>
      <c r="P1425" s="9" t="s">
        <v>10310</v>
      </c>
      <c r="S1425" s="1" t="s">
        <v>8762</v>
      </c>
    </row>
    <row r="1426" spans="1:20" x14ac:dyDescent="0.2">
      <c r="A1426" s="2">
        <f t="shared" si="22"/>
        <v>1425</v>
      </c>
      <c r="B1426" s="1" t="s">
        <v>579</v>
      </c>
      <c r="C1426" s="1" t="s">
        <v>6187</v>
      </c>
      <c r="D1426" s="1" t="s">
        <v>845</v>
      </c>
      <c r="E1426" s="1"/>
      <c r="F1426" s="2">
        <v>8</v>
      </c>
      <c r="G1426" s="2">
        <v>28</v>
      </c>
      <c r="H1426" s="236">
        <v>2021</v>
      </c>
      <c r="I1426" s="2">
        <v>66</v>
      </c>
      <c r="J1426" s="2" t="s">
        <v>1449</v>
      </c>
      <c r="K1426" s="4" t="s">
        <v>1390</v>
      </c>
      <c r="L1426" s="2" t="s">
        <v>1389</v>
      </c>
      <c r="M1426" s="2" t="s">
        <v>1448</v>
      </c>
      <c r="N1426" s="2" t="s">
        <v>1447</v>
      </c>
      <c r="O1426" s="178" t="s">
        <v>11389</v>
      </c>
      <c r="P1426" s="9" t="s">
        <v>6856</v>
      </c>
    </row>
    <row r="1427" spans="1:20" x14ac:dyDescent="0.2">
      <c r="A1427" s="2">
        <f t="shared" si="22"/>
        <v>1426</v>
      </c>
      <c r="B1427" s="1" t="s">
        <v>524</v>
      </c>
      <c r="C1427" s="1" t="s">
        <v>1001</v>
      </c>
      <c r="D1427" s="1" t="s">
        <v>851</v>
      </c>
      <c r="E1427" s="1"/>
      <c r="F1427" s="2">
        <v>8</v>
      </c>
      <c r="G1427" s="2">
        <v>29</v>
      </c>
      <c r="H1427" s="236">
        <v>2021</v>
      </c>
      <c r="I1427" s="2">
        <v>87</v>
      </c>
      <c r="J1427" s="2" t="s">
        <v>1449</v>
      </c>
      <c r="K1427" s="4" t="s">
        <v>1421</v>
      </c>
      <c r="L1427" s="2" t="s">
        <v>6515</v>
      </c>
      <c r="M1427" s="242" t="s">
        <v>1447</v>
      </c>
      <c r="N1427" s="2" t="s">
        <v>1448</v>
      </c>
      <c r="P1427" s="9" t="s">
        <v>10309</v>
      </c>
      <c r="S1427" s="1" t="s">
        <v>8762</v>
      </c>
    </row>
    <row r="1428" spans="1:20" x14ac:dyDescent="0.2">
      <c r="A1428" s="2">
        <f t="shared" si="22"/>
        <v>1427</v>
      </c>
      <c r="B1428" s="1" t="s">
        <v>522</v>
      </c>
      <c r="C1428" s="1" t="s">
        <v>975</v>
      </c>
      <c r="E1428" s="1"/>
      <c r="F1428" s="2">
        <v>8</v>
      </c>
      <c r="G1428" s="2">
        <v>29</v>
      </c>
      <c r="H1428" s="236">
        <v>2021</v>
      </c>
      <c r="I1428" s="2">
        <v>97</v>
      </c>
      <c r="J1428" s="2" t="s">
        <v>1449</v>
      </c>
      <c r="K1428" s="4" t="s">
        <v>1844</v>
      </c>
      <c r="L1428" s="2" t="s">
        <v>1393</v>
      </c>
      <c r="M1428" s="242" t="s">
        <v>1447</v>
      </c>
      <c r="N1428" s="2" t="s">
        <v>1448</v>
      </c>
      <c r="P1428" s="9" t="s">
        <v>10308</v>
      </c>
      <c r="S1428" s="1" t="s">
        <v>9124</v>
      </c>
    </row>
    <row r="1429" spans="1:20" x14ac:dyDescent="0.2">
      <c r="A1429" s="2">
        <f t="shared" si="22"/>
        <v>1428</v>
      </c>
      <c r="B1429" s="1" t="s">
        <v>523</v>
      </c>
      <c r="C1429" s="1" t="s">
        <v>1152</v>
      </c>
      <c r="E1429" s="1"/>
      <c r="F1429" s="2">
        <v>8</v>
      </c>
      <c r="G1429" s="2">
        <v>29</v>
      </c>
      <c r="H1429" s="236">
        <v>2021</v>
      </c>
      <c r="I1429" s="2">
        <v>92</v>
      </c>
      <c r="J1429" s="2" t="s">
        <v>1449</v>
      </c>
      <c r="K1429" s="4" t="s">
        <v>1421</v>
      </c>
      <c r="L1429" s="2" t="s">
        <v>6515</v>
      </c>
      <c r="M1429" s="242" t="s">
        <v>1447</v>
      </c>
      <c r="N1429" s="2" t="s">
        <v>1448</v>
      </c>
      <c r="P1429" s="9" t="s">
        <v>10307</v>
      </c>
      <c r="S1429" s="1" t="s">
        <v>8691</v>
      </c>
    </row>
    <row r="1430" spans="1:20" x14ac:dyDescent="0.2">
      <c r="A1430" s="2">
        <f t="shared" si="22"/>
        <v>1429</v>
      </c>
      <c r="B1430" s="1" t="s">
        <v>526</v>
      </c>
      <c r="C1430" s="1" t="s">
        <v>894</v>
      </c>
      <c r="D1430" s="1" t="s">
        <v>853</v>
      </c>
      <c r="E1430" s="1"/>
      <c r="F1430" s="2">
        <v>8</v>
      </c>
      <c r="G1430" s="2">
        <v>30</v>
      </c>
      <c r="H1430" s="236">
        <v>2021</v>
      </c>
      <c r="I1430" s="2">
        <v>85</v>
      </c>
      <c r="J1430" s="2" t="s">
        <v>1449</v>
      </c>
      <c r="K1430" s="4" t="s">
        <v>1437</v>
      </c>
      <c r="L1430" s="2" t="s">
        <v>1391</v>
      </c>
      <c r="M1430" s="242" t="s">
        <v>1447</v>
      </c>
      <c r="N1430" s="2" t="s">
        <v>1448</v>
      </c>
      <c r="P1430" s="9" t="s">
        <v>10306</v>
      </c>
      <c r="S1430" s="1" t="s">
        <v>8736</v>
      </c>
      <c r="T1430" s="1" t="s">
        <v>8730</v>
      </c>
    </row>
    <row r="1431" spans="1:20" x14ac:dyDescent="0.2">
      <c r="A1431" s="2">
        <f t="shared" si="22"/>
        <v>1430</v>
      </c>
      <c r="B1431" s="1" t="s">
        <v>525</v>
      </c>
      <c r="C1431" s="1" t="s">
        <v>902</v>
      </c>
      <c r="E1431" s="1"/>
      <c r="F1431" s="2">
        <v>8</v>
      </c>
      <c r="G1431" s="2">
        <v>30</v>
      </c>
      <c r="H1431" s="236">
        <v>2021</v>
      </c>
      <c r="I1431" s="2">
        <v>83</v>
      </c>
      <c r="J1431" s="2" t="s">
        <v>1449</v>
      </c>
      <c r="K1431" s="4" t="s">
        <v>1445</v>
      </c>
      <c r="L1431" s="2" t="s">
        <v>1389</v>
      </c>
      <c r="M1431" s="242" t="s">
        <v>1447</v>
      </c>
      <c r="N1431" s="2" t="s">
        <v>1448</v>
      </c>
      <c r="O1431" s="1" t="s">
        <v>9054</v>
      </c>
      <c r="P1431" s="9" t="s">
        <v>4508</v>
      </c>
      <c r="Q1431" s="9" t="s">
        <v>6754</v>
      </c>
      <c r="S1431" s="1" t="s">
        <v>9124</v>
      </c>
    </row>
    <row r="1432" spans="1:20" x14ac:dyDescent="0.2">
      <c r="A1432" s="2">
        <f t="shared" si="22"/>
        <v>1431</v>
      </c>
      <c r="B1432" s="1" t="s">
        <v>527</v>
      </c>
      <c r="C1432" s="1" t="s">
        <v>1153</v>
      </c>
      <c r="E1432" s="1"/>
      <c r="F1432" s="2">
        <v>8</v>
      </c>
      <c r="G1432" s="2">
        <v>30</v>
      </c>
      <c r="H1432" s="236">
        <v>2021</v>
      </c>
      <c r="I1432" s="46">
        <v>48</v>
      </c>
      <c r="J1432" s="2" t="s">
        <v>1449</v>
      </c>
      <c r="K1432" s="4" t="s">
        <v>1412</v>
      </c>
      <c r="L1432" s="2" t="s">
        <v>1407</v>
      </c>
      <c r="M1432" s="242" t="s">
        <v>1447</v>
      </c>
      <c r="N1432" s="2" t="s">
        <v>1447</v>
      </c>
      <c r="O1432" s="180" t="s">
        <v>6525</v>
      </c>
      <c r="P1432" s="9" t="s">
        <v>1574</v>
      </c>
      <c r="Q1432" s="9" t="s">
        <v>9038</v>
      </c>
      <c r="S1432" s="1" t="s">
        <v>8801</v>
      </c>
    </row>
    <row r="1433" spans="1:20" x14ac:dyDescent="0.2">
      <c r="A1433" s="2">
        <f t="shared" si="22"/>
        <v>1432</v>
      </c>
      <c r="B1433" s="1" t="s">
        <v>4274</v>
      </c>
      <c r="C1433" s="1" t="s">
        <v>965</v>
      </c>
      <c r="D1433" s="1" t="s">
        <v>837</v>
      </c>
      <c r="F1433" s="2">
        <v>8</v>
      </c>
      <c r="G1433" s="2">
        <v>31</v>
      </c>
      <c r="H1433" s="236">
        <v>2021</v>
      </c>
      <c r="I1433" s="2">
        <v>92</v>
      </c>
      <c r="J1433" s="2" t="s">
        <v>1449</v>
      </c>
      <c r="K1433" s="4" t="s">
        <v>1443</v>
      </c>
      <c r="L1433" s="2" t="s">
        <v>1393</v>
      </c>
      <c r="M1433" s="2" t="s">
        <v>1448</v>
      </c>
      <c r="N1433" s="2" t="s">
        <v>1448</v>
      </c>
      <c r="P1433" s="9" t="s">
        <v>4484</v>
      </c>
      <c r="Q1433" s="9" t="s">
        <v>11598</v>
      </c>
      <c r="R1433" s="9" t="s">
        <v>6629</v>
      </c>
      <c r="S1433" s="1" t="s">
        <v>9124</v>
      </c>
    </row>
    <row r="1434" spans="1:20" x14ac:dyDescent="0.2">
      <c r="A1434" s="2">
        <f t="shared" si="22"/>
        <v>1433</v>
      </c>
      <c r="B1434" s="1" t="s">
        <v>466</v>
      </c>
      <c r="C1434" s="1" t="s">
        <v>1573</v>
      </c>
      <c r="D1434" s="1" t="s">
        <v>834</v>
      </c>
      <c r="E1434" s="1"/>
      <c r="F1434" s="2">
        <v>8</v>
      </c>
      <c r="G1434" s="2">
        <v>31</v>
      </c>
      <c r="H1434" s="236">
        <v>2021</v>
      </c>
      <c r="I1434" s="2">
        <v>62</v>
      </c>
      <c r="J1434" s="2" t="s">
        <v>1450</v>
      </c>
      <c r="K1434" s="4" t="s">
        <v>1421</v>
      </c>
      <c r="L1434" s="2" t="s">
        <v>6515</v>
      </c>
      <c r="M1434" s="2" t="s">
        <v>1448</v>
      </c>
      <c r="N1434" s="2" t="s">
        <v>1448</v>
      </c>
      <c r="O1434" s="1" t="s">
        <v>3691</v>
      </c>
      <c r="P1434" s="9" t="s">
        <v>1572</v>
      </c>
    </row>
    <row r="1435" spans="1:20" x14ac:dyDescent="0.2">
      <c r="A1435" s="2">
        <f t="shared" si="22"/>
        <v>1434</v>
      </c>
      <c r="B1435" s="1" t="s">
        <v>4011</v>
      </c>
      <c r="C1435" s="1" t="s">
        <v>1751</v>
      </c>
      <c r="D1435" s="1" t="s">
        <v>853</v>
      </c>
      <c r="E1435" s="1"/>
      <c r="F1435" s="2">
        <v>9</v>
      </c>
      <c r="G1435" s="2">
        <v>1</v>
      </c>
      <c r="H1435" s="236">
        <v>2021</v>
      </c>
      <c r="I1435" s="2">
        <v>77</v>
      </c>
      <c r="J1435" s="2" t="s">
        <v>1449</v>
      </c>
      <c r="K1435" s="4" t="s">
        <v>1404</v>
      </c>
      <c r="L1435" s="2" t="s">
        <v>1393</v>
      </c>
      <c r="M1435" s="2" t="s">
        <v>1448</v>
      </c>
      <c r="N1435" s="2" t="s">
        <v>1448</v>
      </c>
      <c r="P1435" s="9" t="s">
        <v>4012</v>
      </c>
      <c r="R1435" s="9"/>
    </row>
    <row r="1436" spans="1:20" x14ac:dyDescent="0.2">
      <c r="A1436" s="2">
        <f t="shared" si="22"/>
        <v>1435</v>
      </c>
      <c r="B1436" s="1" t="s">
        <v>528</v>
      </c>
      <c r="C1436" s="1" t="s">
        <v>1056</v>
      </c>
      <c r="E1436" s="1"/>
      <c r="F1436" s="2">
        <v>9</v>
      </c>
      <c r="G1436" s="2">
        <v>1</v>
      </c>
      <c r="H1436" s="236">
        <v>2021</v>
      </c>
      <c r="I1436" s="2">
        <v>92</v>
      </c>
      <c r="J1436" s="2" t="s">
        <v>1449</v>
      </c>
      <c r="K1436" s="4" t="s">
        <v>1410</v>
      </c>
      <c r="L1436" s="2" t="s">
        <v>1394</v>
      </c>
      <c r="M1436" s="242" t="s">
        <v>1447</v>
      </c>
      <c r="N1436" s="2" t="s">
        <v>1448</v>
      </c>
      <c r="P1436" s="9" t="s">
        <v>10304</v>
      </c>
      <c r="S1436" s="1" t="s">
        <v>8781</v>
      </c>
    </row>
    <row r="1437" spans="1:20" x14ac:dyDescent="0.2">
      <c r="A1437" s="2">
        <f t="shared" si="22"/>
        <v>1436</v>
      </c>
      <c r="B1437" s="1" t="s">
        <v>4013</v>
      </c>
      <c r="C1437" s="1" t="s">
        <v>4014</v>
      </c>
      <c r="D1437" s="1" t="s">
        <v>845</v>
      </c>
      <c r="E1437" s="1"/>
      <c r="F1437" s="2">
        <v>9</v>
      </c>
      <c r="G1437" s="2">
        <v>1</v>
      </c>
      <c r="H1437" s="236">
        <v>2021</v>
      </c>
      <c r="I1437" s="2">
        <v>75</v>
      </c>
      <c r="J1437" s="2" t="s">
        <v>1449</v>
      </c>
      <c r="K1437" s="4" t="s">
        <v>1430</v>
      </c>
      <c r="L1437" s="2" t="s">
        <v>1393</v>
      </c>
      <c r="M1437" s="2" t="s">
        <v>1448</v>
      </c>
      <c r="N1437" s="2" t="s">
        <v>1448</v>
      </c>
      <c r="P1437" s="9" t="s">
        <v>4015</v>
      </c>
      <c r="R1437" s="9"/>
    </row>
    <row r="1438" spans="1:20" x14ac:dyDescent="0.2">
      <c r="A1438" s="2">
        <f t="shared" si="22"/>
        <v>1437</v>
      </c>
      <c r="B1438" s="1" t="s">
        <v>529</v>
      </c>
      <c r="C1438" s="1" t="s">
        <v>1154</v>
      </c>
      <c r="D1438" s="1" t="s">
        <v>848</v>
      </c>
      <c r="E1438" s="1"/>
      <c r="F1438" s="2">
        <v>9</v>
      </c>
      <c r="G1438" s="2">
        <v>1</v>
      </c>
      <c r="H1438" s="236">
        <v>2021</v>
      </c>
      <c r="I1438" s="2">
        <v>94</v>
      </c>
      <c r="J1438" s="2" t="s">
        <v>1449</v>
      </c>
      <c r="K1438" s="4" t="s">
        <v>1410</v>
      </c>
      <c r="L1438" s="2" t="s">
        <v>1394</v>
      </c>
      <c r="M1438" s="242" t="s">
        <v>1447</v>
      </c>
      <c r="N1438" s="2" t="s">
        <v>1448</v>
      </c>
      <c r="P1438" s="9" t="s">
        <v>10303</v>
      </c>
      <c r="S1438" s="1" t="s">
        <v>8736</v>
      </c>
    </row>
    <row r="1439" spans="1:20" x14ac:dyDescent="0.2">
      <c r="A1439" s="2">
        <f t="shared" si="22"/>
        <v>1438</v>
      </c>
      <c r="B1439" s="1" t="s">
        <v>142</v>
      </c>
      <c r="C1439" s="1" t="s">
        <v>975</v>
      </c>
      <c r="D1439" s="1" t="s">
        <v>843</v>
      </c>
      <c r="E1439" s="1"/>
      <c r="F1439" s="2">
        <v>9</v>
      </c>
      <c r="G1439" s="2">
        <v>1</v>
      </c>
      <c r="H1439" s="236">
        <v>2021</v>
      </c>
      <c r="I1439" s="2">
        <v>88</v>
      </c>
      <c r="J1439" s="2" t="s">
        <v>1449</v>
      </c>
      <c r="K1439" s="4" t="s">
        <v>1740</v>
      </c>
      <c r="L1439" s="2" t="s">
        <v>1393</v>
      </c>
      <c r="M1439" s="242" t="s">
        <v>1447</v>
      </c>
      <c r="N1439" s="2" t="s">
        <v>1448</v>
      </c>
      <c r="P1439" s="9" t="s">
        <v>10302</v>
      </c>
      <c r="S1439" s="1" t="s">
        <v>9088</v>
      </c>
    </row>
    <row r="1440" spans="1:20" x14ac:dyDescent="0.2">
      <c r="A1440" s="2">
        <f t="shared" si="22"/>
        <v>1439</v>
      </c>
      <c r="B1440" s="1" t="s">
        <v>11565</v>
      </c>
      <c r="C1440" s="1" t="s">
        <v>11566</v>
      </c>
      <c r="D1440" s="1" t="s">
        <v>853</v>
      </c>
      <c r="E1440" s="1"/>
      <c r="F1440" s="2">
        <v>9</v>
      </c>
      <c r="G1440" s="2">
        <v>1</v>
      </c>
      <c r="H1440" s="236">
        <v>2021</v>
      </c>
      <c r="I1440" s="2">
        <v>76</v>
      </c>
      <c r="J1440" s="2" t="s">
        <v>1449</v>
      </c>
      <c r="K1440" s="4" t="s">
        <v>1410</v>
      </c>
      <c r="L1440" s="2" t="s">
        <v>1394</v>
      </c>
      <c r="M1440" s="2" t="s">
        <v>1448</v>
      </c>
      <c r="N1440" s="2" t="s">
        <v>1448</v>
      </c>
      <c r="P1440" s="9" t="s">
        <v>11567</v>
      </c>
      <c r="Q1440" s="9" t="s">
        <v>11568</v>
      </c>
      <c r="S1440" s="1" t="s">
        <v>8787</v>
      </c>
    </row>
    <row r="1441" spans="1:19" x14ac:dyDescent="0.2">
      <c r="A1441" s="2">
        <f t="shared" si="22"/>
        <v>1440</v>
      </c>
      <c r="B1441" s="1" t="s">
        <v>518</v>
      </c>
      <c r="C1441" s="1" t="s">
        <v>931</v>
      </c>
      <c r="E1441" s="1"/>
      <c r="F1441" s="2">
        <v>9</v>
      </c>
      <c r="G1441" s="2">
        <v>2</v>
      </c>
      <c r="H1441" s="236">
        <v>2021</v>
      </c>
      <c r="I1441" s="2">
        <v>84</v>
      </c>
      <c r="J1441" s="2" t="s">
        <v>1449</v>
      </c>
      <c r="K1441" s="4" t="s">
        <v>1845</v>
      </c>
      <c r="L1441" s="2" t="s">
        <v>1393</v>
      </c>
      <c r="M1441" s="242" t="s">
        <v>1447</v>
      </c>
      <c r="N1441" s="2" t="s">
        <v>1447</v>
      </c>
      <c r="O1441" s="1" t="s">
        <v>3670</v>
      </c>
      <c r="P1441" s="9" t="s">
        <v>2375</v>
      </c>
      <c r="S1441" s="1" t="s">
        <v>8752</v>
      </c>
    </row>
    <row r="1442" spans="1:19" x14ac:dyDescent="0.2">
      <c r="A1442" s="2">
        <f t="shared" si="22"/>
        <v>1441</v>
      </c>
      <c r="B1442" s="1" t="s">
        <v>487</v>
      </c>
      <c r="C1442" s="1" t="s">
        <v>1136</v>
      </c>
      <c r="D1442" s="1" t="s">
        <v>834</v>
      </c>
      <c r="E1442" s="1" t="s">
        <v>1324</v>
      </c>
      <c r="F1442" s="2">
        <v>9</v>
      </c>
      <c r="G1442" s="2">
        <v>4</v>
      </c>
      <c r="H1442" s="236">
        <v>2021</v>
      </c>
      <c r="I1442" s="2">
        <v>89</v>
      </c>
      <c r="J1442" s="2" t="s">
        <v>1449</v>
      </c>
      <c r="K1442" s="4" t="s">
        <v>1420</v>
      </c>
      <c r="L1442" s="2" t="s">
        <v>1393</v>
      </c>
      <c r="M1442" s="242" t="s">
        <v>1447</v>
      </c>
      <c r="N1442" s="2" t="s">
        <v>1448</v>
      </c>
      <c r="P1442" s="9" t="s">
        <v>10301</v>
      </c>
      <c r="S1442" s="1" t="s">
        <v>9124</v>
      </c>
    </row>
    <row r="1443" spans="1:19" x14ac:dyDescent="0.2">
      <c r="A1443" s="2">
        <f t="shared" si="22"/>
        <v>1442</v>
      </c>
      <c r="B1443" s="1" t="s">
        <v>596</v>
      </c>
      <c r="C1443" s="1" t="s">
        <v>4006</v>
      </c>
      <c r="D1443" s="1" t="s">
        <v>853</v>
      </c>
      <c r="E1443" s="1"/>
      <c r="F1443" s="2">
        <v>9</v>
      </c>
      <c r="G1443" s="2">
        <v>4</v>
      </c>
      <c r="H1443" s="236">
        <v>2021</v>
      </c>
      <c r="I1443" s="2">
        <v>62</v>
      </c>
      <c r="J1443" s="2" t="s">
        <v>1450</v>
      </c>
      <c r="K1443" s="4" t="s">
        <v>1443</v>
      </c>
      <c r="L1443" s="2" t="s">
        <v>1393</v>
      </c>
      <c r="M1443" s="2" t="s">
        <v>1448</v>
      </c>
      <c r="N1443" s="2" t="s">
        <v>1447</v>
      </c>
      <c r="P1443" s="9" t="s">
        <v>4005</v>
      </c>
      <c r="Q1443" s="9" t="s">
        <v>10300</v>
      </c>
      <c r="R1443" s="9" t="s">
        <v>4007</v>
      </c>
      <c r="S1443" s="1" t="s">
        <v>8781</v>
      </c>
    </row>
    <row r="1444" spans="1:19" x14ac:dyDescent="0.2">
      <c r="A1444" s="2">
        <f t="shared" si="22"/>
        <v>1443</v>
      </c>
      <c r="B1444" s="1" t="s">
        <v>4008</v>
      </c>
      <c r="C1444" s="1" t="s">
        <v>4009</v>
      </c>
      <c r="D1444" s="1" t="s">
        <v>867</v>
      </c>
      <c r="E1444" s="1"/>
      <c r="F1444" s="2">
        <v>9</v>
      </c>
      <c r="G1444" s="2">
        <v>4</v>
      </c>
      <c r="H1444" s="236">
        <v>2021</v>
      </c>
      <c r="I1444" s="2">
        <v>78</v>
      </c>
      <c r="J1444" s="2" t="s">
        <v>1449</v>
      </c>
      <c r="K1444" s="4" t="s">
        <v>1402</v>
      </c>
      <c r="L1444" s="2" t="s">
        <v>1393</v>
      </c>
      <c r="M1444" s="2" t="s">
        <v>1448</v>
      </c>
      <c r="N1444" s="2" t="s">
        <v>1448</v>
      </c>
      <c r="P1444" s="9" t="s">
        <v>4010</v>
      </c>
      <c r="Q1444" s="9" t="s">
        <v>10299</v>
      </c>
      <c r="R1444" s="9"/>
      <c r="S1444" s="1" t="s">
        <v>9124</v>
      </c>
    </row>
    <row r="1445" spans="1:19" x14ac:dyDescent="0.2">
      <c r="A1445" s="2">
        <f t="shared" si="22"/>
        <v>1444</v>
      </c>
      <c r="B1445" s="1" t="s">
        <v>531</v>
      </c>
      <c r="C1445" s="1" t="s">
        <v>1156</v>
      </c>
      <c r="D1445" s="1" t="s">
        <v>834</v>
      </c>
      <c r="E1445" s="1"/>
      <c r="F1445" s="2">
        <v>9</v>
      </c>
      <c r="G1445" s="2">
        <v>8</v>
      </c>
      <c r="H1445" s="236">
        <v>2021</v>
      </c>
      <c r="I1445" s="2">
        <v>91</v>
      </c>
      <c r="J1445" s="2" t="s">
        <v>1449</v>
      </c>
      <c r="K1445" s="4" t="s">
        <v>1440</v>
      </c>
      <c r="L1445" s="2" t="s">
        <v>1407</v>
      </c>
      <c r="M1445" s="242" t="s">
        <v>1447</v>
      </c>
      <c r="N1445" s="2" t="s">
        <v>1448</v>
      </c>
      <c r="O1445" s="1" t="s">
        <v>3673</v>
      </c>
      <c r="P1445" s="9" t="s">
        <v>8535</v>
      </c>
      <c r="Q1445" s="9" t="s">
        <v>8534</v>
      </c>
      <c r="S1445" s="1" t="s">
        <v>8691</v>
      </c>
    </row>
    <row r="1446" spans="1:19" x14ac:dyDescent="0.2">
      <c r="A1446" s="2">
        <f t="shared" si="22"/>
        <v>1445</v>
      </c>
      <c r="B1446" s="1" t="s">
        <v>530</v>
      </c>
      <c r="C1446" s="1" t="s">
        <v>1155</v>
      </c>
      <c r="D1446" s="1" t="s">
        <v>864</v>
      </c>
      <c r="E1446" s="1"/>
      <c r="F1446" s="2">
        <v>9</v>
      </c>
      <c r="G1446" s="2">
        <v>8</v>
      </c>
      <c r="H1446" s="236">
        <v>2021</v>
      </c>
      <c r="I1446" s="2">
        <v>80</v>
      </c>
      <c r="J1446" s="2" t="s">
        <v>1449</v>
      </c>
      <c r="K1446" s="4" t="s">
        <v>1402</v>
      </c>
      <c r="L1446" s="2" t="s">
        <v>1393</v>
      </c>
      <c r="M1446" s="242" t="s">
        <v>1447</v>
      </c>
      <c r="N1446" s="2" t="s">
        <v>1447</v>
      </c>
      <c r="P1446" s="9" t="s">
        <v>10298</v>
      </c>
      <c r="S1446" s="1" t="s">
        <v>8787</v>
      </c>
    </row>
    <row r="1447" spans="1:19" x14ac:dyDescent="0.2">
      <c r="A1447" s="2">
        <f t="shared" si="22"/>
        <v>1446</v>
      </c>
      <c r="B1447" s="1" t="s">
        <v>396</v>
      </c>
      <c r="C1447" s="1" t="s">
        <v>342</v>
      </c>
      <c r="D1447" s="1" t="s">
        <v>837</v>
      </c>
      <c r="E1447" s="1"/>
      <c r="F1447" s="2">
        <v>9</v>
      </c>
      <c r="G1447" s="2">
        <v>9</v>
      </c>
      <c r="H1447" s="236">
        <v>2021</v>
      </c>
      <c r="I1447" s="2">
        <v>77</v>
      </c>
      <c r="J1447" s="2" t="s">
        <v>1449</v>
      </c>
      <c r="K1447" s="4" t="s">
        <v>1884</v>
      </c>
      <c r="L1447" s="2" t="s">
        <v>1394</v>
      </c>
      <c r="M1447" s="242" t="s">
        <v>1447</v>
      </c>
      <c r="N1447" s="2" t="s">
        <v>1448</v>
      </c>
      <c r="P1447" s="9" t="s">
        <v>10297</v>
      </c>
      <c r="S1447" s="1" t="s">
        <v>9088</v>
      </c>
    </row>
    <row r="1448" spans="1:19" x14ac:dyDescent="0.2">
      <c r="A1448" s="2">
        <f t="shared" si="22"/>
        <v>1447</v>
      </c>
      <c r="B1448" s="1" t="s">
        <v>8249</v>
      </c>
      <c r="C1448" s="1" t="s">
        <v>1576</v>
      </c>
      <c r="D1448" s="1" t="s">
        <v>837</v>
      </c>
      <c r="E1448" s="1"/>
      <c r="F1448" s="2">
        <v>9</v>
      </c>
      <c r="G1448" s="2">
        <v>9</v>
      </c>
      <c r="H1448" s="236">
        <v>2021</v>
      </c>
      <c r="I1448" s="2">
        <v>75</v>
      </c>
      <c r="J1448" s="2" t="s">
        <v>1449</v>
      </c>
      <c r="K1448" s="4" t="s">
        <v>1390</v>
      </c>
      <c r="L1448" s="2" t="s">
        <v>1389</v>
      </c>
      <c r="M1448" s="2" t="s">
        <v>1448</v>
      </c>
      <c r="N1448" s="2" t="s">
        <v>1448</v>
      </c>
      <c r="P1448" s="9" t="s">
        <v>8250</v>
      </c>
    </row>
    <row r="1449" spans="1:19" x14ac:dyDescent="0.2">
      <c r="A1449" s="2">
        <f t="shared" si="22"/>
        <v>1448</v>
      </c>
      <c r="B1449" s="1" t="s">
        <v>1641</v>
      </c>
      <c r="C1449" s="1" t="s">
        <v>1640</v>
      </c>
      <c r="E1449" s="1"/>
      <c r="F1449" s="2">
        <v>9</v>
      </c>
      <c r="G1449" s="2">
        <v>9</v>
      </c>
      <c r="H1449" s="236">
        <v>2021</v>
      </c>
      <c r="I1449" s="2">
        <v>64</v>
      </c>
      <c r="J1449" s="2" t="s">
        <v>1449</v>
      </c>
      <c r="K1449" s="4" t="s">
        <v>1568</v>
      </c>
      <c r="L1449" s="2" t="s">
        <v>1393</v>
      </c>
      <c r="M1449" s="2" t="s">
        <v>1448</v>
      </c>
      <c r="N1449" s="2" t="s">
        <v>1447</v>
      </c>
      <c r="O1449" s="178" t="s">
        <v>11389</v>
      </c>
      <c r="P1449" s="9" t="s">
        <v>1642</v>
      </c>
      <c r="Q1449" s="9" t="s">
        <v>9093</v>
      </c>
      <c r="S1449" s="1" t="s">
        <v>8736</v>
      </c>
    </row>
    <row r="1450" spans="1:19" x14ac:dyDescent="0.2">
      <c r="A1450" s="2">
        <f t="shared" si="22"/>
        <v>1449</v>
      </c>
      <c r="B1450" s="1" t="s">
        <v>532</v>
      </c>
      <c r="C1450" s="1" t="s">
        <v>860</v>
      </c>
      <c r="D1450" s="1" t="s">
        <v>838</v>
      </c>
      <c r="E1450" s="1" t="s">
        <v>1301</v>
      </c>
      <c r="F1450" s="2">
        <v>9</v>
      </c>
      <c r="G1450" s="2">
        <v>10</v>
      </c>
      <c r="H1450" s="236">
        <v>2021</v>
      </c>
      <c r="I1450" s="2">
        <v>84</v>
      </c>
      <c r="J1450" s="2" t="s">
        <v>1449</v>
      </c>
      <c r="K1450" s="4" t="s">
        <v>1523</v>
      </c>
      <c r="L1450" s="2" t="s">
        <v>1393</v>
      </c>
      <c r="M1450" s="242" t="s">
        <v>1447</v>
      </c>
      <c r="N1450" s="2" t="s">
        <v>1447</v>
      </c>
      <c r="P1450" s="9" t="s">
        <v>10296</v>
      </c>
      <c r="S1450" s="1" t="s">
        <v>8691</v>
      </c>
    </row>
    <row r="1451" spans="1:19" x14ac:dyDescent="0.2">
      <c r="A1451" s="2">
        <f t="shared" si="22"/>
        <v>1450</v>
      </c>
      <c r="B1451" s="1" t="s">
        <v>1616</v>
      </c>
      <c r="C1451" s="1" t="s">
        <v>1617</v>
      </c>
      <c r="E1451" s="1" t="s">
        <v>7327</v>
      </c>
      <c r="F1451" s="2">
        <v>9</v>
      </c>
      <c r="G1451" s="2">
        <v>10</v>
      </c>
      <c r="H1451" s="236">
        <v>2021</v>
      </c>
      <c r="I1451" s="2">
        <v>78</v>
      </c>
      <c r="J1451" s="2" t="s">
        <v>1449</v>
      </c>
      <c r="K1451" s="4" t="s">
        <v>1440</v>
      </c>
      <c r="L1451" s="2" t="s">
        <v>1407</v>
      </c>
      <c r="M1451" s="2" t="s">
        <v>1448</v>
      </c>
      <c r="N1451" s="2" t="s">
        <v>1448</v>
      </c>
      <c r="O1451" s="1" t="s">
        <v>7326</v>
      </c>
      <c r="P1451" s="9" t="s">
        <v>1596</v>
      </c>
    </row>
    <row r="1452" spans="1:19" x14ac:dyDescent="0.2">
      <c r="A1452" s="2">
        <f t="shared" si="22"/>
        <v>1451</v>
      </c>
      <c r="B1452" s="1" t="s">
        <v>533</v>
      </c>
      <c r="C1452" s="1" t="s">
        <v>746</v>
      </c>
      <c r="E1452" s="1"/>
      <c r="F1452" s="2">
        <v>9</v>
      </c>
      <c r="G1452" s="2">
        <v>12</v>
      </c>
      <c r="H1452" s="236">
        <v>2021</v>
      </c>
      <c r="I1452" s="2">
        <v>83</v>
      </c>
      <c r="J1452" s="2" t="s">
        <v>1449</v>
      </c>
      <c r="K1452" s="4" t="s">
        <v>1416</v>
      </c>
      <c r="L1452" s="2" t="s">
        <v>6515</v>
      </c>
      <c r="M1452" s="242" t="s">
        <v>1447</v>
      </c>
      <c r="N1452" s="2" t="s">
        <v>1448</v>
      </c>
      <c r="P1452" s="9" t="s">
        <v>9577</v>
      </c>
      <c r="R1452" s="9" t="s">
        <v>10035</v>
      </c>
      <c r="S1452" s="1" t="s">
        <v>9090</v>
      </c>
    </row>
    <row r="1453" spans="1:19" x14ac:dyDescent="0.2">
      <c r="A1453" s="2">
        <f t="shared" si="22"/>
        <v>1452</v>
      </c>
      <c r="B1453" s="1" t="s">
        <v>534</v>
      </c>
      <c r="C1453" s="1" t="s">
        <v>1157</v>
      </c>
      <c r="D1453" s="1" t="s">
        <v>867</v>
      </c>
      <c r="E1453" s="1"/>
      <c r="F1453" s="2">
        <v>9</v>
      </c>
      <c r="G1453" s="2">
        <v>13</v>
      </c>
      <c r="H1453" s="236">
        <v>2021</v>
      </c>
      <c r="I1453" s="2">
        <v>86</v>
      </c>
      <c r="J1453" s="2" t="s">
        <v>1449</v>
      </c>
      <c r="K1453" s="4" t="s">
        <v>1430</v>
      </c>
      <c r="L1453" s="2" t="s">
        <v>1393</v>
      </c>
      <c r="M1453" s="242" t="s">
        <v>1447</v>
      </c>
      <c r="N1453" s="2" t="s">
        <v>1447</v>
      </c>
      <c r="P1453" s="9" t="s">
        <v>10295</v>
      </c>
      <c r="S1453" s="1" t="s">
        <v>8752</v>
      </c>
    </row>
    <row r="1454" spans="1:19" x14ac:dyDescent="0.2">
      <c r="A1454" s="2">
        <f t="shared" si="22"/>
        <v>1453</v>
      </c>
      <c r="B1454" s="1" t="s">
        <v>6174</v>
      </c>
      <c r="C1454" s="1" t="s">
        <v>6175</v>
      </c>
      <c r="D1454" s="1" t="s">
        <v>876</v>
      </c>
      <c r="E1454" s="1"/>
      <c r="F1454" s="2">
        <v>9</v>
      </c>
      <c r="G1454" s="2">
        <v>13</v>
      </c>
      <c r="H1454" s="236">
        <v>2021</v>
      </c>
      <c r="I1454" s="2">
        <v>70</v>
      </c>
      <c r="J1454" s="2" t="s">
        <v>1449</v>
      </c>
      <c r="K1454" s="4" t="s">
        <v>4541</v>
      </c>
      <c r="L1454" s="2" t="s">
        <v>1396</v>
      </c>
      <c r="M1454" s="2" t="s">
        <v>1448</v>
      </c>
      <c r="N1454" s="2" t="s">
        <v>1448</v>
      </c>
      <c r="P1454" s="9" t="s">
        <v>6176</v>
      </c>
    </row>
    <row r="1455" spans="1:19" x14ac:dyDescent="0.2">
      <c r="A1455" s="2">
        <f t="shared" si="22"/>
        <v>1454</v>
      </c>
      <c r="B1455" s="1" t="s">
        <v>182</v>
      </c>
      <c r="C1455" s="1" t="s">
        <v>847</v>
      </c>
      <c r="D1455" s="1" t="s">
        <v>872</v>
      </c>
      <c r="E1455" s="1" t="s">
        <v>1325</v>
      </c>
      <c r="F1455" s="2">
        <v>9</v>
      </c>
      <c r="G1455" s="2">
        <v>14</v>
      </c>
      <c r="H1455" s="236">
        <v>2021</v>
      </c>
      <c r="I1455" s="2">
        <v>71</v>
      </c>
      <c r="J1455" s="2" t="s">
        <v>1449</v>
      </c>
      <c r="K1455" s="4" t="s">
        <v>1885</v>
      </c>
      <c r="L1455" s="2" t="s">
        <v>1394</v>
      </c>
      <c r="M1455" s="242" t="s">
        <v>1447</v>
      </c>
      <c r="N1455" s="2" t="s">
        <v>1448</v>
      </c>
      <c r="O1455" s="1" t="s">
        <v>3678</v>
      </c>
      <c r="P1455" s="9" t="s">
        <v>1886</v>
      </c>
      <c r="Q1455" s="9" t="s">
        <v>10432</v>
      </c>
      <c r="S1455" s="1" t="s">
        <v>9124</v>
      </c>
    </row>
    <row r="1456" spans="1:19" x14ac:dyDescent="0.2">
      <c r="A1456" s="2">
        <f t="shared" si="22"/>
        <v>1455</v>
      </c>
      <c r="B1456" s="1" t="s">
        <v>3184</v>
      </c>
      <c r="C1456" s="1" t="s">
        <v>3185</v>
      </c>
      <c r="E1456" s="1"/>
      <c r="F1456" s="2">
        <v>9</v>
      </c>
      <c r="G1456" s="2">
        <v>15</v>
      </c>
      <c r="H1456" s="236">
        <v>2021</v>
      </c>
      <c r="I1456" s="2">
        <v>77</v>
      </c>
      <c r="J1456" s="2" t="s">
        <v>1449</v>
      </c>
      <c r="K1456" s="4" t="s">
        <v>1421</v>
      </c>
      <c r="L1456" s="2" t="s">
        <v>6515</v>
      </c>
      <c r="M1456" s="2" t="s">
        <v>1448</v>
      </c>
      <c r="N1456" s="2" t="s">
        <v>1448</v>
      </c>
      <c r="P1456" s="9" t="s">
        <v>3186</v>
      </c>
    </row>
    <row r="1457" spans="1:20" x14ac:dyDescent="0.2">
      <c r="A1457" s="2">
        <f t="shared" si="22"/>
        <v>1456</v>
      </c>
      <c r="B1457" s="1" t="s">
        <v>535</v>
      </c>
      <c r="C1457" s="1" t="s">
        <v>244</v>
      </c>
      <c r="D1457" s="1" t="s">
        <v>838</v>
      </c>
      <c r="E1457" s="1"/>
      <c r="F1457" s="2">
        <v>9</v>
      </c>
      <c r="G1457" s="2">
        <v>16</v>
      </c>
      <c r="H1457" s="236">
        <v>2021</v>
      </c>
      <c r="I1457" s="2">
        <v>95</v>
      </c>
      <c r="J1457" s="2" t="s">
        <v>1449</v>
      </c>
      <c r="K1457" s="4" t="s">
        <v>3398</v>
      </c>
      <c r="L1457" s="2" t="s">
        <v>3066</v>
      </c>
      <c r="M1457" s="242" t="s">
        <v>1447</v>
      </c>
      <c r="N1457" s="2" t="s">
        <v>1448</v>
      </c>
      <c r="P1457" s="9" t="s">
        <v>10294</v>
      </c>
      <c r="S1457" s="1" t="s">
        <v>8787</v>
      </c>
    </row>
    <row r="1458" spans="1:20" x14ac:dyDescent="0.2">
      <c r="A1458" s="2">
        <f t="shared" si="22"/>
        <v>1457</v>
      </c>
      <c r="B1458" s="1" t="s">
        <v>536</v>
      </c>
      <c r="C1458" s="1" t="s">
        <v>1158</v>
      </c>
      <c r="D1458" s="1" t="s">
        <v>843</v>
      </c>
      <c r="E1458" s="1" t="s">
        <v>1326</v>
      </c>
      <c r="F1458" s="2">
        <v>9</v>
      </c>
      <c r="G1458" s="2">
        <v>16</v>
      </c>
      <c r="H1458" s="236">
        <v>2021</v>
      </c>
      <c r="I1458" s="2">
        <v>92</v>
      </c>
      <c r="J1458" s="2" t="s">
        <v>1449</v>
      </c>
      <c r="K1458" s="4" t="s">
        <v>1412</v>
      </c>
      <c r="L1458" s="2" t="s">
        <v>1407</v>
      </c>
      <c r="M1458" s="242" t="s">
        <v>1447</v>
      </c>
      <c r="N1458" s="2" t="s">
        <v>1448</v>
      </c>
      <c r="P1458" s="9" t="s">
        <v>6628</v>
      </c>
      <c r="S1458" s="1" t="s">
        <v>8719</v>
      </c>
    </row>
    <row r="1459" spans="1:20" x14ac:dyDescent="0.2">
      <c r="A1459" s="2">
        <f t="shared" si="22"/>
        <v>1458</v>
      </c>
      <c r="B1459" s="1" t="s">
        <v>537</v>
      </c>
      <c r="C1459" s="1" t="s">
        <v>931</v>
      </c>
      <c r="D1459" s="1" t="s">
        <v>892</v>
      </c>
      <c r="E1459" s="1"/>
      <c r="F1459" s="2">
        <v>9</v>
      </c>
      <c r="G1459" s="2">
        <v>17</v>
      </c>
      <c r="H1459" s="236">
        <v>2021</v>
      </c>
      <c r="I1459" s="2">
        <v>82</v>
      </c>
      <c r="J1459" s="2" t="s">
        <v>1449</v>
      </c>
      <c r="K1459" s="4" t="s">
        <v>1887</v>
      </c>
      <c r="L1459" s="2" t="s">
        <v>1393</v>
      </c>
      <c r="M1459" s="242" t="s">
        <v>1447</v>
      </c>
      <c r="N1459" s="2" t="s">
        <v>1448</v>
      </c>
      <c r="P1459" s="9" t="s">
        <v>10293</v>
      </c>
      <c r="S1459" s="1" t="s">
        <v>9124</v>
      </c>
    </row>
    <row r="1460" spans="1:20" x14ac:dyDescent="0.2">
      <c r="A1460" s="2">
        <f t="shared" si="22"/>
        <v>1459</v>
      </c>
      <c r="B1460" s="1" t="s">
        <v>196</v>
      </c>
      <c r="C1460" s="1" t="s">
        <v>860</v>
      </c>
      <c r="D1460" s="1" t="s">
        <v>876</v>
      </c>
      <c r="E1460" s="1" t="s">
        <v>1301</v>
      </c>
      <c r="F1460" s="2">
        <v>9</v>
      </c>
      <c r="G1460" s="2">
        <v>17</v>
      </c>
      <c r="H1460" s="236">
        <v>2021</v>
      </c>
      <c r="I1460" s="2">
        <v>93</v>
      </c>
      <c r="J1460" s="2" t="s">
        <v>1449</v>
      </c>
      <c r="K1460" s="4" t="s">
        <v>1888</v>
      </c>
      <c r="L1460" s="2" t="s">
        <v>1393</v>
      </c>
      <c r="M1460" s="242" t="s">
        <v>1447</v>
      </c>
      <c r="N1460" s="2" t="s">
        <v>1448</v>
      </c>
      <c r="P1460" s="9" t="s">
        <v>10292</v>
      </c>
      <c r="S1460" s="1" t="s">
        <v>9088</v>
      </c>
    </row>
    <row r="1461" spans="1:20" x14ac:dyDescent="0.2">
      <c r="A1461" s="2">
        <f t="shared" si="22"/>
        <v>1460</v>
      </c>
      <c r="B1461" s="1" t="s">
        <v>9672</v>
      </c>
      <c r="C1461" s="1" t="s">
        <v>4504</v>
      </c>
      <c r="D1461" s="1" t="s">
        <v>838</v>
      </c>
      <c r="E1461" s="1"/>
      <c r="F1461" s="2">
        <v>9</v>
      </c>
      <c r="G1461" s="2">
        <v>17</v>
      </c>
      <c r="H1461" s="236">
        <v>2021</v>
      </c>
      <c r="I1461" s="2">
        <v>70</v>
      </c>
      <c r="J1461" s="2" t="s">
        <v>1449</v>
      </c>
      <c r="K1461" s="4" t="s">
        <v>3080</v>
      </c>
      <c r="L1461" s="2" t="s">
        <v>6515</v>
      </c>
      <c r="M1461" s="2" t="s">
        <v>1448</v>
      </c>
      <c r="N1461" s="2" t="s">
        <v>1448</v>
      </c>
    </row>
    <row r="1462" spans="1:20" x14ac:dyDescent="0.2">
      <c r="A1462" s="2">
        <f t="shared" si="22"/>
        <v>1461</v>
      </c>
      <c r="B1462" s="1" t="s">
        <v>538</v>
      </c>
      <c r="C1462" s="1" t="s">
        <v>901</v>
      </c>
      <c r="D1462" s="1" t="s">
        <v>845</v>
      </c>
      <c r="E1462" s="1"/>
      <c r="F1462" s="2">
        <v>9</v>
      </c>
      <c r="G1462" s="2">
        <v>19</v>
      </c>
      <c r="H1462" s="236">
        <v>2021</v>
      </c>
      <c r="I1462" s="2">
        <v>77</v>
      </c>
      <c r="J1462" s="2" t="s">
        <v>1449</v>
      </c>
      <c r="K1462" s="4" t="s">
        <v>1889</v>
      </c>
      <c r="L1462" s="2" t="s">
        <v>1396</v>
      </c>
      <c r="M1462" s="242" t="s">
        <v>1447</v>
      </c>
      <c r="N1462" s="2" t="s">
        <v>1448</v>
      </c>
      <c r="P1462" s="9" t="s">
        <v>10291</v>
      </c>
      <c r="S1462" s="1" t="s">
        <v>9088</v>
      </c>
    </row>
    <row r="1463" spans="1:20" x14ac:dyDescent="0.2">
      <c r="A1463" s="2">
        <f t="shared" si="22"/>
        <v>1462</v>
      </c>
      <c r="B1463" s="1" t="s">
        <v>4004</v>
      </c>
      <c r="C1463" s="1" t="s">
        <v>2109</v>
      </c>
      <c r="D1463" s="1" t="s">
        <v>838</v>
      </c>
      <c r="E1463" s="1"/>
      <c r="F1463" s="2">
        <v>9</v>
      </c>
      <c r="G1463" s="2">
        <v>20</v>
      </c>
      <c r="H1463" s="236">
        <v>2021</v>
      </c>
      <c r="I1463" s="2">
        <v>97</v>
      </c>
      <c r="J1463" s="2" t="s">
        <v>1449</v>
      </c>
      <c r="K1463" s="4" t="s">
        <v>821</v>
      </c>
      <c r="L1463" s="2" t="s">
        <v>1393</v>
      </c>
      <c r="M1463" s="2" t="s">
        <v>1448</v>
      </c>
      <c r="N1463" s="2" t="s">
        <v>1448</v>
      </c>
      <c r="P1463" s="9" t="s">
        <v>4003</v>
      </c>
    </row>
    <row r="1464" spans="1:20" x14ac:dyDescent="0.2">
      <c r="A1464" s="2">
        <f t="shared" si="22"/>
        <v>1463</v>
      </c>
      <c r="B1464" s="1" t="s">
        <v>539</v>
      </c>
      <c r="C1464" s="1" t="s">
        <v>1008</v>
      </c>
      <c r="D1464" s="1" t="s">
        <v>853</v>
      </c>
      <c r="E1464" s="1" t="s">
        <v>841</v>
      </c>
      <c r="F1464" s="2">
        <v>9</v>
      </c>
      <c r="G1464" s="2">
        <v>20</v>
      </c>
      <c r="H1464" s="236">
        <v>2021</v>
      </c>
      <c r="I1464" s="2">
        <v>95</v>
      </c>
      <c r="J1464" s="2" t="s">
        <v>1449</v>
      </c>
      <c r="K1464" s="4" t="s">
        <v>1463</v>
      </c>
      <c r="L1464" s="2" t="s">
        <v>1393</v>
      </c>
      <c r="M1464" s="242" t="s">
        <v>1447</v>
      </c>
      <c r="N1464" s="2" t="s">
        <v>1448</v>
      </c>
      <c r="P1464" s="9" t="s">
        <v>10290</v>
      </c>
      <c r="S1464" s="1" t="s">
        <v>9088</v>
      </c>
    </row>
    <row r="1465" spans="1:20" x14ac:dyDescent="0.2">
      <c r="A1465" s="2">
        <f t="shared" si="22"/>
        <v>1464</v>
      </c>
      <c r="B1465" s="1" t="s">
        <v>540</v>
      </c>
      <c r="C1465" s="1" t="s">
        <v>1159</v>
      </c>
      <c r="E1465" s="1"/>
      <c r="F1465" s="2">
        <v>9</v>
      </c>
      <c r="G1465" s="2">
        <v>21</v>
      </c>
      <c r="H1465" s="236">
        <v>2021</v>
      </c>
      <c r="I1465" s="46">
        <v>50</v>
      </c>
      <c r="J1465" s="2" t="s">
        <v>1450</v>
      </c>
      <c r="K1465" s="4" t="s">
        <v>1392</v>
      </c>
      <c r="L1465" s="2" t="s">
        <v>1393</v>
      </c>
      <c r="M1465" s="242" t="s">
        <v>1447</v>
      </c>
      <c r="N1465" s="2" t="s">
        <v>1448</v>
      </c>
      <c r="O1465" s="4" t="s">
        <v>3661</v>
      </c>
      <c r="P1465" s="9" t="s">
        <v>1697</v>
      </c>
      <c r="R1465" s="9" t="s">
        <v>6531</v>
      </c>
      <c r="S1465" s="1" t="s">
        <v>9124</v>
      </c>
    </row>
    <row r="1466" spans="1:20" x14ac:dyDescent="0.2">
      <c r="A1466" s="2">
        <f t="shared" si="22"/>
        <v>1465</v>
      </c>
      <c r="B1466" s="1" t="s">
        <v>542</v>
      </c>
      <c r="C1466" s="1" t="s">
        <v>967</v>
      </c>
      <c r="D1466" s="1" t="s">
        <v>851</v>
      </c>
      <c r="E1466" s="1"/>
      <c r="F1466" s="2">
        <v>9</v>
      </c>
      <c r="G1466" s="2">
        <v>22</v>
      </c>
      <c r="H1466" s="236">
        <v>2021</v>
      </c>
      <c r="I1466" s="2">
        <v>87</v>
      </c>
      <c r="J1466" s="2" t="s">
        <v>1449</v>
      </c>
      <c r="K1466" s="4" t="s">
        <v>549</v>
      </c>
      <c r="L1466" s="2" t="s">
        <v>1393</v>
      </c>
      <c r="M1466" s="242" t="s">
        <v>1447</v>
      </c>
      <c r="N1466" s="2" t="s">
        <v>1447</v>
      </c>
      <c r="O1466" s="252" t="s">
        <v>10663</v>
      </c>
      <c r="P1466" s="9" t="s">
        <v>10289</v>
      </c>
      <c r="S1466" s="1" t="s">
        <v>8766</v>
      </c>
    </row>
    <row r="1467" spans="1:20" x14ac:dyDescent="0.2">
      <c r="A1467" s="2">
        <f t="shared" si="22"/>
        <v>1466</v>
      </c>
      <c r="B1467" s="1" t="s">
        <v>541</v>
      </c>
      <c r="C1467" s="1" t="s">
        <v>1160</v>
      </c>
      <c r="D1467" s="1" t="s">
        <v>853</v>
      </c>
      <c r="E1467" s="1"/>
      <c r="F1467" s="2">
        <v>9</v>
      </c>
      <c r="G1467" s="2">
        <v>22</v>
      </c>
      <c r="H1467" s="236">
        <v>2021</v>
      </c>
      <c r="I1467" s="2">
        <v>80</v>
      </c>
      <c r="J1467" s="2" t="s">
        <v>1449</v>
      </c>
      <c r="K1467" s="4" t="s">
        <v>1410</v>
      </c>
      <c r="L1467" s="2" t="s">
        <v>1394</v>
      </c>
      <c r="M1467" s="242" t="s">
        <v>1447</v>
      </c>
      <c r="N1467" s="2" t="s">
        <v>1448</v>
      </c>
      <c r="P1467" s="9" t="s">
        <v>11564</v>
      </c>
      <c r="R1467" s="9" t="s">
        <v>10288</v>
      </c>
      <c r="S1467" s="1" t="s">
        <v>8781</v>
      </c>
      <c r="T1467" s="1" t="s">
        <v>8762</v>
      </c>
    </row>
    <row r="1468" spans="1:20" x14ac:dyDescent="0.2">
      <c r="A1468" s="2">
        <f t="shared" si="22"/>
        <v>1467</v>
      </c>
      <c r="B1468" s="1" t="s">
        <v>544</v>
      </c>
      <c r="C1468" s="1" t="s">
        <v>931</v>
      </c>
      <c r="D1468" s="1" t="s">
        <v>890</v>
      </c>
      <c r="E1468" s="1"/>
      <c r="F1468" s="2">
        <v>9</v>
      </c>
      <c r="G1468" s="2">
        <v>23</v>
      </c>
      <c r="H1468" s="236">
        <v>2021</v>
      </c>
      <c r="I1468" s="2">
        <v>85</v>
      </c>
      <c r="J1468" s="2" t="s">
        <v>1449</v>
      </c>
      <c r="K1468" s="4" t="s">
        <v>549</v>
      </c>
      <c r="L1468" s="2" t="s">
        <v>1393</v>
      </c>
      <c r="M1468" s="242" t="s">
        <v>1447</v>
      </c>
      <c r="N1468" s="2" t="s">
        <v>1447</v>
      </c>
      <c r="O1468" s="1" t="s">
        <v>8615</v>
      </c>
      <c r="P1468" s="9" t="s">
        <v>1937</v>
      </c>
      <c r="R1468" s="9" t="s">
        <v>6627</v>
      </c>
      <c r="S1468" s="1" t="s">
        <v>8781</v>
      </c>
    </row>
    <row r="1469" spans="1:20" x14ac:dyDescent="0.2">
      <c r="A1469" s="2">
        <f t="shared" si="22"/>
        <v>1468</v>
      </c>
      <c r="B1469" s="1" t="s">
        <v>543</v>
      </c>
      <c r="C1469" s="1" t="s">
        <v>1161</v>
      </c>
      <c r="E1469" s="1"/>
      <c r="F1469" s="2">
        <v>9</v>
      </c>
      <c r="G1469" s="2">
        <v>23</v>
      </c>
      <c r="H1469" s="236">
        <v>2021</v>
      </c>
      <c r="I1469" s="46">
        <v>57</v>
      </c>
      <c r="J1469" s="2" t="s">
        <v>1449</v>
      </c>
      <c r="K1469" s="4" t="s">
        <v>1890</v>
      </c>
      <c r="L1469" s="2" t="s">
        <v>1394</v>
      </c>
      <c r="M1469" s="242" t="s">
        <v>1447</v>
      </c>
      <c r="N1469" s="2" t="s">
        <v>1448</v>
      </c>
      <c r="O1469" s="178" t="s">
        <v>11389</v>
      </c>
      <c r="P1469" s="9" t="s">
        <v>1891</v>
      </c>
      <c r="S1469" s="1" t="s">
        <v>9124</v>
      </c>
    </row>
    <row r="1470" spans="1:20" x14ac:dyDescent="0.2">
      <c r="A1470" s="2">
        <f t="shared" si="22"/>
        <v>1469</v>
      </c>
      <c r="B1470" s="241" t="s">
        <v>12894</v>
      </c>
      <c r="C1470" s="241" t="s">
        <v>12895</v>
      </c>
      <c r="D1470" s="1" t="s">
        <v>851</v>
      </c>
      <c r="E1470" s="1"/>
      <c r="F1470" s="2">
        <v>9</v>
      </c>
      <c r="G1470" s="2">
        <v>24</v>
      </c>
      <c r="H1470" s="236">
        <v>2021</v>
      </c>
      <c r="I1470" s="2">
        <v>89</v>
      </c>
      <c r="J1470" s="2" t="s">
        <v>1450</v>
      </c>
      <c r="K1470" s="4" t="s">
        <v>1402</v>
      </c>
      <c r="L1470" s="2" t="s">
        <v>1393</v>
      </c>
      <c r="M1470" s="2" t="s">
        <v>1448</v>
      </c>
      <c r="N1470" s="2" t="s">
        <v>1447</v>
      </c>
      <c r="O1470" s="1" t="s">
        <v>12897</v>
      </c>
      <c r="P1470" s="9" t="s">
        <v>12896</v>
      </c>
      <c r="Q1470" s="9" t="s">
        <v>12898</v>
      </c>
      <c r="S1470" s="1" t="s">
        <v>8781</v>
      </c>
    </row>
    <row r="1471" spans="1:20" x14ac:dyDescent="0.2">
      <c r="A1471" s="2">
        <f t="shared" si="22"/>
        <v>1470</v>
      </c>
      <c r="B1471" s="1" t="s">
        <v>545</v>
      </c>
      <c r="C1471" s="1" t="s">
        <v>874</v>
      </c>
      <c r="D1471" s="1" t="s">
        <v>890</v>
      </c>
      <c r="E1471" s="1"/>
      <c r="F1471" s="2">
        <v>9</v>
      </c>
      <c r="G1471" s="2">
        <v>27</v>
      </c>
      <c r="H1471" s="236">
        <v>2021</v>
      </c>
      <c r="I1471" s="2">
        <v>91</v>
      </c>
      <c r="J1471" s="2" t="s">
        <v>1449</v>
      </c>
      <c r="K1471" s="4" t="s">
        <v>1638</v>
      </c>
      <c r="L1471" s="2" t="s">
        <v>1441</v>
      </c>
      <c r="M1471" s="242" t="s">
        <v>1447</v>
      </c>
      <c r="N1471" s="2" t="s">
        <v>1448</v>
      </c>
      <c r="P1471" s="9" t="s">
        <v>10287</v>
      </c>
      <c r="S1471" s="1" t="s">
        <v>8736</v>
      </c>
    </row>
    <row r="1472" spans="1:20" x14ac:dyDescent="0.2">
      <c r="A1472" s="2">
        <f t="shared" si="22"/>
        <v>1471</v>
      </c>
      <c r="B1472" s="1" t="s">
        <v>546</v>
      </c>
      <c r="C1472" s="1" t="s">
        <v>1162</v>
      </c>
      <c r="E1472" s="1" t="s">
        <v>1381</v>
      </c>
      <c r="F1472" s="2">
        <v>9</v>
      </c>
      <c r="G1472" s="2">
        <v>28</v>
      </c>
      <c r="H1472" s="236">
        <v>2021</v>
      </c>
      <c r="I1472" s="2">
        <v>81</v>
      </c>
      <c r="J1472" s="2" t="s">
        <v>1449</v>
      </c>
      <c r="K1472" s="4" t="s">
        <v>1433</v>
      </c>
      <c r="L1472" s="2" t="s">
        <v>1434</v>
      </c>
      <c r="M1472" s="242" t="s">
        <v>1447</v>
      </c>
      <c r="N1472" s="2" t="s">
        <v>1448</v>
      </c>
      <c r="P1472" s="9" t="s">
        <v>6626</v>
      </c>
      <c r="R1472" s="9" t="s">
        <v>10286</v>
      </c>
      <c r="S1472" s="1" t="s">
        <v>8770</v>
      </c>
    </row>
    <row r="1473" spans="1:19" x14ac:dyDescent="0.2">
      <c r="A1473" s="2">
        <f t="shared" si="22"/>
        <v>1472</v>
      </c>
      <c r="B1473" s="1" t="s">
        <v>547</v>
      </c>
      <c r="C1473" s="1" t="s">
        <v>1163</v>
      </c>
      <c r="D1473" s="1" t="s">
        <v>892</v>
      </c>
      <c r="E1473" s="1"/>
      <c r="F1473" s="2">
        <v>9</v>
      </c>
      <c r="G1473" s="2">
        <v>29</v>
      </c>
      <c r="H1473" s="236">
        <v>2021</v>
      </c>
      <c r="I1473" s="2">
        <v>90</v>
      </c>
      <c r="J1473" s="2" t="s">
        <v>1449</v>
      </c>
      <c r="K1473" s="4" t="s">
        <v>1398</v>
      </c>
      <c r="L1473" s="2" t="s">
        <v>1393</v>
      </c>
      <c r="M1473" s="242" t="s">
        <v>1447</v>
      </c>
      <c r="N1473" s="2" t="s">
        <v>1448</v>
      </c>
      <c r="P1473" s="9" t="s">
        <v>10285</v>
      </c>
      <c r="S1473" s="1" t="s">
        <v>9124</v>
      </c>
    </row>
    <row r="1474" spans="1:19" x14ac:dyDescent="0.2">
      <c r="A1474" s="2">
        <f t="shared" si="22"/>
        <v>1473</v>
      </c>
      <c r="B1474" s="1" t="s">
        <v>439</v>
      </c>
      <c r="C1474" s="1" t="s">
        <v>1164</v>
      </c>
      <c r="D1474" s="1" t="s">
        <v>1165</v>
      </c>
      <c r="E1474" s="1" t="s">
        <v>1373</v>
      </c>
      <c r="F1474" s="2">
        <v>9</v>
      </c>
      <c r="G1474" s="2">
        <v>30</v>
      </c>
      <c r="H1474" s="236">
        <v>2021</v>
      </c>
      <c r="I1474" s="2">
        <v>86</v>
      </c>
      <c r="J1474" s="2" t="s">
        <v>1449</v>
      </c>
      <c r="K1474" s="4" t="s">
        <v>821</v>
      </c>
      <c r="L1474" s="2" t="s">
        <v>1393</v>
      </c>
      <c r="M1474" s="242" t="s">
        <v>1447</v>
      </c>
      <c r="N1474" s="2" t="s">
        <v>1447</v>
      </c>
      <c r="P1474" s="9" t="s">
        <v>10284</v>
      </c>
      <c r="S1474" s="1" t="s">
        <v>8762</v>
      </c>
    </row>
    <row r="1475" spans="1:19" x14ac:dyDescent="0.2">
      <c r="A1475" s="2">
        <f t="shared" si="22"/>
        <v>1474</v>
      </c>
      <c r="B1475" s="1" t="s">
        <v>548</v>
      </c>
      <c r="C1475" s="1" t="s">
        <v>172</v>
      </c>
      <c r="D1475" s="1" t="s">
        <v>892</v>
      </c>
      <c r="E1475" s="1" t="s">
        <v>1289</v>
      </c>
      <c r="F1475" s="2">
        <v>10</v>
      </c>
      <c r="G1475" s="2">
        <v>1</v>
      </c>
      <c r="H1475" s="236">
        <v>2021</v>
      </c>
      <c r="I1475" s="2">
        <v>82</v>
      </c>
      <c r="J1475" s="2" t="s">
        <v>1449</v>
      </c>
      <c r="K1475" s="4" t="s">
        <v>1410</v>
      </c>
      <c r="L1475" s="2" t="s">
        <v>1394</v>
      </c>
      <c r="M1475" s="242" t="s">
        <v>1447</v>
      </c>
      <c r="N1475" s="2" t="s">
        <v>1448</v>
      </c>
      <c r="P1475" s="9" t="s">
        <v>6156</v>
      </c>
      <c r="S1475" s="1" t="s">
        <v>8781</v>
      </c>
    </row>
    <row r="1476" spans="1:19" x14ac:dyDescent="0.2">
      <c r="A1476" s="2">
        <f t="shared" si="22"/>
        <v>1475</v>
      </c>
      <c r="B1476" s="1" t="s">
        <v>2192</v>
      </c>
      <c r="C1476" s="1" t="s">
        <v>2191</v>
      </c>
      <c r="E1476" s="1"/>
      <c r="F1476" s="2">
        <v>10</v>
      </c>
      <c r="G1476" s="2">
        <v>1</v>
      </c>
      <c r="H1476" s="236">
        <v>2021</v>
      </c>
      <c r="I1476" s="2">
        <v>95</v>
      </c>
      <c r="J1476" s="2" t="s">
        <v>1450</v>
      </c>
      <c r="K1476" s="4" t="s">
        <v>1492</v>
      </c>
      <c r="L1476" s="2" t="s">
        <v>1393</v>
      </c>
      <c r="M1476" s="2" t="s">
        <v>1448</v>
      </c>
      <c r="N1476" s="2" t="s">
        <v>1448</v>
      </c>
      <c r="P1476" s="9" t="s">
        <v>2161</v>
      </c>
    </row>
    <row r="1477" spans="1:19" x14ac:dyDescent="0.2">
      <c r="A1477" s="2">
        <f t="shared" si="22"/>
        <v>1476</v>
      </c>
      <c r="B1477" s="1" t="s">
        <v>3998</v>
      </c>
      <c r="C1477" s="1" t="s">
        <v>4000</v>
      </c>
      <c r="E1477" s="1" t="s">
        <v>3999</v>
      </c>
      <c r="F1477" s="2">
        <v>10</v>
      </c>
      <c r="G1477" s="2">
        <v>1</v>
      </c>
      <c r="H1477" s="236">
        <v>2021</v>
      </c>
      <c r="I1477" s="2">
        <v>82</v>
      </c>
      <c r="J1477" s="2" t="s">
        <v>1449</v>
      </c>
      <c r="K1477" s="4" t="s">
        <v>698</v>
      </c>
      <c r="L1477" s="2" t="s">
        <v>1393</v>
      </c>
      <c r="M1477" s="2" t="s">
        <v>1448</v>
      </c>
      <c r="N1477" s="2" t="s">
        <v>1448</v>
      </c>
      <c r="P1477" s="9" t="s">
        <v>4001</v>
      </c>
      <c r="R1477" s="9" t="s">
        <v>4002</v>
      </c>
    </row>
    <row r="1478" spans="1:19" x14ac:dyDescent="0.2">
      <c r="A1478" s="2">
        <f t="shared" si="22"/>
        <v>1477</v>
      </c>
      <c r="B1478" s="1" t="s">
        <v>3997</v>
      </c>
      <c r="C1478" s="1" t="s">
        <v>1166</v>
      </c>
      <c r="D1478" s="1" t="s">
        <v>853</v>
      </c>
      <c r="E1478" s="1"/>
      <c r="F1478" s="2">
        <v>10</v>
      </c>
      <c r="G1478" s="2">
        <v>2</v>
      </c>
      <c r="H1478" s="236">
        <v>2021</v>
      </c>
      <c r="I1478" s="2">
        <v>85</v>
      </c>
      <c r="J1478" s="2" t="s">
        <v>1449</v>
      </c>
      <c r="K1478" s="4" t="s">
        <v>1674</v>
      </c>
      <c r="L1478" s="2" t="s">
        <v>1393</v>
      </c>
      <c r="M1478" s="242" t="s">
        <v>1447</v>
      </c>
      <c r="N1478" s="2" t="s">
        <v>1448</v>
      </c>
      <c r="P1478" s="9" t="s">
        <v>3181</v>
      </c>
      <c r="R1478" s="9" t="s">
        <v>10283</v>
      </c>
      <c r="S1478" s="1" t="s">
        <v>9124</v>
      </c>
    </row>
    <row r="1479" spans="1:19" x14ac:dyDescent="0.2">
      <c r="A1479" s="2">
        <f t="shared" ref="A1479:A1543" si="23">A1478+1</f>
        <v>1478</v>
      </c>
      <c r="B1479" s="1" t="s">
        <v>210</v>
      </c>
      <c r="C1479" s="1" t="s">
        <v>847</v>
      </c>
      <c r="F1479" s="2">
        <v>10</v>
      </c>
      <c r="G1479" s="2">
        <v>2</v>
      </c>
      <c r="H1479" s="236">
        <v>2021</v>
      </c>
      <c r="I1479" s="2">
        <v>74</v>
      </c>
      <c r="J1479" s="2" t="s">
        <v>1449</v>
      </c>
      <c r="K1479" s="1" t="s">
        <v>1402</v>
      </c>
      <c r="L1479" s="2" t="s">
        <v>1393</v>
      </c>
      <c r="M1479" s="242" t="s">
        <v>1447</v>
      </c>
      <c r="N1479" s="2" t="s">
        <v>1448</v>
      </c>
      <c r="P1479" s="9" t="s">
        <v>6228</v>
      </c>
      <c r="R1479" s="9" t="s">
        <v>10282</v>
      </c>
      <c r="S1479" s="1" t="s">
        <v>9124</v>
      </c>
    </row>
    <row r="1480" spans="1:19" x14ac:dyDescent="0.2">
      <c r="A1480" s="2">
        <f t="shared" si="23"/>
        <v>1479</v>
      </c>
      <c r="B1480" s="1" t="s">
        <v>549</v>
      </c>
      <c r="C1480" s="1" t="s">
        <v>885</v>
      </c>
      <c r="D1480" s="1" t="s">
        <v>872</v>
      </c>
      <c r="E1480" s="1"/>
      <c r="F1480" s="2">
        <v>10</v>
      </c>
      <c r="G1480" s="2">
        <v>3</v>
      </c>
      <c r="H1480" s="236">
        <v>2021</v>
      </c>
      <c r="I1480" s="2">
        <v>61</v>
      </c>
      <c r="J1480" s="2" t="s">
        <v>1449</v>
      </c>
      <c r="K1480" s="4" t="s">
        <v>1892</v>
      </c>
      <c r="L1480" s="2" t="s">
        <v>1389</v>
      </c>
      <c r="M1480" s="242" t="s">
        <v>1447</v>
      </c>
      <c r="N1480" s="2" t="s">
        <v>1448</v>
      </c>
      <c r="O1480" s="178" t="s">
        <v>11382</v>
      </c>
      <c r="P1480" s="9" t="s">
        <v>1893</v>
      </c>
      <c r="S1480" s="1" t="s">
        <v>9124</v>
      </c>
    </row>
    <row r="1481" spans="1:19" x14ac:dyDescent="0.2">
      <c r="A1481" s="2">
        <f t="shared" si="23"/>
        <v>1480</v>
      </c>
      <c r="B1481" s="1" t="s">
        <v>550</v>
      </c>
      <c r="C1481" s="1" t="s">
        <v>263</v>
      </c>
      <c r="D1481" s="1" t="s">
        <v>838</v>
      </c>
      <c r="E1481" s="1"/>
      <c r="F1481" s="2">
        <v>10</v>
      </c>
      <c r="G1481" s="2">
        <v>4</v>
      </c>
      <c r="H1481" s="236">
        <v>2021</v>
      </c>
      <c r="I1481" s="2">
        <v>101</v>
      </c>
      <c r="J1481" s="2" t="s">
        <v>1449</v>
      </c>
      <c r="K1481" s="1" t="s">
        <v>1463</v>
      </c>
      <c r="L1481" s="2" t="s">
        <v>1393</v>
      </c>
      <c r="M1481" s="242" t="s">
        <v>1447</v>
      </c>
      <c r="N1481" s="2" t="s">
        <v>1447</v>
      </c>
      <c r="P1481" s="9" t="s">
        <v>10281</v>
      </c>
      <c r="S1481" s="1" t="s">
        <v>8787</v>
      </c>
    </row>
    <row r="1482" spans="1:19" x14ac:dyDescent="0.2">
      <c r="A1482" s="2">
        <f t="shared" si="23"/>
        <v>1481</v>
      </c>
      <c r="B1482" s="1" t="s">
        <v>551</v>
      </c>
      <c r="C1482" s="1" t="s">
        <v>1008</v>
      </c>
      <c r="D1482" s="1" t="s">
        <v>890</v>
      </c>
      <c r="E1482" s="1"/>
      <c r="F1482" s="2">
        <v>10</v>
      </c>
      <c r="G1482" s="2">
        <v>4</v>
      </c>
      <c r="H1482" s="236">
        <v>2021</v>
      </c>
      <c r="I1482" s="2">
        <v>84</v>
      </c>
      <c r="J1482" s="2" t="s">
        <v>1449</v>
      </c>
      <c r="K1482" s="4" t="s">
        <v>1402</v>
      </c>
      <c r="L1482" s="2" t="s">
        <v>1393</v>
      </c>
      <c r="M1482" s="242" t="s">
        <v>1447</v>
      </c>
      <c r="N1482" s="2" t="s">
        <v>1448</v>
      </c>
      <c r="P1482" s="9" t="s">
        <v>10280</v>
      </c>
      <c r="S1482" s="1" t="s">
        <v>8762</v>
      </c>
    </row>
    <row r="1483" spans="1:19" x14ac:dyDescent="0.2">
      <c r="A1483" s="2">
        <f t="shared" si="23"/>
        <v>1482</v>
      </c>
      <c r="B1483" s="1" t="s">
        <v>3994</v>
      </c>
      <c r="C1483" s="1" t="s">
        <v>1751</v>
      </c>
      <c r="D1483" s="1" t="s">
        <v>843</v>
      </c>
      <c r="E1483" s="1"/>
      <c r="F1483" s="2">
        <v>10</v>
      </c>
      <c r="G1483" s="2">
        <v>4</v>
      </c>
      <c r="H1483" s="236">
        <v>2021</v>
      </c>
      <c r="I1483" s="2">
        <v>79</v>
      </c>
      <c r="J1483" s="2" t="s">
        <v>1449</v>
      </c>
      <c r="K1483" s="4" t="s">
        <v>1499</v>
      </c>
      <c r="L1483" s="2" t="s">
        <v>1393</v>
      </c>
      <c r="M1483" s="2" t="s">
        <v>1448</v>
      </c>
      <c r="N1483" s="2" t="s">
        <v>1448</v>
      </c>
      <c r="P1483" s="9" t="s">
        <v>3995</v>
      </c>
    </row>
    <row r="1484" spans="1:19" x14ac:dyDescent="0.2">
      <c r="A1484" s="2">
        <f t="shared" si="23"/>
        <v>1483</v>
      </c>
      <c r="B1484" s="1" t="s">
        <v>979</v>
      </c>
      <c r="C1484" s="1" t="s">
        <v>469</v>
      </c>
      <c r="E1484" s="1"/>
      <c r="F1484" s="2">
        <v>10</v>
      </c>
      <c r="G1484" s="29">
        <v>5</v>
      </c>
      <c r="H1484" s="236">
        <v>2021</v>
      </c>
      <c r="I1484" s="2">
        <v>88</v>
      </c>
      <c r="J1484" s="2" t="s">
        <v>1449</v>
      </c>
      <c r="K1484" s="4" t="s">
        <v>2484</v>
      </c>
      <c r="L1484" s="2" t="s">
        <v>6515</v>
      </c>
      <c r="M1484" s="2" t="s">
        <v>1448</v>
      </c>
      <c r="N1484" s="2" t="s">
        <v>1448</v>
      </c>
      <c r="P1484" s="9" t="s">
        <v>10077</v>
      </c>
      <c r="Q1484" s="9" t="s">
        <v>10078</v>
      </c>
      <c r="S1484" s="1" t="s">
        <v>8663</v>
      </c>
    </row>
    <row r="1485" spans="1:19" x14ac:dyDescent="0.2">
      <c r="A1485" s="2">
        <f t="shared" si="23"/>
        <v>1484</v>
      </c>
      <c r="B1485" s="1" t="s">
        <v>552</v>
      </c>
      <c r="C1485" s="1" t="s">
        <v>902</v>
      </c>
      <c r="D1485" s="1" t="s">
        <v>838</v>
      </c>
      <c r="E1485" s="1"/>
      <c r="F1485" s="2">
        <v>10</v>
      </c>
      <c r="G1485" s="2">
        <v>5</v>
      </c>
      <c r="H1485" s="236">
        <v>2021</v>
      </c>
      <c r="I1485" s="2">
        <v>71</v>
      </c>
      <c r="J1485" s="2" t="s">
        <v>1449</v>
      </c>
      <c r="K1485" s="4" t="s">
        <v>1410</v>
      </c>
      <c r="L1485" s="2" t="s">
        <v>1394</v>
      </c>
      <c r="M1485" s="242" t="s">
        <v>1447</v>
      </c>
      <c r="N1485" s="2" t="s">
        <v>1448</v>
      </c>
      <c r="P1485" s="9" t="s">
        <v>6614</v>
      </c>
      <c r="S1485" s="1" t="s">
        <v>9124</v>
      </c>
    </row>
    <row r="1486" spans="1:19" x14ac:dyDescent="0.2">
      <c r="A1486" s="2">
        <f t="shared" si="23"/>
        <v>1485</v>
      </c>
      <c r="B1486" s="1" t="s">
        <v>553</v>
      </c>
      <c r="C1486" s="1" t="s">
        <v>1167</v>
      </c>
      <c r="E1486" s="1"/>
      <c r="F1486" s="2">
        <v>10</v>
      </c>
      <c r="G1486" s="2">
        <v>6</v>
      </c>
      <c r="H1486" s="236">
        <v>2021</v>
      </c>
      <c r="I1486" s="2">
        <v>93</v>
      </c>
      <c r="J1486" s="2" t="s">
        <v>1449</v>
      </c>
      <c r="K1486" s="4" t="s">
        <v>1438</v>
      </c>
      <c r="L1486" s="2" t="s">
        <v>6515</v>
      </c>
      <c r="M1486" s="242" t="s">
        <v>1447</v>
      </c>
      <c r="N1486" s="2" t="s">
        <v>1448</v>
      </c>
      <c r="P1486" s="9" t="s">
        <v>10279</v>
      </c>
      <c r="S1486" s="1" t="s">
        <v>8783</v>
      </c>
    </row>
    <row r="1487" spans="1:19" x14ac:dyDescent="0.2">
      <c r="A1487" s="2">
        <f t="shared" si="23"/>
        <v>1486</v>
      </c>
      <c r="B1487" s="1" t="s">
        <v>3990</v>
      </c>
      <c r="C1487" s="1" t="s">
        <v>3991</v>
      </c>
      <c r="D1487" s="1" t="s">
        <v>876</v>
      </c>
      <c r="E1487" s="1"/>
      <c r="F1487" s="2">
        <v>10</v>
      </c>
      <c r="G1487" s="2">
        <v>6</v>
      </c>
      <c r="H1487" s="236">
        <v>2021</v>
      </c>
      <c r="I1487" s="2">
        <v>93</v>
      </c>
      <c r="J1487" s="2" t="s">
        <v>1450</v>
      </c>
      <c r="K1487" s="4" t="s">
        <v>3992</v>
      </c>
      <c r="L1487" s="2" t="s">
        <v>1393</v>
      </c>
      <c r="M1487" s="2" t="s">
        <v>1448</v>
      </c>
      <c r="N1487" s="2" t="s">
        <v>1448</v>
      </c>
      <c r="P1487" s="9" t="s">
        <v>3993</v>
      </c>
    </row>
    <row r="1488" spans="1:19" x14ac:dyDescent="0.2">
      <c r="A1488" s="2">
        <f t="shared" si="23"/>
        <v>1487</v>
      </c>
      <c r="B1488" s="1" t="s">
        <v>10083</v>
      </c>
      <c r="C1488" s="1" t="s">
        <v>3193</v>
      </c>
      <c r="E1488" s="1"/>
      <c r="F1488" s="2">
        <v>10</v>
      </c>
      <c r="G1488" s="2">
        <v>7</v>
      </c>
      <c r="H1488" s="236">
        <v>2021</v>
      </c>
      <c r="I1488" s="2">
        <v>66</v>
      </c>
      <c r="J1488" s="2" t="s">
        <v>1449</v>
      </c>
      <c r="K1488" s="4" t="s">
        <v>1825</v>
      </c>
      <c r="L1488" s="2" t="s">
        <v>6515</v>
      </c>
      <c r="M1488" s="2" t="s">
        <v>1448</v>
      </c>
      <c r="N1488" s="2" t="s">
        <v>1448</v>
      </c>
      <c r="O1488" s="178" t="s">
        <v>11424</v>
      </c>
      <c r="P1488" s="9" t="s">
        <v>10084</v>
      </c>
      <c r="R1488" s="9" t="s">
        <v>10085</v>
      </c>
      <c r="S1488" s="1" t="s">
        <v>9124</v>
      </c>
    </row>
    <row r="1489" spans="1:20" x14ac:dyDescent="0.2">
      <c r="A1489" s="2">
        <f t="shared" si="23"/>
        <v>1488</v>
      </c>
      <c r="B1489" s="1" t="s">
        <v>554</v>
      </c>
      <c r="C1489" s="1" t="s">
        <v>1168</v>
      </c>
      <c r="D1489" s="1" t="s">
        <v>889</v>
      </c>
      <c r="E1489" s="1"/>
      <c r="F1489" s="2">
        <v>10</v>
      </c>
      <c r="G1489" s="2">
        <v>7</v>
      </c>
      <c r="H1489" s="236">
        <v>2021</v>
      </c>
      <c r="I1489" s="2">
        <v>80</v>
      </c>
      <c r="J1489" s="2" t="s">
        <v>1449</v>
      </c>
      <c r="K1489" s="4" t="s">
        <v>1884</v>
      </c>
      <c r="L1489" s="2" t="s">
        <v>1394</v>
      </c>
      <c r="M1489" s="242" t="s">
        <v>1447</v>
      </c>
      <c r="N1489" s="2" t="s">
        <v>1448</v>
      </c>
      <c r="P1489" s="9" t="s">
        <v>10278</v>
      </c>
      <c r="S1489" s="1" t="s">
        <v>9124</v>
      </c>
    </row>
    <row r="1490" spans="1:20" x14ac:dyDescent="0.2">
      <c r="A1490" s="2">
        <f t="shared" si="23"/>
        <v>1489</v>
      </c>
      <c r="B1490" s="1" t="s">
        <v>6784</v>
      </c>
      <c r="C1490" s="1" t="s">
        <v>2373</v>
      </c>
      <c r="D1490" s="1" t="s">
        <v>881</v>
      </c>
      <c r="E1490" s="1"/>
      <c r="F1490" s="2">
        <v>10</v>
      </c>
      <c r="G1490" s="2">
        <v>9</v>
      </c>
      <c r="H1490" s="236">
        <v>2021</v>
      </c>
      <c r="I1490" s="2">
        <v>91</v>
      </c>
      <c r="J1490" s="2" t="s">
        <v>1449</v>
      </c>
      <c r="K1490" s="4" t="s">
        <v>1437</v>
      </c>
      <c r="L1490" s="2" t="s">
        <v>1391</v>
      </c>
      <c r="M1490" s="2" t="s">
        <v>1448</v>
      </c>
      <c r="N1490" s="2" t="s">
        <v>1448</v>
      </c>
      <c r="P1490" s="9" t="s">
        <v>6783</v>
      </c>
      <c r="R1490" s="9" t="s">
        <v>6785</v>
      </c>
    </row>
    <row r="1491" spans="1:20" x14ac:dyDescent="0.2">
      <c r="A1491" s="2">
        <f t="shared" si="23"/>
        <v>1490</v>
      </c>
      <c r="B1491" s="1" t="s">
        <v>555</v>
      </c>
      <c r="C1491" s="1" t="s">
        <v>1169</v>
      </c>
      <c r="D1491" s="1" t="s">
        <v>851</v>
      </c>
      <c r="E1491" s="1" t="s">
        <v>1385</v>
      </c>
      <c r="F1491" s="2">
        <v>10</v>
      </c>
      <c r="G1491" s="2">
        <v>9</v>
      </c>
      <c r="H1491" s="236">
        <v>2021</v>
      </c>
      <c r="I1491" s="2">
        <v>73</v>
      </c>
      <c r="J1491" s="2" t="s">
        <v>1449</v>
      </c>
      <c r="K1491" s="4" t="s">
        <v>1764</v>
      </c>
      <c r="L1491" s="2" t="s">
        <v>1394</v>
      </c>
      <c r="M1491" s="242" t="s">
        <v>1447</v>
      </c>
      <c r="N1491" s="2" t="s">
        <v>1448</v>
      </c>
      <c r="O1491" s="1" t="s">
        <v>10276</v>
      </c>
      <c r="P1491" s="9" t="s">
        <v>10277</v>
      </c>
      <c r="S1491" s="1" t="s">
        <v>9124</v>
      </c>
    </row>
    <row r="1492" spans="1:20" x14ac:dyDescent="0.2">
      <c r="A1492" s="2">
        <f t="shared" si="23"/>
        <v>1491</v>
      </c>
      <c r="B1492" s="1" t="s">
        <v>3989</v>
      </c>
      <c r="C1492" s="1" t="s">
        <v>3988</v>
      </c>
      <c r="E1492" s="1"/>
      <c r="F1492" s="2">
        <v>10</v>
      </c>
      <c r="G1492" s="2">
        <v>9</v>
      </c>
      <c r="H1492" s="236">
        <v>2021</v>
      </c>
      <c r="I1492" s="2">
        <v>91</v>
      </c>
      <c r="J1492" s="2" t="s">
        <v>1449</v>
      </c>
      <c r="K1492" s="4" t="s">
        <v>2013</v>
      </c>
      <c r="L1492" s="2" t="s">
        <v>1393</v>
      </c>
      <c r="M1492" s="2" t="s">
        <v>1448</v>
      </c>
      <c r="N1492" s="2" t="s">
        <v>1448</v>
      </c>
      <c r="P1492" s="9" t="s">
        <v>3987</v>
      </c>
    </row>
    <row r="1493" spans="1:20" x14ac:dyDescent="0.2">
      <c r="A1493" s="2">
        <f t="shared" si="23"/>
        <v>1492</v>
      </c>
      <c r="B1493" s="1" t="s">
        <v>3364</v>
      </c>
      <c r="C1493" s="1" t="s">
        <v>3365</v>
      </c>
      <c r="D1493" s="1" t="s">
        <v>845</v>
      </c>
      <c r="E1493" s="1"/>
      <c r="F1493" s="2">
        <v>10</v>
      </c>
      <c r="G1493" s="2">
        <v>9</v>
      </c>
      <c r="H1493" s="236">
        <v>2021</v>
      </c>
      <c r="I1493" s="2">
        <v>67</v>
      </c>
      <c r="J1493" s="2" t="s">
        <v>1449</v>
      </c>
      <c r="K1493" s="4" t="s">
        <v>1402</v>
      </c>
      <c r="L1493" s="2" t="s">
        <v>1393</v>
      </c>
      <c r="M1493" s="2" t="s">
        <v>1448</v>
      </c>
      <c r="N1493" s="2" t="s">
        <v>1447</v>
      </c>
      <c r="O1493" s="1" t="s">
        <v>10947</v>
      </c>
      <c r="P1493" s="9" t="s">
        <v>3366</v>
      </c>
    </row>
    <row r="1494" spans="1:20" x14ac:dyDescent="0.2">
      <c r="A1494" s="2">
        <f t="shared" si="23"/>
        <v>1493</v>
      </c>
      <c r="B1494" s="1" t="s">
        <v>68</v>
      </c>
      <c r="C1494" s="1" t="s">
        <v>975</v>
      </c>
      <c r="D1494" s="1" t="s">
        <v>834</v>
      </c>
      <c r="E1494" s="1"/>
      <c r="F1494" s="2">
        <v>10</v>
      </c>
      <c r="G1494" s="2">
        <v>9</v>
      </c>
      <c r="H1494" s="236">
        <v>2021</v>
      </c>
      <c r="I1494" s="2">
        <v>81</v>
      </c>
      <c r="J1494" s="2" t="s">
        <v>1449</v>
      </c>
      <c r="K1494" s="4" t="s">
        <v>1894</v>
      </c>
      <c r="L1494" s="2" t="s">
        <v>1394</v>
      </c>
      <c r="M1494" s="242" t="s">
        <v>1447</v>
      </c>
      <c r="N1494" s="2" t="s">
        <v>1448</v>
      </c>
      <c r="O1494" s="1" t="s">
        <v>7242</v>
      </c>
      <c r="P1494" s="9" t="s">
        <v>10275</v>
      </c>
      <c r="S1494" s="1" t="s">
        <v>9088</v>
      </c>
    </row>
    <row r="1495" spans="1:20" x14ac:dyDescent="0.2">
      <c r="A1495" s="2">
        <f t="shared" si="23"/>
        <v>1494</v>
      </c>
      <c r="B1495" s="1" t="s">
        <v>556</v>
      </c>
      <c r="C1495" s="1" t="s">
        <v>905</v>
      </c>
      <c r="D1495" s="1" t="s">
        <v>851</v>
      </c>
      <c r="E1495" s="1"/>
      <c r="F1495" s="2">
        <v>10</v>
      </c>
      <c r="G1495" s="2">
        <v>11</v>
      </c>
      <c r="H1495" s="236">
        <v>2021</v>
      </c>
      <c r="I1495" s="2">
        <v>99</v>
      </c>
      <c r="J1495" s="2" t="s">
        <v>1449</v>
      </c>
      <c r="K1495" s="4" t="s">
        <v>1395</v>
      </c>
      <c r="L1495" s="2" t="s">
        <v>1394</v>
      </c>
      <c r="M1495" s="242" t="s">
        <v>1447</v>
      </c>
      <c r="N1495" s="2" t="s">
        <v>1448</v>
      </c>
      <c r="P1495" s="9" t="s">
        <v>8509</v>
      </c>
      <c r="Q1495" s="9" t="s">
        <v>8508</v>
      </c>
      <c r="S1495" s="1" t="s">
        <v>8715</v>
      </c>
    </row>
    <row r="1496" spans="1:20" x14ac:dyDescent="0.2">
      <c r="A1496" s="2">
        <f t="shared" si="23"/>
        <v>1495</v>
      </c>
      <c r="B1496" s="1" t="s">
        <v>557</v>
      </c>
      <c r="C1496" s="1" t="s">
        <v>1170</v>
      </c>
      <c r="D1496" s="1" t="s">
        <v>851</v>
      </c>
      <c r="E1496" s="1"/>
      <c r="F1496" s="2">
        <v>10</v>
      </c>
      <c r="G1496" s="2">
        <v>11</v>
      </c>
      <c r="H1496" s="236">
        <v>2021</v>
      </c>
      <c r="I1496" s="2">
        <v>94</v>
      </c>
      <c r="J1496" s="2" t="s">
        <v>1450</v>
      </c>
      <c r="K1496" s="4" t="s">
        <v>1430</v>
      </c>
      <c r="L1496" s="2" t="s">
        <v>1393</v>
      </c>
      <c r="M1496" s="242" t="s">
        <v>1447</v>
      </c>
      <c r="N1496" s="2" t="s">
        <v>1448</v>
      </c>
      <c r="P1496" s="9" t="s">
        <v>10274</v>
      </c>
      <c r="S1496" s="1" t="s">
        <v>8715</v>
      </c>
    </row>
    <row r="1497" spans="1:20" x14ac:dyDescent="0.2">
      <c r="A1497" s="2">
        <f t="shared" si="23"/>
        <v>1496</v>
      </c>
      <c r="B1497" s="1" t="s">
        <v>558</v>
      </c>
      <c r="C1497" s="1" t="s">
        <v>1171</v>
      </c>
      <c r="D1497" s="1" t="s">
        <v>848</v>
      </c>
      <c r="E1497" s="1"/>
      <c r="F1497" s="2">
        <v>10</v>
      </c>
      <c r="G1497" s="2">
        <v>12</v>
      </c>
      <c r="H1497" s="236">
        <v>2021</v>
      </c>
      <c r="I1497" s="2">
        <v>91</v>
      </c>
      <c r="J1497" s="2" t="s">
        <v>1450</v>
      </c>
      <c r="K1497" s="4" t="s">
        <v>1392</v>
      </c>
      <c r="L1497" s="2" t="s">
        <v>1393</v>
      </c>
      <c r="M1497" s="242" t="s">
        <v>1447</v>
      </c>
      <c r="N1497" s="2" t="s">
        <v>1448</v>
      </c>
      <c r="P1497" s="9" t="s">
        <v>10273</v>
      </c>
      <c r="S1497" s="1" t="s">
        <v>9124</v>
      </c>
    </row>
    <row r="1498" spans="1:20" x14ac:dyDescent="0.2">
      <c r="A1498" s="2">
        <f t="shared" si="23"/>
        <v>1497</v>
      </c>
      <c r="B1498" s="1" t="s">
        <v>257</v>
      </c>
      <c r="C1498" s="1" t="s">
        <v>1172</v>
      </c>
      <c r="D1498" s="1" t="s">
        <v>876</v>
      </c>
      <c r="E1498" s="1" t="s">
        <v>1322</v>
      </c>
      <c r="F1498" s="2">
        <v>10</v>
      </c>
      <c r="G1498" s="2">
        <v>12</v>
      </c>
      <c r="H1498" s="236">
        <v>2021</v>
      </c>
      <c r="I1498" s="2">
        <v>81</v>
      </c>
      <c r="J1498" s="2" t="s">
        <v>1449</v>
      </c>
      <c r="K1498" s="4" t="s">
        <v>1895</v>
      </c>
      <c r="L1498" s="2" t="s">
        <v>1391</v>
      </c>
      <c r="M1498" s="242" t="s">
        <v>1447</v>
      </c>
      <c r="N1498" s="2" t="s">
        <v>1448</v>
      </c>
      <c r="P1498" s="9" t="s">
        <v>10237</v>
      </c>
      <c r="S1498" s="1" t="s">
        <v>8768</v>
      </c>
    </row>
    <row r="1499" spans="1:20" x14ac:dyDescent="0.2">
      <c r="A1499" s="2">
        <f t="shared" si="23"/>
        <v>1498</v>
      </c>
      <c r="B1499" s="1" t="s">
        <v>4431</v>
      </c>
      <c r="C1499" s="1" t="s">
        <v>4430</v>
      </c>
      <c r="E1499" s="1"/>
      <c r="F1499" s="2">
        <v>10</v>
      </c>
      <c r="G1499" s="2">
        <v>12</v>
      </c>
      <c r="H1499" s="236">
        <v>2021</v>
      </c>
      <c r="I1499" s="2">
        <v>83</v>
      </c>
      <c r="J1499" s="2" t="s">
        <v>1450</v>
      </c>
      <c r="K1499" s="4" t="s">
        <v>4432</v>
      </c>
      <c r="L1499" s="2" t="s">
        <v>1393</v>
      </c>
      <c r="M1499" s="2" t="s">
        <v>1448</v>
      </c>
      <c r="N1499" s="2" t="s">
        <v>1448</v>
      </c>
      <c r="P1499" s="9" t="s">
        <v>4433</v>
      </c>
    </row>
    <row r="1500" spans="1:20" x14ac:dyDescent="0.2">
      <c r="A1500" s="2">
        <f t="shared" si="23"/>
        <v>1499</v>
      </c>
      <c r="B1500" s="1" t="s">
        <v>24</v>
      </c>
      <c r="C1500" s="1" t="s">
        <v>551</v>
      </c>
      <c r="E1500" s="1" t="s">
        <v>3986</v>
      </c>
      <c r="F1500" s="2">
        <v>10</v>
      </c>
      <c r="G1500" s="2">
        <v>13</v>
      </c>
      <c r="H1500" s="236">
        <v>2021</v>
      </c>
      <c r="I1500" s="2">
        <v>85</v>
      </c>
      <c r="J1500" s="2" t="s">
        <v>1449</v>
      </c>
      <c r="K1500" s="4" t="s">
        <v>1402</v>
      </c>
      <c r="L1500" s="2" t="s">
        <v>1393</v>
      </c>
      <c r="M1500" s="2" t="s">
        <v>1448</v>
      </c>
      <c r="N1500" s="2" t="s">
        <v>1448</v>
      </c>
      <c r="P1500" s="9" t="s">
        <v>3985</v>
      </c>
    </row>
    <row r="1501" spans="1:20" x14ac:dyDescent="0.2">
      <c r="A1501" s="2">
        <f t="shared" si="23"/>
        <v>1500</v>
      </c>
      <c r="B1501" s="1" t="s">
        <v>559</v>
      </c>
      <c r="C1501" s="1" t="s">
        <v>1173</v>
      </c>
      <c r="D1501" s="1" t="s">
        <v>876</v>
      </c>
      <c r="E1501" s="1"/>
      <c r="F1501" s="2">
        <v>10</v>
      </c>
      <c r="G1501" s="2">
        <v>13</v>
      </c>
      <c r="H1501" s="236">
        <v>2021</v>
      </c>
      <c r="I1501" s="2">
        <v>61</v>
      </c>
      <c r="J1501" s="2" t="s">
        <v>1450</v>
      </c>
      <c r="K1501" s="4" t="s">
        <v>1412</v>
      </c>
      <c r="L1501" s="2" t="s">
        <v>1407</v>
      </c>
      <c r="M1501" s="242" t="s">
        <v>1447</v>
      </c>
      <c r="N1501" s="2" t="s">
        <v>1448</v>
      </c>
      <c r="O1501" s="178" t="s">
        <v>11381</v>
      </c>
      <c r="P1501" s="9" t="s">
        <v>1896</v>
      </c>
      <c r="Q1501" s="9" t="s">
        <v>8539</v>
      </c>
      <c r="S1501" s="1" t="s">
        <v>9124</v>
      </c>
    </row>
    <row r="1502" spans="1:20" x14ac:dyDescent="0.2">
      <c r="A1502" s="2">
        <f t="shared" si="23"/>
        <v>1501</v>
      </c>
      <c r="B1502" s="1" t="s">
        <v>218</v>
      </c>
      <c r="C1502" s="1" t="s">
        <v>967</v>
      </c>
      <c r="D1502" s="1" t="s">
        <v>867</v>
      </c>
      <c r="E1502" s="1"/>
      <c r="F1502" s="2">
        <v>10</v>
      </c>
      <c r="G1502" s="2">
        <v>14</v>
      </c>
      <c r="H1502" s="236">
        <v>2021</v>
      </c>
      <c r="I1502" s="2">
        <v>95</v>
      </c>
      <c r="J1502" s="2" t="s">
        <v>1449</v>
      </c>
      <c r="K1502" s="4" t="s">
        <v>1545</v>
      </c>
      <c r="L1502" s="2" t="s">
        <v>1394</v>
      </c>
      <c r="M1502" s="242" t="s">
        <v>1447</v>
      </c>
      <c r="N1502" s="2" t="s">
        <v>1448</v>
      </c>
      <c r="P1502" s="9" t="s">
        <v>10236</v>
      </c>
      <c r="Q1502" s="9" t="s">
        <v>10469</v>
      </c>
      <c r="S1502" s="1" t="s">
        <v>9124</v>
      </c>
      <c r="T1502" s="1" t="s">
        <v>9088</v>
      </c>
    </row>
    <row r="1503" spans="1:20" x14ac:dyDescent="0.2">
      <c r="A1503" s="2">
        <f t="shared" si="23"/>
        <v>1502</v>
      </c>
      <c r="B1503" s="1" t="s">
        <v>560</v>
      </c>
      <c r="C1503" s="1" t="s">
        <v>894</v>
      </c>
      <c r="D1503" s="1" t="s">
        <v>843</v>
      </c>
      <c r="E1503" s="1"/>
      <c r="F1503" s="2">
        <v>10</v>
      </c>
      <c r="G1503" s="2">
        <v>14</v>
      </c>
      <c r="H1503" s="236">
        <v>2021</v>
      </c>
      <c r="I1503" s="2">
        <v>79</v>
      </c>
      <c r="J1503" s="2" t="s">
        <v>1449</v>
      </c>
      <c r="K1503" s="4" t="s">
        <v>1953</v>
      </c>
      <c r="L1503" s="2" t="s">
        <v>1389</v>
      </c>
      <c r="M1503" s="242" t="s">
        <v>1447</v>
      </c>
      <c r="N1503" s="2" t="s">
        <v>1448</v>
      </c>
      <c r="P1503" s="9" t="s">
        <v>8251</v>
      </c>
      <c r="S1503" s="1" t="s">
        <v>8736</v>
      </c>
    </row>
    <row r="1504" spans="1:20" x14ac:dyDescent="0.2">
      <c r="A1504" s="2">
        <f t="shared" si="23"/>
        <v>1503</v>
      </c>
      <c r="B1504" s="1" t="s">
        <v>1882</v>
      </c>
      <c r="C1504" s="1" t="s">
        <v>1125</v>
      </c>
      <c r="E1504" s="1"/>
      <c r="F1504" s="2">
        <v>10</v>
      </c>
      <c r="G1504" s="2">
        <v>14</v>
      </c>
      <c r="H1504" s="236">
        <v>2021</v>
      </c>
      <c r="I1504" s="2">
        <v>71</v>
      </c>
      <c r="J1504" s="2" t="s">
        <v>1449</v>
      </c>
      <c r="K1504" s="4" t="s">
        <v>1414</v>
      </c>
      <c r="L1504" s="2" t="s">
        <v>1393</v>
      </c>
      <c r="M1504" s="2" t="s">
        <v>1448</v>
      </c>
      <c r="N1504" s="2" t="s">
        <v>1447</v>
      </c>
      <c r="O1504" s="1" t="s">
        <v>6351</v>
      </c>
      <c r="P1504" s="9" t="s">
        <v>1883</v>
      </c>
      <c r="Q1504" s="9" t="s">
        <v>6352</v>
      </c>
    </row>
    <row r="1505" spans="1:20" x14ac:dyDescent="0.2">
      <c r="A1505" s="2">
        <f t="shared" si="23"/>
        <v>1504</v>
      </c>
      <c r="B1505" s="1" t="s">
        <v>562</v>
      </c>
      <c r="C1505" s="1" t="s">
        <v>950</v>
      </c>
      <c r="E1505" s="1"/>
      <c r="F1505" s="2">
        <v>10</v>
      </c>
      <c r="G1505" s="2">
        <v>15</v>
      </c>
      <c r="H1505" s="236">
        <v>2021</v>
      </c>
      <c r="I1505" s="2">
        <v>86</v>
      </c>
      <c r="J1505" s="2" t="s">
        <v>1449</v>
      </c>
      <c r="K1505" s="4" t="s">
        <v>1402</v>
      </c>
      <c r="L1505" s="2" t="s">
        <v>1393</v>
      </c>
      <c r="M1505" s="242" t="s">
        <v>1447</v>
      </c>
      <c r="N1505" s="2" t="s">
        <v>1448</v>
      </c>
      <c r="P1505" s="9" t="s">
        <v>10235</v>
      </c>
      <c r="S1505" s="1" t="s">
        <v>9088</v>
      </c>
    </row>
    <row r="1506" spans="1:20" x14ac:dyDescent="0.2">
      <c r="A1506" s="2">
        <f t="shared" si="23"/>
        <v>1505</v>
      </c>
      <c r="B1506" s="1" t="s">
        <v>563</v>
      </c>
      <c r="C1506" s="1" t="s">
        <v>847</v>
      </c>
      <c r="D1506" s="1" t="s">
        <v>851</v>
      </c>
      <c r="E1506" s="1" t="s">
        <v>579</v>
      </c>
      <c r="F1506" s="2">
        <v>10</v>
      </c>
      <c r="G1506" s="2">
        <v>15</v>
      </c>
      <c r="H1506" s="236">
        <v>2021</v>
      </c>
      <c r="I1506" s="2">
        <v>89</v>
      </c>
      <c r="J1506" s="2" t="s">
        <v>1449</v>
      </c>
      <c r="K1506" s="4" t="s">
        <v>1400</v>
      </c>
      <c r="L1506" s="2" t="s">
        <v>1401</v>
      </c>
      <c r="M1506" s="242" t="s">
        <v>1447</v>
      </c>
      <c r="N1506" s="2" t="s">
        <v>1448</v>
      </c>
      <c r="P1506" s="9" t="s">
        <v>10234</v>
      </c>
      <c r="S1506" s="1" t="s">
        <v>8801</v>
      </c>
    </row>
    <row r="1507" spans="1:20" x14ac:dyDescent="0.2">
      <c r="A1507" s="2">
        <f t="shared" si="23"/>
        <v>1506</v>
      </c>
      <c r="B1507" s="1" t="s">
        <v>561</v>
      </c>
      <c r="C1507" s="1" t="s">
        <v>860</v>
      </c>
      <c r="E1507" s="1"/>
      <c r="F1507" s="2">
        <v>10</v>
      </c>
      <c r="G1507" s="2">
        <v>15</v>
      </c>
      <c r="H1507" s="236">
        <v>2021</v>
      </c>
      <c r="I1507" s="2">
        <v>100</v>
      </c>
      <c r="J1507" s="2" t="s">
        <v>1449</v>
      </c>
      <c r="K1507" s="4" t="s">
        <v>1512</v>
      </c>
      <c r="L1507" s="2" t="s">
        <v>1389</v>
      </c>
      <c r="M1507" s="242" t="s">
        <v>1447</v>
      </c>
      <c r="N1507" s="2" t="s">
        <v>1448</v>
      </c>
      <c r="P1507" s="9" t="s">
        <v>10233</v>
      </c>
      <c r="S1507" s="1" t="s">
        <v>8719</v>
      </c>
    </row>
    <row r="1508" spans="1:20" x14ac:dyDescent="0.2">
      <c r="A1508" s="2">
        <f t="shared" si="23"/>
        <v>1507</v>
      </c>
      <c r="B1508" s="1" t="s">
        <v>3959</v>
      </c>
      <c r="C1508" s="1" t="s">
        <v>3589</v>
      </c>
      <c r="E1508" s="1"/>
      <c r="F1508" s="2">
        <v>10</v>
      </c>
      <c r="G1508" s="2">
        <v>16</v>
      </c>
      <c r="H1508" s="236">
        <v>2021</v>
      </c>
      <c r="I1508" s="2">
        <v>84</v>
      </c>
      <c r="J1508" s="2" t="s">
        <v>1449</v>
      </c>
      <c r="K1508" s="4" t="s">
        <v>1404</v>
      </c>
      <c r="L1508" s="2" t="s">
        <v>1393</v>
      </c>
      <c r="M1508" s="2" t="s">
        <v>1448</v>
      </c>
      <c r="N1508" s="2" t="s">
        <v>1448</v>
      </c>
      <c r="P1508" s="9" t="s">
        <v>3960</v>
      </c>
    </row>
    <row r="1509" spans="1:20" x14ac:dyDescent="0.2">
      <c r="A1509" s="2">
        <f t="shared" si="23"/>
        <v>1508</v>
      </c>
      <c r="B1509" s="1" t="s">
        <v>565</v>
      </c>
      <c r="C1509" s="1" t="s">
        <v>931</v>
      </c>
      <c r="D1509" s="1" t="s">
        <v>875</v>
      </c>
      <c r="E1509" s="1"/>
      <c r="F1509" s="2">
        <v>10</v>
      </c>
      <c r="G1509" s="2">
        <v>16</v>
      </c>
      <c r="H1509" s="236">
        <v>2021</v>
      </c>
      <c r="I1509" s="2">
        <v>83</v>
      </c>
      <c r="J1509" s="2" t="s">
        <v>1449</v>
      </c>
      <c r="K1509" s="4" t="s">
        <v>1392</v>
      </c>
      <c r="L1509" s="2" t="s">
        <v>1393</v>
      </c>
      <c r="M1509" s="242" t="s">
        <v>1447</v>
      </c>
      <c r="N1509" s="2" t="s">
        <v>1448</v>
      </c>
      <c r="P1509" s="9" t="s">
        <v>10231</v>
      </c>
      <c r="S1509" t="s">
        <v>10232</v>
      </c>
    </row>
    <row r="1510" spans="1:20" x14ac:dyDescent="0.2">
      <c r="A1510" s="2">
        <f t="shared" si="23"/>
        <v>1509</v>
      </c>
      <c r="B1510" s="1" t="s">
        <v>564</v>
      </c>
      <c r="C1510" s="1" t="s">
        <v>1174</v>
      </c>
      <c r="E1510" s="1"/>
      <c r="F1510" s="2">
        <v>10</v>
      </c>
      <c r="G1510" s="2">
        <v>16</v>
      </c>
      <c r="H1510" s="236">
        <v>2021</v>
      </c>
      <c r="I1510" s="46">
        <v>43</v>
      </c>
      <c r="J1510" s="2" t="s">
        <v>1449</v>
      </c>
      <c r="K1510" s="4" t="s">
        <v>1527</v>
      </c>
      <c r="L1510" s="2" t="s">
        <v>6515</v>
      </c>
      <c r="M1510" s="242" t="s">
        <v>1447</v>
      </c>
      <c r="N1510" s="2" t="s">
        <v>1447</v>
      </c>
      <c r="O1510" s="178" t="s">
        <v>11389</v>
      </c>
      <c r="P1510" s="9" t="s">
        <v>11508</v>
      </c>
      <c r="R1510" s="9" t="s">
        <v>1696</v>
      </c>
      <c r="S1510" s="1" t="s">
        <v>8787</v>
      </c>
    </row>
    <row r="1511" spans="1:20" x14ac:dyDescent="0.2">
      <c r="A1511" s="2">
        <f t="shared" si="23"/>
        <v>1510</v>
      </c>
      <c r="B1511" s="1" t="s">
        <v>566</v>
      </c>
      <c r="C1511" s="1" t="s">
        <v>1175</v>
      </c>
      <c r="D1511" s="1" t="s">
        <v>1176</v>
      </c>
      <c r="E1511" s="1"/>
      <c r="F1511" s="2">
        <v>10</v>
      </c>
      <c r="G1511" s="2">
        <v>16</v>
      </c>
      <c r="H1511" s="236">
        <v>2021</v>
      </c>
      <c r="I1511" s="2">
        <v>87</v>
      </c>
      <c r="J1511" s="2" t="s">
        <v>1449</v>
      </c>
      <c r="K1511" s="4" t="s">
        <v>1410</v>
      </c>
      <c r="L1511" s="2" t="s">
        <v>1394</v>
      </c>
      <c r="M1511" s="242" t="s">
        <v>1447</v>
      </c>
      <c r="N1511" s="2" t="s">
        <v>1448</v>
      </c>
      <c r="P1511" s="9" t="s">
        <v>10230</v>
      </c>
      <c r="S1511" s="1" t="s">
        <v>9124</v>
      </c>
    </row>
    <row r="1512" spans="1:20" x14ac:dyDescent="0.2">
      <c r="A1512" s="2">
        <f t="shared" si="23"/>
        <v>1511</v>
      </c>
      <c r="B1512" s="1" t="s">
        <v>567</v>
      </c>
      <c r="C1512" s="1" t="s">
        <v>271</v>
      </c>
      <c r="D1512" s="1" t="s">
        <v>851</v>
      </c>
      <c r="E1512" s="1"/>
      <c r="F1512" s="2">
        <v>10</v>
      </c>
      <c r="G1512" s="2">
        <v>17</v>
      </c>
      <c r="H1512" s="236">
        <v>2021</v>
      </c>
      <c r="I1512" s="2">
        <v>90</v>
      </c>
      <c r="J1512" s="2" t="s">
        <v>1449</v>
      </c>
      <c r="K1512" s="4" t="s">
        <v>1071</v>
      </c>
      <c r="L1512" s="2" t="s">
        <v>1394</v>
      </c>
      <c r="M1512" s="242" t="s">
        <v>1447</v>
      </c>
      <c r="N1512" s="2" t="s">
        <v>1448</v>
      </c>
      <c r="P1512" s="9" t="s">
        <v>10229</v>
      </c>
      <c r="S1512" s="1" t="s">
        <v>9088</v>
      </c>
    </row>
    <row r="1513" spans="1:20" x14ac:dyDescent="0.2">
      <c r="A1513" s="2">
        <f t="shared" si="23"/>
        <v>1512</v>
      </c>
      <c r="B1513" s="1" t="s">
        <v>568</v>
      </c>
      <c r="C1513" s="1" t="s">
        <v>263</v>
      </c>
      <c r="D1513" s="1" t="s">
        <v>872</v>
      </c>
      <c r="E1513" s="1" t="s">
        <v>1372</v>
      </c>
      <c r="F1513" s="2">
        <v>10</v>
      </c>
      <c r="G1513" s="2">
        <v>18</v>
      </c>
      <c r="H1513" s="236">
        <v>2021</v>
      </c>
      <c r="I1513" s="2">
        <v>89</v>
      </c>
      <c r="J1513" s="2" t="s">
        <v>1449</v>
      </c>
      <c r="K1513" s="4" t="s">
        <v>1420</v>
      </c>
      <c r="L1513" s="2" t="s">
        <v>1393</v>
      </c>
      <c r="M1513" s="242" t="s">
        <v>1447</v>
      </c>
      <c r="N1513" s="2" t="s">
        <v>1448</v>
      </c>
      <c r="P1513" s="9" t="s">
        <v>2186</v>
      </c>
      <c r="S1513" s="1" t="s">
        <v>9124</v>
      </c>
    </row>
    <row r="1514" spans="1:20" x14ac:dyDescent="0.2">
      <c r="A1514" s="2">
        <f t="shared" si="23"/>
        <v>1513</v>
      </c>
      <c r="B1514" s="1" t="s">
        <v>572</v>
      </c>
      <c r="C1514" s="1" t="s">
        <v>11298</v>
      </c>
      <c r="D1514" s="1" t="s">
        <v>886</v>
      </c>
      <c r="E1514" s="1" t="s">
        <v>11300</v>
      </c>
      <c r="F1514" s="2">
        <v>10</v>
      </c>
      <c r="G1514" s="2">
        <v>19</v>
      </c>
      <c r="H1514" s="236">
        <v>2021</v>
      </c>
      <c r="I1514" s="2">
        <v>88</v>
      </c>
      <c r="J1514" s="2" t="s">
        <v>1449</v>
      </c>
      <c r="K1514" s="4" t="s">
        <v>1421</v>
      </c>
      <c r="L1514" s="2" t="s">
        <v>6515</v>
      </c>
      <c r="M1514" s="2" t="s">
        <v>1448</v>
      </c>
      <c r="N1514" s="2" t="s">
        <v>1447</v>
      </c>
      <c r="P1514" s="9" t="s">
        <v>11299</v>
      </c>
      <c r="S1514" s="1" t="s">
        <v>8801</v>
      </c>
      <c r="T1514" s="1" t="s">
        <v>8719</v>
      </c>
    </row>
    <row r="1515" spans="1:20" x14ac:dyDescent="0.2">
      <c r="A1515" s="2">
        <f t="shared" si="23"/>
        <v>1514</v>
      </c>
      <c r="B1515" s="1" t="s">
        <v>9128</v>
      </c>
      <c r="C1515" s="1" t="s">
        <v>2257</v>
      </c>
      <c r="D1515" s="1" t="s">
        <v>838</v>
      </c>
      <c r="E1515" s="1"/>
      <c r="F1515" s="2">
        <v>10</v>
      </c>
      <c r="G1515" s="2">
        <v>19</v>
      </c>
      <c r="H1515" s="236">
        <v>2021</v>
      </c>
      <c r="I1515" s="2">
        <v>87</v>
      </c>
      <c r="J1515" s="2" t="s">
        <v>1449</v>
      </c>
      <c r="K1515" s="4" t="s">
        <v>9129</v>
      </c>
      <c r="L1515" s="2" t="s">
        <v>1389</v>
      </c>
      <c r="M1515" s="2" t="s">
        <v>1448</v>
      </c>
      <c r="N1515" s="2" t="s">
        <v>1448</v>
      </c>
      <c r="P1515" s="9" t="s">
        <v>9127</v>
      </c>
    </row>
    <row r="1516" spans="1:20" x14ac:dyDescent="0.2">
      <c r="A1516" s="2">
        <f t="shared" si="23"/>
        <v>1515</v>
      </c>
      <c r="B1516" s="1" t="s">
        <v>569</v>
      </c>
      <c r="C1516" s="1" t="s">
        <v>1177</v>
      </c>
      <c r="E1516" s="1"/>
      <c r="F1516" s="2">
        <v>10</v>
      </c>
      <c r="G1516" s="2">
        <v>20</v>
      </c>
      <c r="H1516" s="236">
        <v>2021</v>
      </c>
      <c r="I1516" s="2">
        <v>78</v>
      </c>
      <c r="J1516" s="2" t="s">
        <v>1449</v>
      </c>
      <c r="K1516" s="4" t="s">
        <v>1421</v>
      </c>
      <c r="L1516" s="2" t="s">
        <v>6515</v>
      </c>
      <c r="M1516" s="242" t="s">
        <v>1447</v>
      </c>
      <c r="N1516" s="2" t="s">
        <v>1448</v>
      </c>
      <c r="P1516" s="9" t="s">
        <v>10228</v>
      </c>
      <c r="S1516" s="1" t="s">
        <v>9088</v>
      </c>
    </row>
    <row r="1517" spans="1:20" x14ac:dyDescent="0.2">
      <c r="A1517" s="2">
        <f t="shared" si="23"/>
        <v>1516</v>
      </c>
      <c r="B1517" s="1" t="s">
        <v>570</v>
      </c>
      <c r="C1517" s="1" t="s">
        <v>989</v>
      </c>
      <c r="D1517" s="1" t="s">
        <v>876</v>
      </c>
      <c r="E1517" s="1"/>
      <c r="F1517" s="2">
        <v>10</v>
      </c>
      <c r="G1517" s="2">
        <v>20</v>
      </c>
      <c r="H1517" s="236">
        <v>2021</v>
      </c>
      <c r="I1517" s="2">
        <v>63</v>
      </c>
      <c r="J1517" s="2" t="s">
        <v>1449</v>
      </c>
      <c r="K1517" s="4" t="s">
        <v>1897</v>
      </c>
      <c r="L1517" s="2" t="s">
        <v>6515</v>
      </c>
      <c r="M1517" s="242" t="s">
        <v>1447</v>
      </c>
      <c r="N1517" s="2" t="s">
        <v>1448</v>
      </c>
      <c r="O1517" s="178" t="s">
        <v>11408</v>
      </c>
      <c r="P1517" s="9" t="s">
        <v>1898</v>
      </c>
      <c r="S1517" s="1" t="s">
        <v>9124</v>
      </c>
    </row>
    <row r="1518" spans="1:20" x14ac:dyDescent="0.2">
      <c r="A1518" s="2">
        <f t="shared" si="23"/>
        <v>1517</v>
      </c>
      <c r="B1518" s="241" t="s">
        <v>12916</v>
      </c>
      <c r="C1518" s="241" t="s">
        <v>12917</v>
      </c>
      <c r="D1518" s="1" t="s">
        <v>892</v>
      </c>
      <c r="E1518" s="1" t="s">
        <v>12915</v>
      </c>
      <c r="F1518" s="2">
        <v>10</v>
      </c>
      <c r="G1518" s="2">
        <v>20</v>
      </c>
      <c r="H1518" s="236">
        <v>2021</v>
      </c>
      <c r="I1518" s="2">
        <v>94</v>
      </c>
      <c r="J1518" s="2" t="s">
        <v>1450</v>
      </c>
      <c r="K1518" s="4" t="s">
        <v>1437</v>
      </c>
      <c r="L1518" s="2" t="s">
        <v>1391</v>
      </c>
      <c r="M1518" s="2" t="s">
        <v>1448</v>
      </c>
      <c r="N1518" s="2" t="s">
        <v>1448</v>
      </c>
      <c r="O1518" s="1" t="s">
        <v>3352</v>
      </c>
      <c r="P1518" s="9" t="s">
        <v>12920</v>
      </c>
      <c r="Q1518" s="9" t="s">
        <v>12918</v>
      </c>
      <c r="R1518" s="9" t="s">
        <v>12919</v>
      </c>
    </row>
    <row r="1519" spans="1:20" x14ac:dyDescent="0.2">
      <c r="A1519" s="2">
        <f t="shared" si="23"/>
        <v>1518</v>
      </c>
      <c r="B1519" s="1" t="s">
        <v>572</v>
      </c>
      <c r="C1519" s="1" t="s">
        <v>885</v>
      </c>
      <c r="D1519" s="1" t="s">
        <v>834</v>
      </c>
      <c r="E1519" s="1"/>
      <c r="F1519" s="2">
        <v>10</v>
      </c>
      <c r="G1519" s="2">
        <v>21</v>
      </c>
      <c r="H1519" s="236">
        <v>2021</v>
      </c>
      <c r="I1519" s="2">
        <v>89</v>
      </c>
      <c r="J1519" s="2" t="s">
        <v>1449</v>
      </c>
      <c r="K1519" s="4" t="s">
        <v>1785</v>
      </c>
      <c r="L1519" s="2" t="s">
        <v>6515</v>
      </c>
      <c r="M1519" s="242" t="s">
        <v>1447</v>
      </c>
      <c r="N1519" s="2" t="s">
        <v>1447</v>
      </c>
      <c r="P1519" s="9" t="s">
        <v>10227</v>
      </c>
      <c r="S1519" s="1" t="s">
        <v>8787</v>
      </c>
    </row>
    <row r="1520" spans="1:20" x14ac:dyDescent="0.2">
      <c r="A1520" s="2">
        <f t="shared" si="23"/>
        <v>1519</v>
      </c>
      <c r="B1520" s="1" t="s">
        <v>3958</v>
      </c>
      <c r="C1520" s="1" t="s">
        <v>1868</v>
      </c>
      <c r="D1520" s="1" t="s">
        <v>892</v>
      </c>
      <c r="E1520" s="1"/>
      <c r="F1520" s="2">
        <v>10</v>
      </c>
      <c r="G1520" s="2">
        <v>21</v>
      </c>
      <c r="H1520" s="236">
        <v>2021</v>
      </c>
      <c r="I1520" s="2">
        <v>67</v>
      </c>
      <c r="J1520" s="2" t="s">
        <v>1450</v>
      </c>
      <c r="K1520" s="4" t="s">
        <v>1497</v>
      </c>
      <c r="L1520" s="2" t="s">
        <v>1393</v>
      </c>
      <c r="M1520" s="2" t="s">
        <v>1448</v>
      </c>
      <c r="N1520" s="2" t="s">
        <v>1447</v>
      </c>
      <c r="O1520" s="1" t="s">
        <v>3691</v>
      </c>
      <c r="P1520" s="9" t="s">
        <v>3957</v>
      </c>
      <c r="Q1520" s="9" t="s">
        <v>6408</v>
      </c>
      <c r="R1520" s="9" t="s">
        <v>3956</v>
      </c>
    </row>
    <row r="1521" spans="1:20" x14ac:dyDescent="0.2">
      <c r="A1521" s="2">
        <f t="shared" si="23"/>
        <v>1520</v>
      </c>
      <c r="B1521" s="1" t="s">
        <v>571</v>
      </c>
      <c r="C1521" s="1" t="s">
        <v>1178</v>
      </c>
      <c r="D1521" s="1" t="s">
        <v>915</v>
      </c>
      <c r="E1521" s="1" t="s">
        <v>1327</v>
      </c>
      <c r="F1521" s="2">
        <v>10</v>
      </c>
      <c r="G1521" s="2">
        <v>21</v>
      </c>
      <c r="H1521" s="236">
        <v>2021</v>
      </c>
      <c r="I1521" s="46">
        <v>43</v>
      </c>
      <c r="J1521" s="2" t="s">
        <v>1450</v>
      </c>
      <c r="K1521" s="4" t="s">
        <v>1524</v>
      </c>
      <c r="L1521" s="2" t="s">
        <v>1393</v>
      </c>
      <c r="M1521" s="242" t="s">
        <v>1447</v>
      </c>
      <c r="N1521" s="2" t="s">
        <v>1448</v>
      </c>
      <c r="O1521" s="178" t="s">
        <v>9956</v>
      </c>
      <c r="P1521" s="9" t="s">
        <v>6514</v>
      </c>
      <c r="Q1521" s="9" t="s">
        <v>9035</v>
      </c>
      <c r="R1521" s="9" t="s">
        <v>6513</v>
      </c>
      <c r="S1521" s="1" t="s">
        <v>9124</v>
      </c>
    </row>
    <row r="1522" spans="1:20" x14ac:dyDescent="0.2">
      <c r="A1522" s="2">
        <f t="shared" si="23"/>
        <v>1521</v>
      </c>
      <c r="B1522" s="1" t="s">
        <v>6878</v>
      </c>
      <c r="C1522" s="1" t="s">
        <v>6879</v>
      </c>
      <c r="D1522" s="1" t="s">
        <v>845</v>
      </c>
      <c r="E1522" s="1"/>
      <c r="F1522" s="2">
        <v>10</v>
      </c>
      <c r="G1522" s="2">
        <v>22</v>
      </c>
      <c r="H1522" s="236">
        <v>2021</v>
      </c>
      <c r="I1522" s="2">
        <v>79</v>
      </c>
      <c r="J1522" s="2" t="s">
        <v>1449</v>
      </c>
      <c r="K1522" s="4" t="s">
        <v>1392</v>
      </c>
      <c r="L1522" s="2" t="s">
        <v>1393</v>
      </c>
      <c r="M1522" s="2" t="s">
        <v>1448</v>
      </c>
      <c r="N1522" s="2" t="s">
        <v>1448</v>
      </c>
      <c r="P1522" s="9" t="s">
        <v>6881</v>
      </c>
      <c r="R1522" s="9" t="s">
        <v>6880</v>
      </c>
    </row>
    <row r="1523" spans="1:20" x14ac:dyDescent="0.2">
      <c r="A1523" s="2">
        <f t="shared" si="23"/>
        <v>1522</v>
      </c>
      <c r="B1523" s="1" t="s">
        <v>573</v>
      </c>
      <c r="C1523" s="1" t="s">
        <v>1125</v>
      </c>
      <c r="D1523" s="1" t="s">
        <v>3354</v>
      </c>
      <c r="E1523" s="1"/>
      <c r="F1523" s="2">
        <v>10</v>
      </c>
      <c r="G1523" s="2">
        <v>22</v>
      </c>
      <c r="H1523" s="236">
        <v>2021</v>
      </c>
      <c r="I1523" s="2">
        <v>95</v>
      </c>
      <c r="J1523" s="2" t="s">
        <v>1449</v>
      </c>
      <c r="K1523" s="4" t="s">
        <v>1428</v>
      </c>
      <c r="L1523" s="2" t="s">
        <v>1393</v>
      </c>
      <c r="M1523" s="242" t="s">
        <v>1447</v>
      </c>
      <c r="N1523" s="2" t="s">
        <v>1448</v>
      </c>
      <c r="O1523" s="1" t="s">
        <v>11371</v>
      </c>
      <c r="P1523" s="9" t="s">
        <v>3355</v>
      </c>
      <c r="S1523" s="1" t="s">
        <v>9088</v>
      </c>
    </row>
    <row r="1524" spans="1:20" x14ac:dyDescent="0.2">
      <c r="A1524" s="2">
        <f t="shared" si="23"/>
        <v>1523</v>
      </c>
      <c r="B1524" s="1" t="s">
        <v>574</v>
      </c>
      <c r="C1524" s="1" t="s">
        <v>1179</v>
      </c>
      <c r="E1524" s="1"/>
      <c r="F1524" s="2">
        <v>10</v>
      </c>
      <c r="G1524" s="2">
        <v>23</v>
      </c>
      <c r="H1524" s="236">
        <v>2021</v>
      </c>
      <c r="I1524" s="2">
        <v>96</v>
      </c>
      <c r="J1524" s="2" t="s">
        <v>1449</v>
      </c>
      <c r="K1524" s="4" t="s">
        <v>1409</v>
      </c>
      <c r="L1524" s="2" t="s">
        <v>1393</v>
      </c>
      <c r="M1524" s="242" t="s">
        <v>1447</v>
      </c>
      <c r="N1524" s="2" t="s">
        <v>1448</v>
      </c>
      <c r="P1524" s="9" t="s">
        <v>10226</v>
      </c>
      <c r="S1524" s="1" t="s">
        <v>9088</v>
      </c>
    </row>
    <row r="1525" spans="1:20" x14ac:dyDescent="0.2">
      <c r="A1525" s="2">
        <f t="shared" si="23"/>
        <v>1524</v>
      </c>
      <c r="B1525" s="1" t="s">
        <v>575</v>
      </c>
      <c r="C1525" s="1" t="s">
        <v>1100</v>
      </c>
      <c r="D1525" s="1" t="s">
        <v>837</v>
      </c>
      <c r="E1525" s="1" t="s">
        <v>1306</v>
      </c>
      <c r="F1525" s="2">
        <v>10</v>
      </c>
      <c r="G1525" s="2">
        <v>23</v>
      </c>
      <c r="H1525" s="236">
        <v>2021</v>
      </c>
      <c r="I1525" s="2">
        <v>93</v>
      </c>
      <c r="J1525" s="2" t="s">
        <v>1449</v>
      </c>
      <c r="K1525" s="4" t="s">
        <v>1899</v>
      </c>
      <c r="L1525" s="2" t="s">
        <v>1393</v>
      </c>
      <c r="M1525" s="242" t="s">
        <v>1447</v>
      </c>
      <c r="N1525" s="2" t="s">
        <v>1447</v>
      </c>
      <c r="P1525" s="9" t="s">
        <v>10225</v>
      </c>
      <c r="S1525" s="1" t="s">
        <v>8736</v>
      </c>
    </row>
    <row r="1526" spans="1:20" x14ac:dyDescent="0.2">
      <c r="A1526" s="2">
        <f t="shared" si="23"/>
        <v>1525</v>
      </c>
      <c r="B1526" s="1" t="s">
        <v>11502</v>
      </c>
      <c r="C1526" s="1" t="s">
        <v>975</v>
      </c>
      <c r="D1526" s="1" t="s">
        <v>6308</v>
      </c>
      <c r="E1526" s="1" t="s">
        <v>1289</v>
      </c>
      <c r="F1526" s="2">
        <v>10</v>
      </c>
      <c r="G1526" s="2">
        <v>23</v>
      </c>
      <c r="H1526" s="236">
        <v>2021</v>
      </c>
      <c r="I1526" s="2">
        <v>94</v>
      </c>
      <c r="J1526" s="2" t="s">
        <v>1449</v>
      </c>
      <c r="L1526" s="2" t="s">
        <v>1407</v>
      </c>
      <c r="M1526" s="2" t="s">
        <v>1448</v>
      </c>
      <c r="N1526" s="2" t="s">
        <v>1448</v>
      </c>
      <c r="P1526" s="9" t="s">
        <v>11503</v>
      </c>
      <c r="Q1526" s="9" t="s">
        <v>11504</v>
      </c>
      <c r="R1526" s="9"/>
      <c r="S1526" s="1" t="s">
        <v>8787</v>
      </c>
    </row>
    <row r="1527" spans="1:20" x14ac:dyDescent="0.2">
      <c r="A1527" s="2">
        <f t="shared" si="23"/>
        <v>1526</v>
      </c>
      <c r="B1527" s="1" t="s">
        <v>6884</v>
      </c>
      <c r="C1527" s="1" t="s">
        <v>2109</v>
      </c>
      <c r="D1527" s="1" t="s">
        <v>834</v>
      </c>
      <c r="E1527" s="1"/>
      <c r="F1527" s="2">
        <v>10</v>
      </c>
      <c r="G1527" s="2">
        <v>23</v>
      </c>
      <c r="H1527" s="236">
        <v>2021</v>
      </c>
      <c r="I1527" s="2">
        <v>79</v>
      </c>
      <c r="J1527" s="2" t="s">
        <v>1449</v>
      </c>
      <c r="K1527" s="4" t="s">
        <v>1392</v>
      </c>
      <c r="L1527" s="2" t="s">
        <v>1393</v>
      </c>
      <c r="M1527" s="2" t="s">
        <v>1448</v>
      </c>
      <c r="N1527" s="2" t="s">
        <v>1448</v>
      </c>
      <c r="O1527" s="1" t="s">
        <v>3673</v>
      </c>
      <c r="P1527" s="9" t="s">
        <v>6882</v>
      </c>
      <c r="R1527" s="9" t="s">
        <v>6883</v>
      </c>
    </row>
    <row r="1528" spans="1:20" x14ac:dyDescent="0.2">
      <c r="A1528" s="2">
        <f t="shared" si="23"/>
        <v>1527</v>
      </c>
      <c r="B1528" s="1" t="s">
        <v>3953</v>
      </c>
      <c r="C1528" s="1" t="s">
        <v>3954</v>
      </c>
      <c r="D1528" s="1" t="s">
        <v>871</v>
      </c>
      <c r="E1528" s="1"/>
      <c r="F1528" s="2">
        <v>10</v>
      </c>
      <c r="G1528" s="2">
        <v>23</v>
      </c>
      <c r="H1528" s="236">
        <v>2021</v>
      </c>
      <c r="I1528" s="2">
        <v>83</v>
      </c>
      <c r="J1528" s="2" t="s">
        <v>1449</v>
      </c>
      <c r="K1528" s="4" t="s">
        <v>1463</v>
      </c>
      <c r="L1528" s="2" t="s">
        <v>1393</v>
      </c>
      <c r="M1528" s="2" t="s">
        <v>1448</v>
      </c>
      <c r="N1528" s="2" t="s">
        <v>1448</v>
      </c>
      <c r="P1528" s="9" t="s">
        <v>3955</v>
      </c>
      <c r="R1528" s="9" t="s">
        <v>6625</v>
      </c>
    </row>
    <row r="1529" spans="1:20" x14ac:dyDescent="0.2">
      <c r="A1529" s="2">
        <f t="shared" si="23"/>
        <v>1528</v>
      </c>
      <c r="B1529" s="1" t="s">
        <v>576</v>
      </c>
      <c r="C1529" s="1" t="s">
        <v>1063</v>
      </c>
      <c r="E1529" s="1" t="s">
        <v>1180</v>
      </c>
      <c r="F1529" s="2">
        <v>10</v>
      </c>
      <c r="G1529" s="2">
        <v>24</v>
      </c>
      <c r="H1529" s="236">
        <v>2021</v>
      </c>
      <c r="I1529" s="2">
        <v>79</v>
      </c>
      <c r="J1529" s="2" t="s">
        <v>1449</v>
      </c>
      <c r="K1529" s="4" t="s">
        <v>1418</v>
      </c>
      <c r="L1529" s="2" t="s">
        <v>1393</v>
      </c>
      <c r="M1529" s="242" t="s">
        <v>1447</v>
      </c>
      <c r="N1529" s="2" t="s">
        <v>1448</v>
      </c>
      <c r="O1529" s="1" t="s">
        <v>10949</v>
      </c>
      <c r="P1529" s="9" t="s">
        <v>4443</v>
      </c>
      <c r="S1529" s="1" t="s">
        <v>8663</v>
      </c>
    </row>
    <row r="1530" spans="1:20" x14ac:dyDescent="0.2">
      <c r="A1530" s="2">
        <f t="shared" si="23"/>
        <v>1529</v>
      </c>
      <c r="B1530" s="1" t="s">
        <v>8302</v>
      </c>
      <c r="C1530" s="1" t="s">
        <v>8301</v>
      </c>
      <c r="E1530" s="1"/>
      <c r="F1530" s="2">
        <v>10</v>
      </c>
      <c r="G1530" s="2">
        <v>25</v>
      </c>
      <c r="H1530" s="236">
        <v>2021</v>
      </c>
      <c r="I1530" s="2">
        <v>84</v>
      </c>
      <c r="J1530" s="2" t="s">
        <v>1449</v>
      </c>
      <c r="K1530" s="4" t="s">
        <v>1602</v>
      </c>
      <c r="L1530" s="2" t="s">
        <v>1407</v>
      </c>
      <c r="M1530" s="2" t="s">
        <v>1448</v>
      </c>
      <c r="N1530" s="2" t="s">
        <v>1448</v>
      </c>
      <c r="O1530" s="1" t="s">
        <v>11254</v>
      </c>
      <c r="P1530" s="9" t="s">
        <v>8303</v>
      </c>
    </row>
    <row r="1531" spans="1:20" x14ac:dyDescent="0.2">
      <c r="A1531" s="2">
        <f t="shared" si="23"/>
        <v>1530</v>
      </c>
      <c r="B1531" s="1" t="s">
        <v>3952</v>
      </c>
      <c r="C1531" s="1" t="s">
        <v>2285</v>
      </c>
      <c r="D1531" s="1" t="s">
        <v>892</v>
      </c>
      <c r="E1531" s="1"/>
      <c r="F1531" s="2">
        <v>10</v>
      </c>
      <c r="G1531" s="2">
        <v>25</v>
      </c>
      <c r="H1531" s="236">
        <v>2021</v>
      </c>
      <c r="I1531" s="2">
        <v>96</v>
      </c>
      <c r="J1531" s="2" t="s">
        <v>1449</v>
      </c>
      <c r="K1531" s="4" t="s">
        <v>549</v>
      </c>
      <c r="L1531" s="2" t="s">
        <v>1393</v>
      </c>
      <c r="M1531" s="2" t="s">
        <v>1448</v>
      </c>
      <c r="N1531" s="2" t="s">
        <v>1448</v>
      </c>
      <c r="P1531" s="9" t="s">
        <v>3951</v>
      </c>
    </row>
    <row r="1532" spans="1:20" x14ac:dyDescent="0.2">
      <c r="A1532" s="2">
        <f t="shared" si="23"/>
        <v>1531</v>
      </c>
      <c r="B1532" s="1" t="s">
        <v>577</v>
      </c>
      <c r="C1532" s="1" t="s">
        <v>1181</v>
      </c>
      <c r="E1532" s="1"/>
      <c r="F1532" s="2">
        <v>10</v>
      </c>
      <c r="G1532" s="2">
        <v>26</v>
      </c>
      <c r="H1532" s="236">
        <v>2021</v>
      </c>
      <c r="I1532" s="46">
        <v>41</v>
      </c>
      <c r="J1532" s="2" t="s">
        <v>1450</v>
      </c>
      <c r="K1532" s="4" t="s">
        <v>1830</v>
      </c>
      <c r="L1532" s="2" t="s">
        <v>6515</v>
      </c>
      <c r="M1532" s="242" t="s">
        <v>1447</v>
      </c>
      <c r="N1532" s="2" t="s">
        <v>1448</v>
      </c>
      <c r="O1532" s="178" t="s">
        <v>11408</v>
      </c>
      <c r="P1532" s="9" t="s">
        <v>1900</v>
      </c>
      <c r="R1532" s="9" t="s">
        <v>10224</v>
      </c>
      <c r="S1532" s="1" t="s">
        <v>9124</v>
      </c>
    </row>
    <row r="1533" spans="1:20" x14ac:dyDescent="0.2">
      <c r="A1533" s="2">
        <f t="shared" si="23"/>
        <v>1532</v>
      </c>
      <c r="B1533" s="1" t="s">
        <v>23</v>
      </c>
      <c r="C1533" s="1" t="s">
        <v>3505</v>
      </c>
      <c r="D1533" s="1" t="s">
        <v>838</v>
      </c>
      <c r="E1533" s="1"/>
      <c r="F1533" s="2">
        <v>10</v>
      </c>
      <c r="G1533" s="2">
        <v>26</v>
      </c>
      <c r="H1533" s="236">
        <v>2021</v>
      </c>
      <c r="I1533" s="2">
        <v>95</v>
      </c>
      <c r="J1533" s="2" t="s">
        <v>1449</v>
      </c>
      <c r="K1533" s="4" t="s">
        <v>1402</v>
      </c>
      <c r="L1533" s="2" t="s">
        <v>1393</v>
      </c>
      <c r="M1533" s="2" t="s">
        <v>1448</v>
      </c>
      <c r="N1533" s="2" t="s">
        <v>1448</v>
      </c>
      <c r="P1533" s="9" t="s">
        <v>3950</v>
      </c>
    </row>
    <row r="1534" spans="1:20" x14ac:dyDescent="0.2">
      <c r="A1534" s="2">
        <f t="shared" si="23"/>
        <v>1533</v>
      </c>
      <c r="B1534" s="1" t="s">
        <v>578</v>
      </c>
      <c r="C1534" s="1" t="s">
        <v>1182</v>
      </c>
      <c r="E1534" s="1"/>
      <c r="F1534" s="2">
        <v>10</v>
      </c>
      <c r="G1534" s="2">
        <v>28</v>
      </c>
      <c r="H1534" s="236">
        <v>2021</v>
      </c>
      <c r="I1534" s="2">
        <v>92</v>
      </c>
      <c r="J1534" s="2" t="s">
        <v>1450</v>
      </c>
      <c r="K1534" s="4" t="s">
        <v>1430</v>
      </c>
      <c r="L1534" s="2" t="s">
        <v>1393</v>
      </c>
      <c r="M1534" s="242" t="s">
        <v>1447</v>
      </c>
      <c r="N1534" s="2" t="s">
        <v>1448</v>
      </c>
      <c r="P1534" s="9" t="s">
        <v>10223</v>
      </c>
      <c r="S1534" s="1" t="s">
        <v>9088</v>
      </c>
    </row>
    <row r="1535" spans="1:20" x14ac:dyDescent="0.2">
      <c r="A1535" s="2">
        <f t="shared" si="23"/>
        <v>1534</v>
      </c>
      <c r="B1535" s="1" t="s">
        <v>579</v>
      </c>
      <c r="C1535" s="1" t="s">
        <v>901</v>
      </c>
      <c r="D1535" s="1" t="s">
        <v>838</v>
      </c>
      <c r="E1535" s="1"/>
      <c r="F1535" s="2">
        <v>10</v>
      </c>
      <c r="G1535" s="2">
        <v>28</v>
      </c>
      <c r="H1535" s="236">
        <v>2021</v>
      </c>
      <c r="I1535" s="2">
        <v>83</v>
      </c>
      <c r="J1535" s="2" t="s">
        <v>1449</v>
      </c>
      <c r="K1535" s="4" t="s">
        <v>1390</v>
      </c>
      <c r="L1535" s="2" t="s">
        <v>1389</v>
      </c>
      <c r="M1535" s="242" t="s">
        <v>1447</v>
      </c>
      <c r="N1535" s="2" t="s">
        <v>1447</v>
      </c>
      <c r="O1535" s="1" t="s">
        <v>9057</v>
      </c>
      <c r="P1535" s="9" t="s">
        <v>2386</v>
      </c>
      <c r="S1535" s="1" t="s">
        <v>8736</v>
      </c>
      <c r="T1535" s="1" t="s">
        <v>8750</v>
      </c>
    </row>
    <row r="1536" spans="1:20" x14ac:dyDescent="0.2">
      <c r="A1536" s="2">
        <f t="shared" si="23"/>
        <v>1535</v>
      </c>
      <c r="B1536" s="1" t="s">
        <v>2391</v>
      </c>
      <c r="C1536" s="1" t="s">
        <v>2392</v>
      </c>
      <c r="D1536" s="1" t="s">
        <v>890</v>
      </c>
      <c r="E1536" s="1"/>
      <c r="F1536" s="2">
        <v>10</v>
      </c>
      <c r="G1536" s="2">
        <v>29</v>
      </c>
      <c r="H1536" s="236">
        <v>2021</v>
      </c>
      <c r="I1536" s="2">
        <v>82</v>
      </c>
      <c r="J1536" s="2" t="s">
        <v>1449</v>
      </c>
      <c r="K1536" s="4" t="s">
        <v>1496</v>
      </c>
      <c r="L1536" s="2" t="s">
        <v>1394</v>
      </c>
      <c r="M1536" s="2" t="s">
        <v>1448</v>
      </c>
      <c r="N1536" s="2" t="s">
        <v>1447</v>
      </c>
      <c r="O1536" s="1" t="s">
        <v>2393</v>
      </c>
      <c r="P1536" s="9" t="s">
        <v>2394</v>
      </c>
      <c r="R1536" s="9" t="s">
        <v>9644</v>
      </c>
    </row>
    <row r="1537" spans="1:20" x14ac:dyDescent="0.2">
      <c r="A1537" s="2">
        <f t="shared" si="23"/>
        <v>1536</v>
      </c>
      <c r="B1537" s="1" t="s">
        <v>9594</v>
      </c>
      <c r="C1537" s="1" t="s">
        <v>2282</v>
      </c>
      <c r="D1537" s="1" t="s">
        <v>845</v>
      </c>
      <c r="E1537" s="1"/>
      <c r="F1537" s="2">
        <v>10</v>
      </c>
      <c r="G1537" s="2">
        <v>30</v>
      </c>
      <c r="H1537" s="236">
        <v>2021</v>
      </c>
      <c r="I1537" s="2">
        <v>99</v>
      </c>
      <c r="J1537" s="2" t="s">
        <v>1449</v>
      </c>
      <c r="K1537" s="4" t="s">
        <v>1438</v>
      </c>
      <c r="L1537" s="2" t="s">
        <v>6515</v>
      </c>
      <c r="M1537" s="242" t="s">
        <v>1447</v>
      </c>
      <c r="N1537" s="2" t="s">
        <v>1448</v>
      </c>
      <c r="P1537" s="9" t="s">
        <v>9593</v>
      </c>
      <c r="S1537" s="1" t="s">
        <v>8736</v>
      </c>
    </row>
    <row r="1538" spans="1:20" x14ac:dyDescent="0.2">
      <c r="A1538" s="2">
        <f t="shared" si="23"/>
        <v>1537</v>
      </c>
      <c r="B1538" s="1" t="s">
        <v>580</v>
      </c>
      <c r="C1538" s="1" t="s">
        <v>1183</v>
      </c>
      <c r="E1538" s="1"/>
      <c r="F1538" s="2">
        <v>10</v>
      </c>
      <c r="G1538" s="2">
        <v>31</v>
      </c>
      <c r="H1538" s="236">
        <v>2021</v>
      </c>
      <c r="I1538" s="2">
        <v>95</v>
      </c>
      <c r="J1538" s="2" t="s">
        <v>1450</v>
      </c>
      <c r="K1538" s="4" t="s">
        <v>1410</v>
      </c>
      <c r="L1538" s="2" t="s">
        <v>1394</v>
      </c>
      <c r="M1538" s="242" t="s">
        <v>1447</v>
      </c>
      <c r="N1538" s="2" t="s">
        <v>1448</v>
      </c>
      <c r="P1538" s="9" t="s">
        <v>10222</v>
      </c>
      <c r="S1538" s="1" t="s">
        <v>9088</v>
      </c>
    </row>
    <row r="1539" spans="1:20" x14ac:dyDescent="0.2">
      <c r="A1539" s="2">
        <f t="shared" si="23"/>
        <v>1538</v>
      </c>
      <c r="B1539" s="1" t="s">
        <v>581</v>
      </c>
      <c r="C1539" s="1" t="s">
        <v>863</v>
      </c>
      <c r="E1539" s="1"/>
      <c r="F1539" s="2">
        <v>11</v>
      </c>
      <c r="G1539" s="2">
        <v>1</v>
      </c>
      <c r="H1539" s="236">
        <v>2021</v>
      </c>
      <c r="I1539" s="2">
        <v>69</v>
      </c>
      <c r="J1539" s="2" t="s">
        <v>1449</v>
      </c>
      <c r="K1539" s="4" t="s">
        <v>1777</v>
      </c>
      <c r="L1539" s="2" t="s">
        <v>1441</v>
      </c>
      <c r="M1539" s="242" t="s">
        <v>1447</v>
      </c>
      <c r="N1539" s="2" t="s">
        <v>1448</v>
      </c>
      <c r="P1539" s="9" t="s">
        <v>8161</v>
      </c>
      <c r="S1539" s="1" t="s">
        <v>9124</v>
      </c>
    </row>
    <row r="1540" spans="1:20" x14ac:dyDescent="0.2">
      <c r="A1540" s="2">
        <f t="shared" si="23"/>
        <v>1539</v>
      </c>
      <c r="B1540" s="1" t="s">
        <v>582</v>
      </c>
      <c r="C1540" s="1" t="s">
        <v>1184</v>
      </c>
      <c r="D1540" s="1" t="s">
        <v>848</v>
      </c>
      <c r="E1540" s="1"/>
      <c r="F1540" s="2">
        <v>11</v>
      </c>
      <c r="G1540" s="2">
        <v>2</v>
      </c>
      <c r="H1540" s="236">
        <v>2021</v>
      </c>
      <c r="I1540" s="2">
        <v>89</v>
      </c>
      <c r="J1540" s="2" t="s">
        <v>1449</v>
      </c>
      <c r="K1540" s="4" t="s">
        <v>1776</v>
      </c>
      <c r="L1540" s="2" t="s">
        <v>1394</v>
      </c>
      <c r="M1540" s="242" t="s">
        <v>1447</v>
      </c>
      <c r="N1540" s="2" t="s">
        <v>1448</v>
      </c>
      <c r="P1540" s="9" t="s">
        <v>8515</v>
      </c>
      <c r="Q1540" s="9" t="s">
        <v>8514</v>
      </c>
      <c r="S1540" s="1" t="s">
        <v>8766</v>
      </c>
    </row>
    <row r="1541" spans="1:20" x14ac:dyDescent="0.2">
      <c r="A1541" s="2">
        <f t="shared" si="23"/>
        <v>1540</v>
      </c>
      <c r="B1541" s="1" t="s">
        <v>583</v>
      </c>
      <c r="C1541" s="1" t="s">
        <v>9</v>
      </c>
      <c r="D1541" s="1" t="s">
        <v>892</v>
      </c>
      <c r="E1541" s="1"/>
      <c r="F1541" s="2">
        <v>11</v>
      </c>
      <c r="G1541" s="2">
        <v>2</v>
      </c>
      <c r="H1541" s="236">
        <v>2021</v>
      </c>
      <c r="I1541" s="2">
        <v>93</v>
      </c>
      <c r="J1541" s="2" t="s">
        <v>1449</v>
      </c>
      <c r="K1541" s="4" t="s">
        <v>1775</v>
      </c>
      <c r="L1541" s="2" t="s">
        <v>1396</v>
      </c>
      <c r="M1541" s="242" t="s">
        <v>1447</v>
      </c>
      <c r="N1541" s="2" t="s">
        <v>1448</v>
      </c>
      <c r="P1541" s="9" t="s">
        <v>6613</v>
      </c>
      <c r="R1541" s="9" t="s">
        <v>10221</v>
      </c>
      <c r="S1541" s="1" t="s">
        <v>9088</v>
      </c>
    </row>
    <row r="1542" spans="1:20" x14ac:dyDescent="0.2">
      <c r="A1542" s="2">
        <f t="shared" si="23"/>
        <v>1541</v>
      </c>
      <c r="B1542" s="1" t="s">
        <v>3946</v>
      </c>
      <c r="C1542" s="1" t="s">
        <v>3945</v>
      </c>
      <c r="E1542" s="1"/>
      <c r="F1542" s="2">
        <v>11</v>
      </c>
      <c r="G1542" s="2">
        <v>3</v>
      </c>
      <c r="H1542" s="236">
        <v>2021</v>
      </c>
      <c r="I1542" s="2">
        <v>75</v>
      </c>
      <c r="J1542" s="2" t="s">
        <v>1450</v>
      </c>
      <c r="K1542" s="4" t="s">
        <v>1250</v>
      </c>
      <c r="L1542" s="2" t="s">
        <v>1393</v>
      </c>
      <c r="M1542" s="2" t="s">
        <v>1448</v>
      </c>
      <c r="N1542" s="2" t="s">
        <v>1448</v>
      </c>
      <c r="O1542" s="1" t="s">
        <v>3947</v>
      </c>
      <c r="P1542" s="9" t="s">
        <v>3948</v>
      </c>
      <c r="R1542" s="9" t="s">
        <v>3949</v>
      </c>
    </row>
    <row r="1543" spans="1:20" x14ac:dyDescent="0.2">
      <c r="A1543" s="2">
        <f t="shared" si="23"/>
        <v>1542</v>
      </c>
      <c r="B1543" s="1" t="s">
        <v>6493</v>
      </c>
      <c r="C1543" s="1" t="s">
        <v>6024</v>
      </c>
      <c r="D1543" s="1" t="s">
        <v>834</v>
      </c>
      <c r="E1543" s="1"/>
      <c r="F1543" s="2">
        <v>11</v>
      </c>
      <c r="G1543" s="2">
        <v>3</v>
      </c>
      <c r="H1543" s="236">
        <v>2021</v>
      </c>
      <c r="I1543" s="2">
        <v>90</v>
      </c>
      <c r="J1543" s="2" t="s">
        <v>1449</v>
      </c>
      <c r="K1543" s="4" t="s">
        <v>1412</v>
      </c>
      <c r="L1543" s="2" t="s">
        <v>1407</v>
      </c>
      <c r="M1543" s="2" t="s">
        <v>1448</v>
      </c>
      <c r="N1543" s="2" t="s">
        <v>1448</v>
      </c>
      <c r="P1543" s="9" t="s">
        <v>6492</v>
      </c>
    </row>
    <row r="1544" spans="1:20" x14ac:dyDescent="0.2">
      <c r="A1544" s="2">
        <f t="shared" ref="A1544:A1607" si="24">A1543+1</f>
        <v>1543</v>
      </c>
      <c r="B1544" s="1" t="s">
        <v>155</v>
      </c>
      <c r="C1544" s="1" t="s">
        <v>1185</v>
      </c>
      <c r="D1544" s="1" t="s">
        <v>851</v>
      </c>
      <c r="E1544" s="1" t="s">
        <v>1328</v>
      </c>
      <c r="F1544" s="2">
        <v>11</v>
      </c>
      <c r="G1544" s="2">
        <v>3</v>
      </c>
      <c r="H1544" s="236">
        <v>2021</v>
      </c>
      <c r="I1544" s="2">
        <v>95</v>
      </c>
      <c r="J1544" s="2" t="s">
        <v>1449</v>
      </c>
      <c r="K1544" s="4" t="s">
        <v>1499</v>
      </c>
      <c r="L1544" s="2" t="s">
        <v>1393</v>
      </c>
      <c r="M1544" s="242" t="s">
        <v>1447</v>
      </c>
      <c r="N1544" s="2" t="s">
        <v>1447</v>
      </c>
      <c r="P1544" s="9" t="s">
        <v>10220</v>
      </c>
      <c r="S1544" s="1" t="s">
        <v>8787</v>
      </c>
    </row>
    <row r="1545" spans="1:20" x14ac:dyDescent="0.2">
      <c r="A1545" s="2">
        <f t="shared" si="24"/>
        <v>1544</v>
      </c>
      <c r="B1545" s="1" t="s">
        <v>1569</v>
      </c>
      <c r="C1545" s="1" t="s">
        <v>1570</v>
      </c>
      <c r="D1545" s="1" t="s">
        <v>881</v>
      </c>
      <c r="E1545" s="1"/>
      <c r="F1545" s="2">
        <v>11</v>
      </c>
      <c r="G1545" s="2">
        <v>3</v>
      </c>
      <c r="H1545" s="236">
        <v>2021</v>
      </c>
      <c r="I1545" s="2">
        <v>63</v>
      </c>
      <c r="J1545" s="2" t="s">
        <v>1449</v>
      </c>
      <c r="K1545" s="4" t="s">
        <v>1568</v>
      </c>
      <c r="L1545" s="2" t="s">
        <v>1393</v>
      </c>
      <c r="M1545" s="2" t="s">
        <v>1448</v>
      </c>
      <c r="N1545" s="2" t="s">
        <v>1448</v>
      </c>
      <c r="O1545" s="178" t="s">
        <v>11382</v>
      </c>
      <c r="P1545" s="9" t="s">
        <v>1571</v>
      </c>
      <c r="Q1545" s="9" t="s">
        <v>9094</v>
      </c>
      <c r="S1545" s="1" t="s">
        <v>8750</v>
      </c>
      <c r="T1545" s="1" t="s">
        <v>8762</v>
      </c>
    </row>
    <row r="1546" spans="1:20" x14ac:dyDescent="0.2">
      <c r="A1546" s="2">
        <f t="shared" si="24"/>
        <v>1545</v>
      </c>
      <c r="B1546" s="1" t="s">
        <v>37</v>
      </c>
      <c r="C1546" s="1" t="s">
        <v>865</v>
      </c>
      <c r="D1546" s="1" t="s">
        <v>871</v>
      </c>
      <c r="E1546" s="1"/>
      <c r="F1546" s="2">
        <v>11</v>
      </c>
      <c r="G1546" s="2">
        <v>5</v>
      </c>
      <c r="H1546" s="236">
        <v>2021</v>
      </c>
      <c r="I1546" s="2">
        <v>81</v>
      </c>
      <c r="J1546" s="2" t="s">
        <v>1449</v>
      </c>
      <c r="K1546" s="4" t="s">
        <v>1392</v>
      </c>
      <c r="L1546" s="2" t="s">
        <v>1393</v>
      </c>
      <c r="M1546" s="242" t="s">
        <v>1447</v>
      </c>
      <c r="N1546" s="2" t="s">
        <v>1447</v>
      </c>
      <c r="O1546" s="1" t="s">
        <v>2405</v>
      </c>
      <c r="P1546" s="9" t="s">
        <v>2406</v>
      </c>
      <c r="Q1546" s="9" t="s">
        <v>8548</v>
      </c>
      <c r="S1546" s="1" t="s">
        <v>8801</v>
      </c>
    </row>
    <row r="1547" spans="1:20" x14ac:dyDescent="0.2">
      <c r="A1547" s="2">
        <f t="shared" si="24"/>
        <v>1546</v>
      </c>
      <c r="B1547" s="1" t="s">
        <v>218</v>
      </c>
      <c r="C1547" s="1" t="s">
        <v>847</v>
      </c>
      <c r="E1547" s="1"/>
      <c r="F1547" s="2">
        <v>11</v>
      </c>
      <c r="G1547" s="2">
        <v>6</v>
      </c>
      <c r="H1547" s="236">
        <v>2021</v>
      </c>
      <c r="I1547" s="2">
        <v>87</v>
      </c>
      <c r="J1547" s="2" t="s">
        <v>1449</v>
      </c>
      <c r="K1547" s="4" t="s">
        <v>1440</v>
      </c>
      <c r="L1547" s="2" t="s">
        <v>1407</v>
      </c>
      <c r="M1547" s="242" t="s">
        <v>1447</v>
      </c>
      <c r="N1547" s="2" t="s">
        <v>1448</v>
      </c>
      <c r="P1547" s="9" t="s">
        <v>8417</v>
      </c>
      <c r="Q1547" s="9" t="s">
        <v>8518</v>
      </c>
      <c r="S1547" s="1" t="s">
        <v>8781</v>
      </c>
    </row>
    <row r="1548" spans="1:20" x14ac:dyDescent="0.2">
      <c r="A1548" s="2">
        <f t="shared" si="24"/>
        <v>1547</v>
      </c>
      <c r="B1548" s="1" t="s">
        <v>1590</v>
      </c>
      <c r="C1548" s="1" t="s">
        <v>1589</v>
      </c>
      <c r="E1548" s="1"/>
      <c r="F1548" s="2">
        <v>11</v>
      </c>
      <c r="G1548" s="2">
        <v>6</v>
      </c>
      <c r="H1548" s="236">
        <v>2021</v>
      </c>
      <c r="I1548" s="2">
        <v>63</v>
      </c>
      <c r="J1548" s="2" t="s">
        <v>1449</v>
      </c>
      <c r="K1548" s="4" t="s">
        <v>1628</v>
      </c>
      <c r="L1548" s="2" t="s">
        <v>1394</v>
      </c>
      <c r="M1548" s="2" t="s">
        <v>1448</v>
      </c>
      <c r="N1548" s="2" t="s">
        <v>1448</v>
      </c>
      <c r="O1548" s="1" t="s">
        <v>3664</v>
      </c>
      <c r="P1548" s="9" t="s">
        <v>1591</v>
      </c>
      <c r="Q1548" s="9" t="s">
        <v>10457</v>
      </c>
      <c r="S1548" s="1" t="s">
        <v>9124</v>
      </c>
    </row>
    <row r="1549" spans="1:20" x14ac:dyDescent="0.2">
      <c r="A1549" s="2">
        <f t="shared" si="24"/>
        <v>1548</v>
      </c>
      <c r="B1549" s="49" t="s">
        <v>584</v>
      </c>
      <c r="C1549" s="49" t="s">
        <v>1186</v>
      </c>
      <c r="D1549" s="49" t="s">
        <v>871</v>
      </c>
      <c r="E1549" s="49"/>
      <c r="F1549" s="50">
        <v>11</v>
      </c>
      <c r="G1549" s="50">
        <v>7</v>
      </c>
      <c r="H1549" s="237">
        <v>2021</v>
      </c>
      <c r="I1549" s="238">
        <v>48</v>
      </c>
      <c r="J1549" s="50" t="s">
        <v>1449</v>
      </c>
      <c r="K1549" s="51" t="s">
        <v>1397</v>
      </c>
      <c r="L1549" s="50" t="s">
        <v>1396</v>
      </c>
      <c r="M1549" s="246" t="s">
        <v>1447</v>
      </c>
      <c r="N1549" s="50" t="s">
        <v>1448</v>
      </c>
      <c r="O1549" s="49" t="s">
        <v>3708</v>
      </c>
      <c r="P1549" s="52" t="s">
        <v>1774</v>
      </c>
      <c r="R1549" s="9" t="s">
        <v>3715</v>
      </c>
      <c r="S1549" s="1" t="s">
        <v>9124</v>
      </c>
    </row>
    <row r="1550" spans="1:20" x14ac:dyDescent="0.2">
      <c r="A1550" s="2">
        <f t="shared" si="24"/>
        <v>1549</v>
      </c>
      <c r="B1550" s="1" t="s">
        <v>8644</v>
      </c>
      <c r="C1550" s="1" t="s">
        <v>8645</v>
      </c>
      <c r="E1550" s="1" t="s">
        <v>8646</v>
      </c>
      <c r="F1550" s="2">
        <v>11</v>
      </c>
      <c r="G1550" s="2">
        <v>7</v>
      </c>
      <c r="H1550" s="236">
        <v>2021</v>
      </c>
      <c r="I1550" s="2">
        <v>90</v>
      </c>
      <c r="J1550" s="2" t="s">
        <v>1449</v>
      </c>
      <c r="K1550" s="4" t="s">
        <v>1789</v>
      </c>
      <c r="L1550" s="2" t="s">
        <v>1396</v>
      </c>
      <c r="M1550" s="2" t="s">
        <v>1448</v>
      </c>
      <c r="N1550" s="2" t="s">
        <v>1448</v>
      </c>
      <c r="P1550" s="9" t="s">
        <v>8643</v>
      </c>
      <c r="Q1550" s="9" t="s">
        <v>8647</v>
      </c>
    </row>
    <row r="1551" spans="1:20" x14ac:dyDescent="0.2">
      <c r="A1551" s="2">
        <f t="shared" si="24"/>
        <v>1550</v>
      </c>
      <c r="B1551" s="1" t="s">
        <v>408</v>
      </c>
      <c r="C1551" s="1" t="s">
        <v>3796</v>
      </c>
      <c r="D1551" s="1" t="s">
        <v>851</v>
      </c>
      <c r="E1551" s="1"/>
      <c r="F1551" s="2">
        <v>11</v>
      </c>
      <c r="G1551" s="2">
        <v>8</v>
      </c>
      <c r="H1551" s="236">
        <v>2021</v>
      </c>
      <c r="I1551" s="2">
        <v>66</v>
      </c>
      <c r="J1551" s="2" t="s">
        <v>1449</v>
      </c>
      <c r="K1551" s="4" t="s">
        <v>1602</v>
      </c>
      <c r="L1551" s="2" t="s">
        <v>1407</v>
      </c>
      <c r="M1551" s="2" t="s">
        <v>1448</v>
      </c>
      <c r="N1551" s="2" t="s">
        <v>1448</v>
      </c>
      <c r="O1551" s="178" t="s">
        <v>11407</v>
      </c>
      <c r="P1551" s="9" t="s">
        <v>8228</v>
      </c>
    </row>
    <row r="1552" spans="1:20" x14ac:dyDescent="0.2">
      <c r="A1552" s="2">
        <f t="shared" si="24"/>
        <v>1551</v>
      </c>
      <c r="B1552" s="1" t="s">
        <v>586</v>
      </c>
      <c r="C1552" s="1" t="s">
        <v>1187</v>
      </c>
      <c r="D1552" s="1" t="s">
        <v>843</v>
      </c>
      <c r="E1552" s="1"/>
      <c r="F1552" s="2">
        <v>11</v>
      </c>
      <c r="G1552" s="2">
        <v>8</v>
      </c>
      <c r="H1552" s="236">
        <v>2021</v>
      </c>
      <c r="I1552" s="46">
        <v>52</v>
      </c>
      <c r="J1552" s="2" t="s">
        <v>1449</v>
      </c>
      <c r="K1552" s="4" t="s">
        <v>1466</v>
      </c>
      <c r="L1552" s="2" t="s">
        <v>1434</v>
      </c>
      <c r="M1552" s="242" t="s">
        <v>1447</v>
      </c>
      <c r="N1552" s="2" t="s">
        <v>1447</v>
      </c>
      <c r="O1552" s="178" t="s">
        <v>11256</v>
      </c>
      <c r="P1552" s="9" t="s">
        <v>1695</v>
      </c>
      <c r="R1552" s="9" t="s">
        <v>10218</v>
      </c>
      <c r="S1552" s="1" t="s">
        <v>9688</v>
      </c>
    </row>
    <row r="1553" spans="1:20" x14ac:dyDescent="0.2">
      <c r="A1553" s="2">
        <f t="shared" si="24"/>
        <v>1552</v>
      </c>
      <c r="B1553" s="1" t="s">
        <v>585</v>
      </c>
      <c r="C1553" s="1" t="s">
        <v>254</v>
      </c>
      <c r="D1553" s="1" t="s">
        <v>834</v>
      </c>
      <c r="E1553" s="1" t="s">
        <v>1329</v>
      </c>
      <c r="F1553" s="2">
        <v>11</v>
      </c>
      <c r="G1553" s="2">
        <v>8</v>
      </c>
      <c r="H1553" s="236">
        <v>2021</v>
      </c>
      <c r="I1553" s="2">
        <v>80</v>
      </c>
      <c r="J1553" s="2" t="s">
        <v>1449</v>
      </c>
      <c r="K1553" s="4" t="s">
        <v>1437</v>
      </c>
      <c r="L1553" s="2" t="s">
        <v>1391</v>
      </c>
      <c r="M1553" s="242" t="s">
        <v>1447</v>
      </c>
      <c r="N1553" s="2" t="s">
        <v>1447</v>
      </c>
      <c r="P1553" s="9" t="s">
        <v>10219</v>
      </c>
      <c r="S1553" s="1" t="s">
        <v>8785</v>
      </c>
    </row>
    <row r="1554" spans="1:20" x14ac:dyDescent="0.2">
      <c r="A1554" s="2">
        <f t="shared" si="24"/>
        <v>1553</v>
      </c>
      <c r="B1554" s="1" t="s">
        <v>587</v>
      </c>
      <c r="C1554" s="1" t="s">
        <v>1188</v>
      </c>
      <c r="D1554" s="1" t="s">
        <v>921</v>
      </c>
      <c r="E1554" s="1"/>
      <c r="F1554" s="2">
        <v>11</v>
      </c>
      <c r="G1554" s="2">
        <v>9</v>
      </c>
      <c r="H1554" s="236">
        <v>2021</v>
      </c>
      <c r="I1554" s="2">
        <v>74</v>
      </c>
      <c r="J1554" s="2" t="s">
        <v>1449</v>
      </c>
      <c r="K1554" s="4" t="s">
        <v>1392</v>
      </c>
      <c r="L1554" s="2" t="s">
        <v>1393</v>
      </c>
      <c r="M1554" s="242" t="s">
        <v>1447</v>
      </c>
      <c r="N1554" s="2" t="s">
        <v>1447</v>
      </c>
      <c r="P1554" s="9" t="s">
        <v>4223</v>
      </c>
      <c r="S1554" s="1" t="s">
        <v>8736</v>
      </c>
      <c r="T1554" s="1" t="s">
        <v>9090</v>
      </c>
    </row>
    <row r="1555" spans="1:20" x14ac:dyDescent="0.2">
      <c r="A1555" s="2">
        <f t="shared" si="24"/>
        <v>1554</v>
      </c>
      <c r="B1555" s="1" t="s">
        <v>588</v>
      </c>
      <c r="C1555" s="1" t="s">
        <v>1189</v>
      </c>
      <c r="D1555" s="1" t="s">
        <v>911</v>
      </c>
      <c r="E1555" s="1"/>
      <c r="F1555" s="2">
        <v>11</v>
      </c>
      <c r="G1555" s="2">
        <v>9</v>
      </c>
      <c r="H1555" s="236">
        <v>2021</v>
      </c>
      <c r="I1555" s="2">
        <v>65</v>
      </c>
      <c r="J1555" s="2" t="s">
        <v>1449</v>
      </c>
      <c r="K1555" s="4" t="s">
        <v>1772</v>
      </c>
      <c r="L1555" s="2" t="s">
        <v>1394</v>
      </c>
      <c r="M1555" s="242" t="s">
        <v>1447</v>
      </c>
      <c r="N1555" s="2" t="s">
        <v>1448</v>
      </c>
      <c r="O1555" s="1" t="s">
        <v>1766</v>
      </c>
      <c r="P1555" s="9" t="s">
        <v>1773</v>
      </c>
      <c r="Q1555" s="9"/>
      <c r="R1555" s="9" t="s">
        <v>6624</v>
      </c>
      <c r="S1555" s="1" t="s">
        <v>9124</v>
      </c>
    </row>
    <row r="1556" spans="1:20" x14ac:dyDescent="0.2">
      <c r="A1556" s="2">
        <f t="shared" si="24"/>
        <v>1555</v>
      </c>
      <c r="B1556" s="1" t="s">
        <v>589</v>
      </c>
      <c r="C1556" s="1" t="s">
        <v>172</v>
      </c>
      <c r="D1556" s="1" t="s">
        <v>881</v>
      </c>
      <c r="E1556" s="1" t="s">
        <v>1289</v>
      </c>
      <c r="F1556" s="2">
        <v>11</v>
      </c>
      <c r="G1556" s="2">
        <v>9</v>
      </c>
      <c r="H1556" s="236">
        <v>2021</v>
      </c>
      <c r="I1556" s="2">
        <v>92</v>
      </c>
      <c r="J1556" s="2" t="s">
        <v>1449</v>
      </c>
      <c r="K1556" s="4" t="s">
        <v>1638</v>
      </c>
      <c r="L1556" s="2" t="s">
        <v>1441</v>
      </c>
      <c r="M1556" s="242" t="s">
        <v>1447</v>
      </c>
      <c r="N1556" s="2" t="s">
        <v>1448</v>
      </c>
      <c r="O1556" s="1" t="s">
        <v>3673</v>
      </c>
      <c r="P1556" s="9" t="s">
        <v>10217</v>
      </c>
      <c r="R1556" s="9" t="s">
        <v>1765</v>
      </c>
      <c r="S1556" s="1" t="s">
        <v>8762</v>
      </c>
    </row>
    <row r="1557" spans="1:20" x14ac:dyDescent="0.2">
      <c r="A1557" s="2">
        <f t="shared" si="24"/>
        <v>1556</v>
      </c>
      <c r="B1557" s="1" t="s">
        <v>156</v>
      </c>
      <c r="C1557" s="1" t="s">
        <v>9858</v>
      </c>
      <c r="E1557" s="1"/>
      <c r="F1557" s="2">
        <v>11</v>
      </c>
      <c r="G1557" s="2">
        <v>10</v>
      </c>
      <c r="H1557" s="236">
        <v>2021</v>
      </c>
      <c r="I1557" s="2">
        <v>88</v>
      </c>
      <c r="J1557" s="2" t="s">
        <v>1449</v>
      </c>
      <c r="K1557" s="4" t="s">
        <v>9857</v>
      </c>
      <c r="L1557" s="2" t="s">
        <v>6515</v>
      </c>
      <c r="M1557" s="2" t="s">
        <v>1448</v>
      </c>
      <c r="N1557" s="2" t="s">
        <v>1448</v>
      </c>
      <c r="P1557" s="9" t="s">
        <v>9859</v>
      </c>
      <c r="S1557" s="1" t="s">
        <v>9124</v>
      </c>
    </row>
    <row r="1558" spans="1:20" x14ac:dyDescent="0.2">
      <c r="A1558" s="2">
        <f t="shared" si="24"/>
        <v>1557</v>
      </c>
      <c r="B1558" s="1" t="s">
        <v>6083</v>
      </c>
      <c r="C1558" s="1" t="s">
        <v>2350</v>
      </c>
      <c r="D1558" s="1" t="s">
        <v>876</v>
      </c>
      <c r="E1558" s="1"/>
      <c r="F1558" s="2">
        <v>11</v>
      </c>
      <c r="G1558" s="2">
        <v>12</v>
      </c>
      <c r="H1558" s="236">
        <v>2021</v>
      </c>
      <c r="I1558" s="2">
        <v>92</v>
      </c>
      <c r="J1558" s="2" t="s">
        <v>1449</v>
      </c>
      <c r="K1558" s="4" t="s">
        <v>1764</v>
      </c>
      <c r="L1558" s="2" t="s">
        <v>1394</v>
      </c>
      <c r="M1558" s="2" t="s">
        <v>1448</v>
      </c>
      <c r="N1558" s="2" t="s">
        <v>1448</v>
      </c>
      <c r="P1558" s="9" t="s">
        <v>6082</v>
      </c>
    </row>
    <row r="1559" spans="1:20" x14ac:dyDescent="0.2">
      <c r="A1559" s="2">
        <f t="shared" si="24"/>
        <v>1558</v>
      </c>
      <c r="B1559" s="1" t="s">
        <v>3940</v>
      </c>
      <c r="C1559" s="1" t="s">
        <v>3941</v>
      </c>
      <c r="E1559" s="1"/>
      <c r="F1559" s="2">
        <v>11</v>
      </c>
      <c r="G1559" s="2">
        <v>12</v>
      </c>
      <c r="H1559" s="236">
        <v>2021</v>
      </c>
      <c r="I1559" s="2">
        <v>74</v>
      </c>
      <c r="J1559" s="2" t="s">
        <v>1449</v>
      </c>
      <c r="K1559" s="4" t="s">
        <v>3944</v>
      </c>
      <c r="L1559" s="2" t="s">
        <v>1393</v>
      </c>
      <c r="M1559" s="2" t="s">
        <v>1448</v>
      </c>
      <c r="N1559" s="2" t="s">
        <v>1448</v>
      </c>
      <c r="O1559" s="1" t="s">
        <v>3943</v>
      </c>
      <c r="P1559" s="9" t="s">
        <v>3942</v>
      </c>
    </row>
    <row r="1560" spans="1:20" x14ac:dyDescent="0.2">
      <c r="A1560" s="2">
        <f t="shared" si="24"/>
        <v>1559</v>
      </c>
      <c r="B1560" s="1" t="s">
        <v>2379</v>
      </c>
      <c r="C1560" s="1" t="s">
        <v>2380</v>
      </c>
      <c r="E1560" s="1"/>
      <c r="F1560" s="2">
        <v>11</v>
      </c>
      <c r="G1560" s="2">
        <v>12</v>
      </c>
      <c r="H1560" s="236">
        <v>2021</v>
      </c>
      <c r="I1560" s="2">
        <v>68</v>
      </c>
      <c r="J1560" s="2" t="s">
        <v>1450</v>
      </c>
      <c r="K1560" s="4" t="s">
        <v>1824</v>
      </c>
      <c r="L1560" s="2" t="s">
        <v>6515</v>
      </c>
      <c r="M1560" s="2" t="s">
        <v>1448</v>
      </c>
      <c r="N1560" s="2" t="s">
        <v>1447</v>
      </c>
      <c r="O1560" s="178" t="s">
        <v>11389</v>
      </c>
      <c r="P1560" s="9" t="s">
        <v>2381</v>
      </c>
    </row>
    <row r="1561" spans="1:20" x14ac:dyDescent="0.2">
      <c r="A1561" s="2">
        <f t="shared" si="24"/>
        <v>1560</v>
      </c>
      <c r="B1561" s="1" t="s">
        <v>590</v>
      </c>
      <c r="C1561" s="1" t="s">
        <v>1190</v>
      </c>
      <c r="D1561" s="1" t="s">
        <v>872</v>
      </c>
      <c r="E1561" s="1" t="s">
        <v>1330</v>
      </c>
      <c r="F1561" s="2">
        <v>11</v>
      </c>
      <c r="G1561" s="2">
        <v>13</v>
      </c>
      <c r="H1561" s="236">
        <v>2021</v>
      </c>
      <c r="I1561" s="2">
        <v>95</v>
      </c>
      <c r="J1561" s="2" t="s">
        <v>1449</v>
      </c>
      <c r="K1561" s="4" t="s">
        <v>1764</v>
      </c>
      <c r="L1561" s="2" t="s">
        <v>1394</v>
      </c>
      <c r="M1561" s="242" t="s">
        <v>1447</v>
      </c>
      <c r="N1561" s="2" t="s">
        <v>1448</v>
      </c>
      <c r="P1561" s="9" t="s">
        <v>6005</v>
      </c>
      <c r="S1561" s="1" t="s">
        <v>9124</v>
      </c>
    </row>
    <row r="1562" spans="1:20" x14ac:dyDescent="0.2">
      <c r="A1562" s="2">
        <f t="shared" si="24"/>
        <v>1561</v>
      </c>
      <c r="B1562" s="1" t="s">
        <v>3938</v>
      </c>
      <c r="C1562" s="1" t="s">
        <v>846</v>
      </c>
      <c r="D1562" s="1" t="s">
        <v>876</v>
      </c>
      <c r="E1562" s="301"/>
      <c r="F1562" s="2">
        <v>11</v>
      </c>
      <c r="G1562" s="2">
        <v>16</v>
      </c>
      <c r="H1562" s="2">
        <v>2021</v>
      </c>
      <c r="I1562" s="86" t="s">
        <v>1871</v>
      </c>
      <c r="J1562" s="2" t="s">
        <v>1449</v>
      </c>
      <c r="K1562" s="4" t="s">
        <v>1402</v>
      </c>
      <c r="L1562" s="2" t="s">
        <v>1393</v>
      </c>
      <c r="M1562" s="2" t="s">
        <v>1448</v>
      </c>
      <c r="N1562" s="2" t="s">
        <v>1448</v>
      </c>
      <c r="O1562" s="1" t="s">
        <v>3674</v>
      </c>
      <c r="P1562" s="9" t="s">
        <v>3939</v>
      </c>
      <c r="Q1562" s="9" t="s">
        <v>8426</v>
      </c>
    </row>
    <row r="1563" spans="1:20" x14ac:dyDescent="0.2">
      <c r="A1563" s="2">
        <f t="shared" si="24"/>
        <v>1562</v>
      </c>
      <c r="B1563" s="1" t="s">
        <v>10876</v>
      </c>
      <c r="C1563" s="1" t="s">
        <v>8088</v>
      </c>
      <c r="E1563" s="1"/>
      <c r="F1563" s="2">
        <v>11</v>
      </c>
      <c r="G1563" s="2">
        <v>17</v>
      </c>
      <c r="H1563" s="236">
        <v>2021</v>
      </c>
      <c r="I1563" s="2">
        <v>96</v>
      </c>
      <c r="J1563" s="2" t="s">
        <v>1450</v>
      </c>
      <c r="K1563" s="4" t="s">
        <v>5533</v>
      </c>
      <c r="L1563" s="2" t="s">
        <v>1391</v>
      </c>
      <c r="M1563" s="2" t="s">
        <v>1448</v>
      </c>
      <c r="N1563" s="2" t="s">
        <v>1448</v>
      </c>
      <c r="P1563" s="9" t="s">
        <v>10875</v>
      </c>
    </row>
    <row r="1564" spans="1:20" x14ac:dyDescent="0.2">
      <c r="A1564" s="2">
        <f t="shared" si="24"/>
        <v>1563</v>
      </c>
      <c r="B1564" s="1" t="s">
        <v>591</v>
      </c>
      <c r="C1564" s="1" t="s">
        <v>1191</v>
      </c>
      <c r="D1564" s="1" t="s">
        <v>843</v>
      </c>
      <c r="E1564" s="1" t="s">
        <v>1331</v>
      </c>
      <c r="F1564" s="2">
        <v>11</v>
      </c>
      <c r="G1564" s="2">
        <v>17</v>
      </c>
      <c r="H1564" s="236">
        <v>2021</v>
      </c>
      <c r="I1564" s="2">
        <v>85</v>
      </c>
      <c r="J1564" s="2" t="s">
        <v>1449</v>
      </c>
      <c r="K1564" s="4" t="s">
        <v>1443</v>
      </c>
      <c r="L1564" s="2" t="s">
        <v>1393</v>
      </c>
      <c r="M1564" s="242" t="s">
        <v>1447</v>
      </c>
      <c r="N1564" s="2" t="s">
        <v>1448</v>
      </c>
      <c r="P1564" s="9" t="s">
        <v>10216</v>
      </c>
      <c r="S1564" s="1" t="s">
        <v>8762</v>
      </c>
    </row>
    <row r="1565" spans="1:20" x14ac:dyDescent="0.2">
      <c r="A1565" s="2">
        <f t="shared" si="24"/>
        <v>1564</v>
      </c>
      <c r="B1565" s="1" t="s">
        <v>9592</v>
      </c>
      <c r="C1565" s="1" t="s">
        <v>9591</v>
      </c>
      <c r="E1565" s="1"/>
      <c r="F1565" s="2">
        <v>11</v>
      </c>
      <c r="G1565" s="2">
        <v>17</v>
      </c>
      <c r="H1565" s="236">
        <v>2021</v>
      </c>
      <c r="I1565" s="2">
        <v>90</v>
      </c>
      <c r="J1565" s="2" t="s">
        <v>1449</v>
      </c>
      <c r="K1565" s="4" t="s">
        <v>1786</v>
      </c>
      <c r="L1565" s="2" t="s">
        <v>1394</v>
      </c>
      <c r="M1565" s="242" t="s">
        <v>1447</v>
      </c>
      <c r="N1565" s="2" t="s">
        <v>1447</v>
      </c>
      <c r="P1565" s="9" t="s">
        <v>9590</v>
      </c>
      <c r="S1565" s="1" t="s">
        <v>8691</v>
      </c>
    </row>
    <row r="1566" spans="1:20" x14ac:dyDescent="0.2">
      <c r="A1566" s="2">
        <f t="shared" si="24"/>
        <v>1565</v>
      </c>
      <c r="B1566" s="1" t="s">
        <v>592</v>
      </c>
      <c r="C1566" s="1" t="s">
        <v>767</v>
      </c>
      <c r="D1566" s="1" t="s">
        <v>890</v>
      </c>
      <c r="E1566" s="1"/>
      <c r="F1566" s="2">
        <v>11</v>
      </c>
      <c r="G1566" s="2">
        <v>18</v>
      </c>
      <c r="H1566" s="236">
        <v>2021</v>
      </c>
      <c r="I1566" s="2">
        <v>96</v>
      </c>
      <c r="J1566" s="2" t="s">
        <v>1449</v>
      </c>
      <c r="K1566" s="4" t="s">
        <v>1390</v>
      </c>
      <c r="L1566" s="2" t="s">
        <v>1389</v>
      </c>
      <c r="M1566" s="242" t="s">
        <v>1447</v>
      </c>
      <c r="N1566" s="2" t="s">
        <v>1447</v>
      </c>
      <c r="P1566" s="9" t="s">
        <v>1728</v>
      </c>
      <c r="R1566" s="9" t="s">
        <v>6108</v>
      </c>
      <c r="S1566" s="1" t="s">
        <v>8781</v>
      </c>
    </row>
    <row r="1567" spans="1:20" x14ac:dyDescent="0.2">
      <c r="A1567" s="2">
        <f t="shared" si="24"/>
        <v>1566</v>
      </c>
      <c r="B1567" s="1" t="s">
        <v>593</v>
      </c>
      <c r="C1567" s="1" t="s">
        <v>69</v>
      </c>
      <c r="D1567" s="1" t="s">
        <v>876</v>
      </c>
      <c r="E1567" s="1"/>
      <c r="F1567" s="2">
        <v>11</v>
      </c>
      <c r="G1567" s="2">
        <v>20</v>
      </c>
      <c r="H1567" s="236">
        <v>2021</v>
      </c>
      <c r="I1567" s="2">
        <v>75</v>
      </c>
      <c r="J1567" s="2" t="s">
        <v>1449</v>
      </c>
      <c r="K1567" s="4" t="s">
        <v>1410</v>
      </c>
      <c r="L1567" s="2" t="s">
        <v>1394</v>
      </c>
      <c r="M1567" s="242" t="s">
        <v>1447</v>
      </c>
      <c r="N1567" s="2" t="s">
        <v>1448</v>
      </c>
      <c r="P1567" s="9" t="s">
        <v>6294</v>
      </c>
      <c r="S1567" s="1" t="s">
        <v>8787</v>
      </c>
    </row>
    <row r="1568" spans="1:20" x14ac:dyDescent="0.2">
      <c r="A1568" s="2">
        <f t="shared" si="24"/>
        <v>1567</v>
      </c>
      <c r="B1568" s="1" t="s">
        <v>3937</v>
      </c>
      <c r="C1568" s="1" t="s">
        <v>3936</v>
      </c>
      <c r="E1568" s="1"/>
      <c r="F1568" s="2">
        <v>11</v>
      </c>
      <c r="G1568" s="2">
        <v>21</v>
      </c>
      <c r="H1568" s="236">
        <v>2021</v>
      </c>
      <c r="I1568" s="2">
        <v>78</v>
      </c>
      <c r="J1568" s="2" t="s">
        <v>1450</v>
      </c>
      <c r="K1568" s="4" t="s">
        <v>1414</v>
      </c>
      <c r="L1568" s="2" t="s">
        <v>1393</v>
      </c>
      <c r="M1568" s="2" t="s">
        <v>1448</v>
      </c>
      <c r="N1568" s="2" t="s">
        <v>1448</v>
      </c>
      <c r="O1568" s="1" t="s">
        <v>10012</v>
      </c>
      <c r="P1568" s="9" t="s">
        <v>8835</v>
      </c>
      <c r="Q1568" s="9" t="s">
        <v>6409</v>
      </c>
    </row>
    <row r="1569" spans="1:19" x14ac:dyDescent="0.2">
      <c r="A1569" s="2">
        <f t="shared" si="24"/>
        <v>1568</v>
      </c>
      <c r="B1569" s="1" t="s">
        <v>594</v>
      </c>
      <c r="C1569" s="1" t="s">
        <v>1192</v>
      </c>
      <c r="D1569" s="1" t="s">
        <v>872</v>
      </c>
      <c r="E1569" s="1" t="s">
        <v>1332</v>
      </c>
      <c r="F1569" s="2">
        <v>11</v>
      </c>
      <c r="G1569" s="2">
        <v>22</v>
      </c>
      <c r="H1569" s="236">
        <v>2021</v>
      </c>
      <c r="I1569" s="2">
        <v>91</v>
      </c>
      <c r="J1569" s="2" t="s">
        <v>1449</v>
      </c>
      <c r="K1569" s="4" t="s">
        <v>1531</v>
      </c>
      <c r="L1569" s="2" t="s">
        <v>1393</v>
      </c>
      <c r="M1569" s="242" t="s">
        <v>1447</v>
      </c>
      <c r="N1569" s="2" t="s">
        <v>1448</v>
      </c>
      <c r="P1569" s="9" t="s">
        <v>10215</v>
      </c>
      <c r="S1569" s="1" t="s">
        <v>9088</v>
      </c>
    </row>
    <row r="1570" spans="1:19" x14ac:dyDescent="0.2">
      <c r="A1570" s="2">
        <f t="shared" si="24"/>
        <v>1569</v>
      </c>
      <c r="B1570" s="1" t="s">
        <v>595</v>
      </c>
      <c r="C1570" s="1" t="s">
        <v>1193</v>
      </c>
      <c r="D1570" s="1" t="s">
        <v>837</v>
      </c>
      <c r="E1570" s="1"/>
      <c r="F1570" s="2">
        <v>11</v>
      </c>
      <c r="G1570" s="2">
        <v>24</v>
      </c>
      <c r="H1570" s="236">
        <v>2021</v>
      </c>
      <c r="I1570" s="2">
        <v>79</v>
      </c>
      <c r="J1570" s="2" t="s">
        <v>1449</v>
      </c>
      <c r="K1570" s="4" t="s">
        <v>1763</v>
      </c>
      <c r="L1570" s="2" t="s">
        <v>1407</v>
      </c>
      <c r="M1570" s="242" t="s">
        <v>1447</v>
      </c>
      <c r="N1570" s="2" t="s">
        <v>1447</v>
      </c>
      <c r="P1570" s="9" t="s">
        <v>10212</v>
      </c>
      <c r="Q1570" s="9" t="s">
        <v>8533</v>
      </c>
      <c r="R1570" s="9" t="s">
        <v>8304</v>
      </c>
      <c r="S1570" s="1" t="s">
        <v>8719</v>
      </c>
    </row>
    <row r="1571" spans="1:19" x14ac:dyDescent="0.2">
      <c r="A1571" s="2">
        <f t="shared" si="24"/>
        <v>1570</v>
      </c>
      <c r="B1571" s="1" t="s">
        <v>24</v>
      </c>
      <c r="C1571" s="1" t="s">
        <v>3388</v>
      </c>
      <c r="E1571" s="1"/>
      <c r="F1571" s="2">
        <v>11</v>
      </c>
      <c r="G1571" s="2">
        <v>24</v>
      </c>
      <c r="H1571" s="236">
        <v>2021</v>
      </c>
      <c r="I1571" s="2">
        <v>81</v>
      </c>
      <c r="J1571" s="2" t="s">
        <v>1450</v>
      </c>
      <c r="K1571" s="4" t="s">
        <v>1837</v>
      </c>
      <c r="L1571" s="2" t="s">
        <v>1393</v>
      </c>
      <c r="M1571" s="2" t="s">
        <v>1448</v>
      </c>
      <c r="N1571" s="2" t="s">
        <v>1448</v>
      </c>
      <c r="P1571" s="9" t="s">
        <v>3389</v>
      </c>
    </row>
    <row r="1572" spans="1:19" x14ac:dyDescent="0.2">
      <c r="A1572" s="2">
        <f t="shared" si="24"/>
        <v>1571</v>
      </c>
      <c r="B1572" s="1" t="s">
        <v>37</v>
      </c>
      <c r="C1572" s="1" t="s">
        <v>3848</v>
      </c>
      <c r="D1572" s="1" t="s">
        <v>845</v>
      </c>
      <c r="E1572" s="1"/>
      <c r="F1572" s="2">
        <v>11</v>
      </c>
      <c r="G1572" s="2">
        <v>24</v>
      </c>
      <c r="H1572" s="236">
        <v>2021</v>
      </c>
      <c r="I1572" s="47">
        <v>31</v>
      </c>
      <c r="J1572" s="2" t="s">
        <v>1450</v>
      </c>
      <c r="K1572" s="4" t="s">
        <v>1437</v>
      </c>
      <c r="L1572" s="2" t="s">
        <v>1391</v>
      </c>
      <c r="M1572" s="2" t="s">
        <v>1448</v>
      </c>
      <c r="N1572" s="2" t="s">
        <v>1448</v>
      </c>
      <c r="O1572" s="178" t="s">
        <v>11389</v>
      </c>
      <c r="P1572" s="9" t="s">
        <v>3849</v>
      </c>
    </row>
    <row r="1573" spans="1:19" x14ac:dyDescent="0.2">
      <c r="A1573" s="2">
        <f t="shared" si="24"/>
        <v>1572</v>
      </c>
      <c r="B1573" s="1" t="s">
        <v>2659</v>
      </c>
      <c r="C1573" s="1" t="s">
        <v>2163</v>
      </c>
      <c r="D1573" s="1" t="s">
        <v>872</v>
      </c>
      <c r="E1573" s="1"/>
      <c r="F1573" s="2">
        <v>11</v>
      </c>
      <c r="G1573" s="2">
        <v>24</v>
      </c>
      <c r="H1573" s="236">
        <v>2021</v>
      </c>
      <c r="I1573" s="2">
        <v>77</v>
      </c>
      <c r="J1573" s="2" t="s">
        <v>1449</v>
      </c>
      <c r="K1573" s="4" t="s">
        <v>1403</v>
      </c>
      <c r="L1573" s="2" t="s">
        <v>1394</v>
      </c>
      <c r="M1573" s="2" t="s">
        <v>1448</v>
      </c>
      <c r="N1573" s="2" t="s">
        <v>1447</v>
      </c>
      <c r="O1573" s="1" t="s">
        <v>9054</v>
      </c>
      <c r="P1573" s="9" t="s">
        <v>2658</v>
      </c>
    </row>
    <row r="1574" spans="1:19" x14ac:dyDescent="0.2">
      <c r="A1574" s="2">
        <f t="shared" si="24"/>
        <v>1573</v>
      </c>
      <c r="B1574" s="1" t="s">
        <v>596</v>
      </c>
      <c r="C1574" s="1" t="s">
        <v>1194</v>
      </c>
      <c r="E1574" s="1"/>
      <c r="F1574" s="2">
        <v>11</v>
      </c>
      <c r="G1574" s="2">
        <v>24</v>
      </c>
      <c r="H1574" s="236">
        <v>2021</v>
      </c>
      <c r="I1574" s="2">
        <v>93</v>
      </c>
      <c r="J1574" s="2" t="s">
        <v>1449</v>
      </c>
      <c r="K1574" s="4" t="s">
        <v>1421</v>
      </c>
      <c r="L1574" s="2" t="s">
        <v>6515</v>
      </c>
      <c r="M1574" s="242" t="s">
        <v>1447</v>
      </c>
      <c r="N1574" s="2" t="s">
        <v>1448</v>
      </c>
      <c r="P1574" s="9" t="s">
        <v>10214</v>
      </c>
      <c r="S1574" s="1" t="s">
        <v>8783</v>
      </c>
    </row>
    <row r="1575" spans="1:19" x14ac:dyDescent="0.2">
      <c r="A1575" s="2">
        <f t="shared" si="24"/>
        <v>1574</v>
      </c>
      <c r="B1575" s="1" t="s">
        <v>597</v>
      </c>
      <c r="C1575" s="1" t="s">
        <v>50</v>
      </c>
      <c r="D1575" s="1" t="s">
        <v>881</v>
      </c>
      <c r="E1575" s="1"/>
      <c r="F1575" s="2">
        <v>11</v>
      </c>
      <c r="G1575" s="2">
        <v>24</v>
      </c>
      <c r="H1575" s="236">
        <v>2021</v>
      </c>
      <c r="I1575" s="2">
        <v>76</v>
      </c>
      <c r="J1575" s="2" t="s">
        <v>1449</v>
      </c>
      <c r="K1575" s="4" t="s">
        <v>1395</v>
      </c>
      <c r="L1575" s="2" t="s">
        <v>1394</v>
      </c>
      <c r="M1575" s="242" t="s">
        <v>1447</v>
      </c>
      <c r="N1575" s="2" t="s">
        <v>1448</v>
      </c>
      <c r="O1575" s="1" t="s">
        <v>3691</v>
      </c>
      <c r="P1575" s="9" t="s">
        <v>10213</v>
      </c>
      <c r="S1575" s="1" t="s">
        <v>8781</v>
      </c>
    </row>
    <row r="1576" spans="1:19" x14ac:dyDescent="0.2">
      <c r="A1576" s="2">
        <f t="shared" si="24"/>
        <v>1575</v>
      </c>
      <c r="B1576" s="1" t="s">
        <v>9579</v>
      </c>
      <c r="C1576" s="1" t="s">
        <v>9578</v>
      </c>
      <c r="E1576" s="1"/>
      <c r="F1576" s="2">
        <v>11</v>
      </c>
      <c r="G1576" s="2">
        <v>25</v>
      </c>
      <c r="H1576" s="236">
        <v>2021</v>
      </c>
      <c r="I1576" s="2">
        <v>89</v>
      </c>
      <c r="J1576" s="2" t="s">
        <v>1449</v>
      </c>
      <c r="K1576" s="4" t="s">
        <v>5569</v>
      </c>
      <c r="L1576" s="2" t="s">
        <v>1434</v>
      </c>
      <c r="M1576" s="2" t="s">
        <v>1448</v>
      </c>
      <c r="N1576" s="2" t="s">
        <v>1447</v>
      </c>
      <c r="P1576" s="9" t="s">
        <v>9580</v>
      </c>
      <c r="S1576" s="1" t="s">
        <v>8719</v>
      </c>
    </row>
    <row r="1577" spans="1:19" x14ac:dyDescent="0.2">
      <c r="A1577" s="2">
        <f t="shared" si="24"/>
        <v>1576</v>
      </c>
      <c r="B1577" s="1" t="s">
        <v>598</v>
      </c>
      <c r="C1577" s="1" t="s">
        <v>939</v>
      </c>
      <c r="D1577" s="1" t="s">
        <v>1195</v>
      </c>
      <c r="E1577" s="1"/>
      <c r="F1577" s="2">
        <v>11</v>
      </c>
      <c r="G1577" s="2">
        <v>25</v>
      </c>
      <c r="H1577" s="236">
        <v>2021</v>
      </c>
      <c r="I1577" s="2">
        <v>91</v>
      </c>
      <c r="J1577" s="2" t="s">
        <v>1449</v>
      </c>
      <c r="K1577" s="4" t="s">
        <v>1432</v>
      </c>
      <c r="L1577" s="2" t="s">
        <v>6515</v>
      </c>
      <c r="M1577" s="242" t="s">
        <v>1447</v>
      </c>
      <c r="N1577" s="2" t="s">
        <v>1448</v>
      </c>
      <c r="P1577" s="9" t="s">
        <v>10211</v>
      </c>
      <c r="S1577" s="1" t="s">
        <v>8781</v>
      </c>
    </row>
    <row r="1578" spans="1:19" x14ac:dyDescent="0.2">
      <c r="A1578" s="2">
        <f t="shared" si="24"/>
        <v>1577</v>
      </c>
      <c r="B1578" s="1" t="s">
        <v>599</v>
      </c>
      <c r="C1578" s="1" t="s">
        <v>870</v>
      </c>
      <c r="D1578" s="1" t="s">
        <v>911</v>
      </c>
      <c r="E1578" s="1" t="s">
        <v>1333</v>
      </c>
      <c r="F1578" s="2">
        <v>11</v>
      </c>
      <c r="G1578" s="2">
        <v>26</v>
      </c>
      <c r="H1578" s="236">
        <v>2021</v>
      </c>
      <c r="I1578" s="2">
        <v>86</v>
      </c>
      <c r="J1578" s="2" t="s">
        <v>1449</v>
      </c>
      <c r="K1578" s="4" t="s">
        <v>1600</v>
      </c>
      <c r="L1578" s="2" t="s">
        <v>1407</v>
      </c>
      <c r="M1578" s="242" t="s">
        <v>1447</v>
      </c>
      <c r="N1578" s="2" t="s">
        <v>1448</v>
      </c>
      <c r="P1578" s="9" t="s">
        <v>8513</v>
      </c>
      <c r="Q1578" s="9" t="s">
        <v>8512</v>
      </c>
      <c r="S1578" s="1" t="s">
        <v>9088</v>
      </c>
    </row>
    <row r="1579" spans="1:19" x14ac:dyDescent="0.2">
      <c r="A1579" s="2">
        <f t="shared" si="24"/>
        <v>1578</v>
      </c>
      <c r="B1579" s="1" t="s">
        <v>3934</v>
      </c>
      <c r="C1579" s="1" t="s">
        <v>3984</v>
      </c>
      <c r="E1579" s="1"/>
      <c r="F1579" s="2">
        <v>11</v>
      </c>
      <c r="G1579" s="2">
        <v>26</v>
      </c>
      <c r="H1579" s="236">
        <v>2021</v>
      </c>
      <c r="I1579" s="2">
        <v>85</v>
      </c>
      <c r="J1579" s="2" t="s">
        <v>1450</v>
      </c>
      <c r="K1579" s="4" t="s">
        <v>549</v>
      </c>
      <c r="L1579" s="2" t="s">
        <v>1393</v>
      </c>
      <c r="M1579" s="2" t="s">
        <v>1448</v>
      </c>
      <c r="N1579" s="2" t="s">
        <v>1448</v>
      </c>
      <c r="P1579" s="9" t="s">
        <v>3935</v>
      </c>
    </row>
    <row r="1580" spans="1:19" x14ac:dyDescent="0.2">
      <c r="A1580" s="2">
        <f t="shared" si="24"/>
        <v>1579</v>
      </c>
      <c r="B1580" s="1" t="s">
        <v>176</v>
      </c>
      <c r="C1580" s="1" t="s">
        <v>1589</v>
      </c>
      <c r="D1580" s="1" t="s">
        <v>876</v>
      </c>
      <c r="E1580" s="1"/>
      <c r="F1580" s="2">
        <v>11</v>
      </c>
      <c r="G1580" s="2">
        <v>26</v>
      </c>
      <c r="H1580" s="236">
        <v>2021</v>
      </c>
      <c r="I1580" s="2">
        <v>72</v>
      </c>
      <c r="J1580" s="2" t="s">
        <v>1449</v>
      </c>
      <c r="K1580" s="4" t="s">
        <v>1418</v>
      </c>
      <c r="L1580" s="2" t="s">
        <v>1393</v>
      </c>
      <c r="M1580" s="242" t="s">
        <v>1447</v>
      </c>
      <c r="N1580" s="2" t="s">
        <v>1447</v>
      </c>
      <c r="P1580" s="9" t="s">
        <v>1762</v>
      </c>
      <c r="Q1580" s="9" t="s">
        <v>9887</v>
      </c>
      <c r="S1580" s="1" t="s">
        <v>8687</v>
      </c>
    </row>
    <row r="1581" spans="1:19" x14ac:dyDescent="0.2">
      <c r="A1581" s="2">
        <f t="shared" si="24"/>
        <v>1580</v>
      </c>
      <c r="B1581" s="1" t="s">
        <v>600</v>
      </c>
      <c r="C1581" s="1" t="s">
        <v>847</v>
      </c>
      <c r="D1581" s="1" t="s">
        <v>881</v>
      </c>
      <c r="E1581" s="1" t="s">
        <v>1282</v>
      </c>
      <c r="F1581" s="2">
        <v>11</v>
      </c>
      <c r="G1581" s="2">
        <v>26</v>
      </c>
      <c r="H1581" s="236">
        <v>2021</v>
      </c>
      <c r="I1581" s="2">
        <v>87</v>
      </c>
      <c r="J1581" s="2" t="s">
        <v>1449</v>
      </c>
      <c r="K1581" s="4" t="s">
        <v>1740</v>
      </c>
      <c r="L1581" s="2" t="s">
        <v>1393</v>
      </c>
      <c r="M1581" s="242" t="s">
        <v>1447</v>
      </c>
      <c r="N1581" s="2" t="s">
        <v>1447</v>
      </c>
      <c r="O1581" s="1" t="s">
        <v>8521</v>
      </c>
      <c r="P1581" s="9" t="s">
        <v>8522</v>
      </c>
      <c r="Q1581" s="9" t="s">
        <v>8520</v>
      </c>
      <c r="S1581" s="1" t="s">
        <v>8787</v>
      </c>
    </row>
    <row r="1582" spans="1:19" x14ac:dyDescent="0.2">
      <c r="A1582" s="2">
        <f t="shared" si="24"/>
        <v>1581</v>
      </c>
      <c r="B1582" s="1" t="s">
        <v>11506</v>
      </c>
      <c r="C1582" s="1" t="s">
        <v>8374</v>
      </c>
      <c r="D1582" s="1" t="s">
        <v>837</v>
      </c>
      <c r="E1582" s="4" t="s">
        <v>1306</v>
      </c>
      <c r="F1582" s="2">
        <v>11</v>
      </c>
      <c r="G1582" s="2">
        <v>26</v>
      </c>
      <c r="H1582" s="236">
        <v>2021</v>
      </c>
      <c r="I1582" s="2">
        <v>78</v>
      </c>
      <c r="J1582" s="2" t="s">
        <v>1449</v>
      </c>
      <c r="K1582" s="4" t="s">
        <v>1713</v>
      </c>
      <c r="L1582" s="2" t="s">
        <v>1394</v>
      </c>
      <c r="M1582" s="2" t="s">
        <v>1448</v>
      </c>
      <c r="N1582" s="2" t="s">
        <v>1448</v>
      </c>
      <c r="P1582" s="9" t="s">
        <v>11507</v>
      </c>
      <c r="Q1582" s="9" t="s">
        <v>11505</v>
      </c>
      <c r="R1582" s="9"/>
      <c r="S1582" s="1" t="s">
        <v>8770</v>
      </c>
    </row>
    <row r="1583" spans="1:19" x14ac:dyDescent="0.2">
      <c r="A1583" s="2">
        <f t="shared" si="24"/>
        <v>1582</v>
      </c>
      <c r="B1583" s="1" t="s">
        <v>1044</v>
      </c>
      <c r="C1583" s="1" t="s">
        <v>2199</v>
      </c>
      <c r="D1583" s="1" t="s">
        <v>872</v>
      </c>
      <c r="E1583" s="1"/>
      <c r="F1583" s="2">
        <v>11</v>
      </c>
      <c r="G1583" s="2">
        <v>27</v>
      </c>
      <c r="H1583" s="236">
        <v>2021</v>
      </c>
      <c r="I1583" s="2">
        <v>80</v>
      </c>
      <c r="J1583" s="2" t="s">
        <v>1449</v>
      </c>
      <c r="K1583" s="4" t="s">
        <v>6004</v>
      </c>
      <c r="L1583" s="2" t="s">
        <v>1394</v>
      </c>
      <c r="M1583" s="2" t="s">
        <v>1448</v>
      </c>
      <c r="N1583" s="2" t="s">
        <v>1448</v>
      </c>
      <c r="P1583" s="9" t="s">
        <v>10420</v>
      </c>
    </row>
    <row r="1584" spans="1:19" x14ac:dyDescent="0.2">
      <c r="A1584" s="2">
        <f t="shared" si="24"/>
        <v>1583</v>
      </c>
      <c r="B1584" s="1" t="s">
        <v>601</v>
      </c>
      <c r="C1584" s="1" t="s">
        <v>1196</v>
      </c>
      <c r="E1584" s="1"/>
      <c r="F1584" s="2">
        <v>11</v>
      </c>
      <c r="G1584" s="2">
        <v>27</v>
      </c>
      <c r="H1584" s="236">
        <v>2021</v>
      </c>
      <c r="I1584" s="2">
        <v>85</v>
      </c>
      <c r="J1584" s="2" t="s">
        <v>1449</v>
      </c>
      <c r="K1584" s="4" t="s">
        <v>1410</v>
      </c>
      <c r="L1584" s="2" t="s">
        <v>1394</v>
      </c>
      <c r="M1584" s="242" t="s">
        <v>1447</v>
      </c>
      <c r="N1584" s="2" t="s">
        <v>1448</v>
      </c>
      <c r="P1584" s="9" t="s">
        <v>10210</v>
      </c>
      <c r="S1584" s="1" t="s">
        <v>8781</v>
      </c>
    </row>
    <row r="1585" spans="1:20" x14ac:dyDescent="0.2">
      <c r="A1585" s="2">
        <f t="shared" si="24"/>
        <v>1584</v>
      </c>
      <c r="B1585" s="1" t="s">
        <v>228</v>
      </c>
      <c r="C1585" s="1" t="s">
        <v>2395</v>
      </c>
      <c r="D1585" s="1" t="s">
        <v>853</v>
      </c>
      <c r="E1585" s="1"/>
      <c r="F1585" s="2">
        <v>11</v>
      </c>
      <c r="G1585" s="2">
        <v>28</v>
      </c>
      <c r="H1585" s="236">
        <v>2021</v>
      </c>
      <c r="I1585" s="2">
        <v>74</v>
      </c>
      <c r="J1585" s="2" t="s">
        <v>1449</v>
      </c>
      <c r="K1585" s="4" t="s">
        <v>2396</v>
      </c>
      <c r="L1585" s="2" t="s">
        <v>6515</v>
      </c>
      <c r="M1585" s="2" t="s">
        <v>1448</v>
      </c>
      <c r="N1585" s="2" t="s">
        <v>1447</v>
      </c>
      <c r="O1585" s="1" t="s">
        <v>9054</v>
      </c>
      <c r="P1585" s="9" t="s">
        <v>2397</v>
      </c>
    </row>
    <row r="1586" spans="1:20" x14ac:dyDescent="0.2">
      <c r="A1586" s="2">
        <f t="shared" si="24"/>
        <v>1585</v>
      </c>
      <c r="B1586" s="1" t="s">
        <v>1938</v>
      </c>
      <c r="C1586" s="1" t="s">
        <v>847</v>
      </c>
      <c r="D1586" s="1" t="s">
        <v>845</v>
      </c>
      <c r="E1586" s="1"/>
      <c r="F1586" s="2">
        <v>11</v>
      </c>
      <c r="G1586" s="2">
        <v>28</v>
      </c>
      <c r="H1586" s="236">
        <v>2021</v>
      </c>
      <c r="I1586" s="46">
        <v>54</v>
      </c>
      <c r="J1586" s="2" t="s">
        <v>1449</v>
      </c>
      <c r="K1586" s="4" t="s">
        <v>1402</v>
      </c>
      <c r="L1586" s="2" t="s">
        <v>1393</v>
      </c>
      <c r="M1586" s="2" t="s">
        <v>1448</v>
      </c>
      <c r="N1586" s="2" t="s">
        <v>1447</v>
      </c>
      <c r="O1586" s="1" t="s">
        <v>3713</v>
      </c>
      <c r="P1586" s="9" t="s">
        <v>1939</v>
      </c>
    </row>
    <row r="1587" spans="1:20" x14ac:dyDescent="0.2">
      <c r="A1587" s="2">
        <f t="shared" si="24"/>
        <v>1586</v>
      </c>
      <c r="B1587" s="1" t="s">
        <v>602</v>
      </c>
      <c r="C1587" s="1" t="s">
        <v>1039</v>
      </c>
      <c r="E1587" s="1"/>
      <c r="F1587" s="2">
        <v>11</v>
      </c>
      <c r="G1587" s="2">
        <v>29</v>
      </c>
      <c r="H1587" s="236">
        <v>2021</v>
      </c>
      <c r="I1587" s="2">
        <v>77</v>
      </c>
      <c r="J1587" s="2" t="s">
        <v>1449</v>
      </c>
      <c r="K1587" s="4" t="s">
        <v>1761</v>
      </c>
      <c r="L1587" s="2" t="s">
        <v>6515</v>
      </c>
      <c r="M1587" s="242" t="s">
        <v>1447</v>
      </c>
      <c r="N1587" s="2" t="s">
        <v>1448</v>
      </c>
      <c r="P1587" s="9" t="s">
        <v>10209</v>
      </c>
      <c r="S1587" s="1" t="s">
        <v>9088</v>
      </c>
    </row>
    <row r="1588" spans="1:20" x14ac:dyDescent="0.2">
      <c r="A1588" s="2">
        <f t="shared" si="24"/>
        <v>1587</v>
      </c>
      <c r="B1588" s="1" t="s">
        <v>603</v>
      </c>
      <c r="C1588" s="1" t="s">
        <v>939</v>
      </c>
      <c r="E1588" s="1"/>
      <c r="F1588" s="2">
        <v>12</v>
      </c>
      <c r="G1588" s="2">
        <v>1</v>
      </c>
      <c r="H1588" s="236">
        <v>2021</v>
      </c>
      <c r="I1588" s="2">
        <v>87</v>
      </c>
      <c r="J1588" s="2" t="s">
        <v>1449</v>
      </c>
      <c r="K1588" s="4" t="s">
        <v>1760</v>
      </c>
      <c r="L1588" s="2" t="s">
        <v>6515</v>
      </c>
      <c r="M1588" s="242" t="s">
        <v>1447</v>
      </c>
      <c r="N1588" s="2" t="s">
        <v>1448</v>
      </c>
      <c r="P1588" s="9" t="s">
        <v>10203</v>
      </c>
      <c r="S1588" s="1" t="s">
        <v>9088</v>
      </c>
    </row>
    <row r="1589" spans="1:20" x14ac:dyDescent="0.2">
      <c r="A1589" s="2">
        <f t="shared" si="24"/>
        <v>1588</v>
      </c>
      <c r="B1589" s="1" t="s">
        <v>6002</v>
      </c>
      <c r="C1589" s="1" t="s">
        <v>4028</v>
      </c>
      <c r="E1589" s="301" t="s">
        <v>1942</v>
      </c>
      <c r="F1589" s="2">
        <v>12</v>
      </c>
      <c r="G1589" s="2">
        <v>2</v>
      </c>
      <c r="H1589" s="2">
        <v>2021</v>
      </c>
      <c r="I1589" s="86" t="s">
        <v>1871</v>
      </c>
      <c r="J1589" s="2" t="s">
        <v>1449</v>
      </c>
      <c r="K1589" s="4" t="s">
        <v>4722</v>
      </c>
      <c r="L1589" s="2" t="s">
        <v>1394</v>
      </c>
      <c r="M1589" s="2" t="s">
        <v>1448</v>
      </c>
      <c r="N1589" s="2" t="s">
        <v>1448</v>
      </c>
      <c r="P1589" s="9" t="s">
        <v>6003</v>
      </c>
    </row>
    <row r="1590" spans="1:20" x14ac:dyDescent="0.2">
      <c r="A1590" s="2">
        <f t="shared" si="24"/>
        <v>1589</v>
      </c>
      <c r="B1590" s="1" t="s">
        <v>335</v>
      </c>
      <c r="C1590" s="1" t="s">
        <v>1197</v>
      </c>
      <c r="D1590" s="1" t="s">
        <v>1198</v>
      </c>
      <c r="E1590" s="1"/>
      <c r="F1590" s="2">
        <v>12</v>
      </c>
      <c r="G1590" s="2">
        <v>4</v>
      </c>
      <c r="H1590" s="236">
        <v>2021</v>
      </c>
      <c r="I1590" s="2">
        <v>80</v>
      </c>
      <c r="J1590" s="2" t="s">
        <v>1449</v>
      </c>
      <c r="K1590" s="4" t="s">
        <v>1496</v>
      </c>
      <c r="L1590" s="2" t="s">
        <v>1394</v>
      </c>
      <c r="M1590" s="242" t="s">
        <v>1447</v>
      </c>
      <c r="N1590" s="2" t="s">
        <v>1448</v>
      </c>
      <c r="P1590" s="9" t="s">
        <v>10202</v>
      </c>
      <c r="S1590" s="1" t="s">
        <v>8736</v>
      </c>
    </row>
    <row r="1591" spans="1:20" x14ac:dyDescent="0.2">
      <c r="A1591" s="2">
        <f t="shared" si="24"/>
        <v>1590</v>
      </c>
      <c r="B1591" s="1" t="s">
        <v>2044</v>
      </c>
      <c r="C1591" s="1" t="s">
        <v>2043</v>
      </c>
      <c r="E1591" s="301"/>
      <c r="F1591" s="2">
        <v>12</v>
      </c>
      <c r="G1591" s="2">
        <v>4</v>
      </c>
      <c r="H1591" s="2">
        <v>2021</v>
      </c>
      <c r="I1591" s="86" t="s">
        <v>1871</v>
      </c>
      <c r="J1591" s="2" t="s">
        <v>1449</v>
      </c>
      <c r="K1591" s="4" t="s">
        <v>1409</v>
      </c>
      <c r="L1591" s="2" t="s">
        <v>1393</v>
      </c>
      <c r="M1591" s="2" t="s">
        <v>1448</v>
      </c>
      <c r="N1591" s="2" t="s">
        <v>1448</v>
      </c>
      <c r="P1591" s="9" t="s">
        <v>2045</v>
      </c>
      <c r="Q1591" s="9" t="s">
        <v>8425</v>
      </c>
    </row>
    <row r="1592" spans="1:20" x14ac:dyDescent="0.2">
      <c r="A1592" s="2">
        <f t="shared" si="24"/>
        <v>1591</v>
      </c>
      <c r="B1592" s="1" t="s">
        <v>353</v>
      </c>
      <c r="C1592" s="1" t="s">
        <v>1008</v>
      </c>
      <c r="D1592" s="1" t="s">
        <v>853</v>
      </c>
      <c r="E1592" s="1" t="s">
        <v>841</v>
      </c>
      <c r="F1592" s="2">
        <v>12</v>
      </c>
      <c r="G1592" s="2">
        <v>4</v>
      </c>
      <c r="H1592" s="236">
        <v>2021</v>
      </c>
      <c r="I1592" s="2">
        <v>63</v>
      </c>
      <c r="J1592" s="2" t="s">
        <v>1449</v>
      </c>
      <c r="K1592" s="4" t="s">
        <v>1412</v>
      </c>
      <c r="L1592" s="2" t="s">
        <v>1407</v>
      </c>
      <c r="M1592" s="242" t="s">
        <v>1447</v>
      </c>
      <c r="N1592" s="2" t="s">
        <v>1447</v>
      </c>
      <c r="O1592" s="1" t="s">
        <v>3693</v>
      </c>
      <c r="P1592" s="9" t="s">
        <v>8929</v>
      </c>
      <c r="Q1592" s="9" t="s">
        <v>8561</v>
      </c>
      <c r="S1592" s="1" t="s">
        <v>8736</v>
      </c>
      <c r="T1592" s="1" t="s">
        <v>8669</v>
      </c>
    </row>
    <row r="1593" spans="1:20" x14ac:dyDescent="0.2">
      <c r="A1593" s="2">
        <f t="shared" si="24"/>
        <v>1592</v>
      </c>
      <c r="B1593" s="1" t="s">
        <v>3911</v>
      </c>
      <c r="C1593" s="1" t="s">
        <v>1510</v>
      </c>
      <c r="D1593" s="1" t="s">
        <v>886</v>
      </c>
      <c r="E1593" s="1"/>
      <c r="F1593" s="2">
        <v>12</v>
      </c>
      <c r="G1593" s="2">
        <v>5</v>
      </c>
      <c r="H1593" s="236">
        <v>2021</v>
      </c>
      <c r="I1593" s="2">
        <v>81</v>
      </c>
      <c r="J1593" s="2" t="s">
        <v>1449</v>
      </c>
      <c r="K1593" s="4" t="s">
        <v>3912</v>
      </c>
      <c r="L1593" s="2" t="s">
        <v>1393</v>
      </c>
      <c r="M1593" s="2" t="s">
        <v>1448</v>
      </c>
      <c r="N1593" s="2" t="s">
        <v>1448</v>
      </c>
      <c r="O1593" s="1" t="s">
        <v>10945</v>
      </c>
      <c r="P1593" s="9" t="s">
        <v>3913</v>
      </c>
      <c r="Q1593" s="9" t="s">
        <v>3914</v>
      </c>
    </row>
    <row r="1594" spans="1:20" x14ac:dyDescent="0.2">
      <c r="A1594" s="2">
        <f t="shared" si="24"/>
        <v>1593</v>
      </c>
      <c r="B1594" s="1" t="s">
        <v>604</v>
      </c>
      <c r="C1594" s="1" t="s">
        <v>846</v>
      </c>
      <c r="D1594" s="1" t="s">
        <v>890</v>
      </c>
      <c r="E1594" s="1"/>
      <c r="F1594" s="2">
        <v>12</v>
      </c>
      <c r="G1594" s="2">
        <v>5</v>
      </c>
      <c r="H1594" s="236">
        <v>2021</v>
      </c>
      <c r="I1594" s="2">
        <v>70</v>
      </c>
      <c r="J1594" s="2" t="s">
        <v>1449</v>
      </c>
      <c r="K1594" s="4" t="s">
        <v>1410</v>
      </c>
      <c r="L1594" s="2" t="s">
        <v>1394</v>
      </c>
      <c r="M1594" s="242" t="s">
        <v>1447</v>
      </c>
      <c r="N1594" s="2" t="s">
        <v>1448</v>
      </c>
      <c r="P1594" s="9" t="s">
        <v>10201</v>
      </c>
      <c r="S1594" s="1" t="s">
        <v>9124</v>
      </c>
    </row>
    <row r="1595" spans="1:20" x14ac:dyDescent="0.2">
      <c r="A1595" s="2">
        <f t="shared" si="24"/>
        <v>1594</v>
      </c>
      <c r="B1595" s="1" t="s">
        <v>606</v>
      </c>
      <c r="C1595" s="1" t="s">
        <v>1130</v>
      </c>
      <c r="D1595" s="1" t="s">
        <v>3520</v>
      </c>
      <c r="E1595" s="1"/>
      <c r="F1595" s="2">
        <v>12</v>
      </c>
      <c r="G1595" s="2">
        <v>6</v>
      </c>
      <c r="H1595" s="236">
        <v>2021</v>
      </c>
      <c r="I1595" s="2">
        <v>85</v>
      </c>
      <c r="J1595" s="2" t="s">
        <v>1449</v>
      </c>
      <c r="K1595" s="4" t="s">
        <v>1759</v>
      </c>
      <c r="L1595" s="2" t="s">
        <v>1393</v>
      </c>
      <c r="M1595" s="242" t="s">
        <v>1447</v>
      </c>
      <c r="N1595" s="2" t="s">
        <v>1447</v>
      </c>
      <c r="O1595" s="1" t="s">
        <v>9054</v>
      </c>
      <c r="P1595" s="9" t="s">
        <v>9630</v>
      </c>
      <c r="R1595" s="9" t="s">
        <v>6647</v>
      </c>
      <c r="S1595" s="1" t="s">
        <v>8758</v>
      </c>
    </row>
    <row r="1596" spans="1:20" x14ac:dyDescent="0.2">
      <c r="A1596" s="2">
        <f t="shared" si="24"/>
        <v>1595</v>
      </c>
      <c r="B1596" s="1" t="s">
        <v>605</v>
      </c>
      <c r="C1596" s="1" t="s">
        <v>895</v>
      </c>
      <c r="D1596" s="1" t="s">
        <v>845</v>
      </c>
      <c r="E1596" s="1"/>
      <c r="F1596" s="2">
        <v>12</v>
      </c>
      <c r="G1596" s="2">
        <v>6</v>
      </c>
      <c r="H1596" s="236">
        <v>2021</v>
      </c>
      <c r="I1596" s="2">
        <v>93</v>
      </c>
      <c r="J1596" s="2" t="s">
        <v>1449</v>
      </c>
      <c r="K1596" s="4" t="s">
        <v>1645</v>
      </c>
      <c r="L1596" s="2" t="s">
        <v>6515</v>
      </c>
      <c r="M1596" s="242" t="s">
        <v>1447</v>
      </c>
      <c r="N1596" s="2" t="s">
        <v>1448</v>
      </c>
      <c r="P1596" s="9" t="s">
        <v>10200</v>
      </c>
      <c r="S1596" s="1" t="s">
        <v>8736</v>
      </c>
    </row>
    <row r="1597" spans="1:20" x14ac:dyDescent="0.2">
      <c r="A1597" s="2">
        <f t="shared" si="24"/>
        <v>1596</v>
      </c>
      <c r="B1597" s="1" t="s">
        <v>609</v>
      </c>
      <c r="C1597" s="1" t="s">
        <v>1200</v>
      </c>
      <c r="D1597" s="1" t="s">
        <v>881</v>
      </c>
      <c r="E1597" s="1"/>
      <c r="F1597" s="2">
        <v>12</v>
      </c>
      <c r="G1597" s="2">
        <v>7</v>
      </c>
      <c r="H1597" s="236">
        <v>2021</v>
      </c>
      <c r="I1597" s="2">
        <v>96</v>
      </c>
      <c r="J1597" s="2" t="s">
        <v>1449</v>
      </c>
      <c r="K1597" s="4" t="s">
        <v>1440</v>
      </c>
      <c r="L1597" s="2" t="s">
        <v>1407</v>
      </c>
      <c r="M1597" s="242" t="s">
        <v>1447</v>
      </c>
      <c r="N1597" s="2" t="s">
        <v>1447</v>
      </c>
      <c r="O1597" s="1" t="s">
        <v>3866</v>
      </c>
      <c r="P1597" s="9" t="s">
        <v>4429</v>
      </c>
      <c r="Q1597" s="9" t="s">
        <v>8519</v>
      </c>
      <c r="S1597" s="1" t="s">
        <v>9898</v>
      </c>
    </row>
    <row r="1598" spans="1:20" x14ac:dyDescent="0.2">
      <c r="A1598" s="2">
        <f t="shared" si="24"/>
        <v>1597</v>
      </c>
      <c r="B1598" s="1" t="s">
        <v>482</v>
      </c>
      <c r="C1598" s="1" t="s">
        <v>907</v>
      </c>
      <c r="E1598" s="1"/>
      <c r="F1598" s="2">
        <v>12</v>
      </c>
      <c r="G1598" s="2">
        <v>7</v>
      </c>
      <c r="H1598" s="236">
        <v>2021</v>
      </c>
      <c r="I1598" s="2">
        <v>82</v>
      </c>
      <c r="J1598" s="2" t="s">
        <v>1449</v>
      </c>
      <c r="K1598" s="4" t="s">
        <v>1537</v>
      </c>
      <c r="L1598" s="2" t="s">
        <v>1393</v>
      </c>
      <c r="M1598" s="2" t="s">
        <v>1448</v>
      </c>
      <c r="N1598" s="2" t="s">
        <v>1448</v>
      </c>
      <c r="P1598" s="9" t="s">
        <v>2042</v>
      </c>
    </row>
    <row r="1599" spans="1:20" x14ac:dyDescent="0.2">
      <c r="A1599" s="2">
        <f t="shared" si="24"/>
        <v>1598</v>
      </c>
      <c r="B1599" s="1" t="s">
        <v>608</v>
      </c>
      <c r="C1599" s="1" t="s">
        <v>1199</v>
      </c>
      <c r="D1599" s="1" t="s">
        <v>845</v>
      </c>
      <c r="E1599" s="1"/>
      <c r="F1599" s="2">
        <v>12</v>
      </c>
      <c r="G1599" s="2">
        <v>7</v>
      </c>
      <c r="H1599" s="236">
        <v>2021</v>
      </c>
      <c r="I1599" s="2">
        <v>94</v>
      </c>
      <c r="J1599" s="2" t="s">
        <v>1449</v>
      </c>
      <c r="K1599" s="4" t="s">
        <v>1421</v>
      </c>
      <c r="L1599" s="2" t="s">
        <v>6515</v>
      </c>
      <c r="M1599" s="242" t="s">
        <v>1447</v>
      </c>
      <c r="N1599" s="2" t="s">
        <v>1448</v>
      </c>
      <c r="P1599" s="9" t="s">
        <v>10199</v>
      </c>
      <c r="S1599" s="1" t="s">
        <v>8762</v>
      </c>
    </row>
    <row r="1600" spans="1:20" x14ac:dyDescent="0.2">
      <c r="A1600" s="2">
        <f t="shared" si="24"/>
        <v>1599</v>
      </c>
      <c r="B1600" s="1" t="s">
        <v>607</v>
      </c>
      <c r="C1600" s="1" t="s">
        <v>263</v>
      </c>
      <c r="D1600" s="1" t="s">
        <v>892</v>
      </c>
      <c r="E1600" s="1"/>
      <c r="F1600" s="2">
        <v>12</v>
      </c>
      <c r="G1600" s="2">
        <v>7</v>
      </c>
      <c r="H1600" s="236">
        <v>2021</v>
      </c>
      <c r="I1600" s="2">
        <v>85</v>
      </c>
      <c r="J1600" s="2" t="s">
        <v>1449</v>
      </c>
      <c r="K1600" s="4" t="s">
        <v>1410</v>
      </c>
      <c r="L1600" s="2" t="s">
        <v>1394</v>
      </c>
      <c r="M1600" s="242" t="s">
        <v>1447</v>
      </c>
      <c r="N1600" s="2" t="s">
        <v>1447</v>
      </c>
      <c r="P1600" s="9" t="s">
        <v>10198</v>
      </c>
      <c r="S1600" s="1" t="s">
        <v>8691</v>
      </c>
    </row>
    <row r="1601" spans="1:19" x14ac:dyDescent="0.2">
      <c r="A1601" s="2">
        <f t="shared" si="24"/>
        <v>1600</v>
      </c>
      <c r="B1601" s="1" t="s">
        <v>3614</v>
      </c>
      <c r="C1601" s="1" t="s">
        <v>3615</v>
      </c>
      <c r="D1601" s="1" t="s">
        <v>843</v>
      </c>
      <c r="E1601" s="1"/>
      <c r="F1601" s="2">
        <v>12</v>
      </c>
      <c r="G1601" s="2">
        <v>9</v>
      </c>
      <c r="H1601" s="236">
        <v>2021</v>
      </c>
      <c r="I1601" s="2">
        <v>88</v>
      </c>
      <c r="J1601" s="2" t="s">
        <v>1450</v>
      </c>
      <c r="K1601" s="4" t="s">
        <v>1390</v>
      </c>
      <c r="L1601" s="2" t="s">
        <v>1389</v>
      </c>
      <c r="M1601" s="2" t="s">
        <v>1448</v>
      </c>
      <c r="N1601" s="2" t="s">
        <v>1448</v>
      </c>
      <c r="P1601" s="9" t="s">
        <v>3613</v>
      </c>
    </row>
    <row r="1602" spans="1:19" x14ac:dyDescent="0.2">
      <c r="A1602" s="2">
        <f t="shared" si="24"/>
        <v>1601</v>
      </c>
      <c r="B1602" s="1" t="s">
        <v>1914</v>
      </c>
      <c r="C1602" s="1" t="s">
        <v>1751</v>
      </c>
      <c r="D1602" s="1" t="s">
        <v>851</v>
      </c>
      <c r="E1602" s="1"/>
      <c r="F1602" s="2">
        <v>12</v>
      </c>
      <c r="G1602" s="2">
        <v>9</v>
      </c>
      <c r="H1602" s="236">
        <v>2021</v>
      </c>
      <c r="I1602" s="2">
        <v>88</v>
      </c>
      <c r="J1602" s="2" t="s">
        <v>1449</v>
      </c>
      <c r="K1602" s="4" t="s">
        <v>1430</v>
      </c>
      <c r="L1602" s="2" t="s">
        <v>1393</v>
      </c>
      <c r="M1602" s="2" t="s">
        <v>1448</v>
      </c>
      <c r="N1602" s="2" t="s">
        <v>1447</v>
      </c>
      <c r="P1602" s="9" t="s">
        <v>8390</v>
      </c>
      <c r="Q1602" s="9" t="s">
        <v>8391</v>
      </c>
      <c r="S1602" s="1" t="s">
        <v>8663</v>
      </c>
    </row>
    <row r="1603" spans="1:19" x14ac:dyDescent="0.2">
      <c r="A1603" s="2">
        <f t="shared" si="24"/>
        <v>1602</v>
      </c>
      <c r="B1603" s="1" t="s">
        <v>610</v>
      </c>
      <c r="C1603" s="1" t="s">
        <v>931</v>
      </c>
      <c r="E1603" s="1"/>
      <c r="F1603" s="2">
        <v>12</v>
      </c>
      <c r="G1603" s="2">
        <v>9</v>
      </c>
      <c r="H1603" s="236">
        <v>2021</v>
      </c>
      <c r="I1603" s="2">
        <v>82</v>
      </c>
      <c r="J1603" s="2" t="s">
        <v>1449</v>
      </c>
      <c r="K1603" s="4" t="s">
        <v>1437</v>
      </c>
      <c r="L1603" s="2" t="s">
        <v>1391</v>
      </c>
      <c r="M1603" s="242" t="s">
        <v>1447</v>
      </c>
      <c r="N1603" s="2" t="s">
        <v>1448</v>
      </c>
      <c r="P1603" s="9" t="s">
        <v>10196</v>
      </c>
      <c r="S1603" s="1" t="s">
        <v>9124</v>
      </c>
    </row>
    <row r="1604" spans="1:19" x14ac:dyDescent="0.2">
      <c r="A1604" s="2">
        <f t="shared" si="24"/>
        <v>1603</v>
      </c>
      <c r="B1604" s="1" t="s">
        <v>612</v>
      </c>
      <c r="C1604" s="1" t="s">
        <v>1201</v>
      </c>
      <c r="D1604" s="1" t="s">
        <v>871</v>
      </c>
      <c r="E1604" s="1"/>
      <c r="F1604" s="2">
        <v>12</v>
      </c>
      <c r="G1604" s="2">
        <v>10</v>
      </c>
      <c r="H1604" s="236">
        <v>2021</v>
      </c>
      <c r="I1604" s="2">
        <v>88</v>
      </c>
      <c r="J1604" s="2" t="s">
        <v>1449</v>
      </c>
      <c r="K1604" s="4" t="s">
        <v>1497</v>
      </c>
      <c r="L1604" s="2" t="s">
        <v>1393</v>
      </c>
      <c r="M1604" s="242" t="s">
        <v>1447</v>
      </c>
      <c r="N1604" s="2" t="s">
        <v>1448</v>
      </c>
      <c r="P1604" s="9" t="s">
        <v>10195</v>
      </c>
      <c r="S1604" s="1" t="s">
        <v>9124</v>
      </c>
    </row>
    <row r="1605" spans="1:19" x14ac:dyDescent="0.2">
      <c r="A1605" s="2">
        <f t="shared" si="24"/>
        <v>1604</v>
      </c>
      <c r="B1605" s="1" t="s">
        <v>611</v>
      </c>
      <c r="C1605" s="1" t="s">
        <v>1122</v>
      </c>
      <c r="E1605" s="1"/>
      <c r="F1605" s="2">
        <v>12</v>
      </c>
      <c r="G1605" s="2">
        <v>10</v>
      </c>
      <c r="H1605" s="236">
        <v>2021</v>
      </c>
      <c r="I1605" s="2">
        <v>89</v>
      </c>
      <c r="J1605" s="2" t="s">
        <v>1449</v>
      </c>
      <c r="K1605" s="4" t="s">
        <v>1438</v>
      </c>
      <c r="L1605" s="2" t="s">
        <v>6515</v>
      </c>
      <c r="M1605" s="242" t="s">
        <v>1447</v>
      </c>
      <c r="N1605" s="2" t="s">
        <v>1448</v>
      </c>
      <c r="P1605" s="9" t="s">
        <v>10194</v>
      </c>
      <c r="S1605" s="1" t="s">
        <v>8787</v>
      </c>
    </row>
    <row r="1606" spans="1:19" x14ac:dyDescent="0.2">
      <c r="A1606" s="2">
        <f t="shared" si="24"/>
        <v>1605</v>
      </c>
      <c r="B1606" s="1" t="s">
        <v>6449</v>
      </c>
      <c r="C1606" s="1" t="s">
        <v>172</v>
      </c>
      <c r="D1606" s="1" t="s">
        <v>834</v>
      </c>
      <c r="E1606" s="301" t="s">
        <v>1289</v>
      </c>
      <c r="F1606" s="2">
        <v>12</v>
      </c>
      <c r="G1606" s="2">
        <v>10</v>
      </c>
      <c r="H1606" s="2">
        <v>2021</v>
      </c>
      <c r="I1606" s="86" t="s">
        <v>1871</v>
      </c>
      <c r="J1606" s="2" t="s">
        <v>1449</v>
      </c>
      <c r="K1606" s="4" t="s">
        <v>1412</v>
      </c>
      <c r="L1606" s="2" t="s">
        <v>1407</v>
      </c>
      <c r="M1606" s="2" t="s">
        <v>1448</v>
      </c>
      <c r="N1606" s="2" t="s">
        <v>1448</v>
      </c>
      <c r="P1606" s="9" t="s">
        <v>8550</v>
      </c>
      <c r="Q1606" s="9" t="s">
        <v>8551</v>
      </c>
    </row>
    <row r="1607" spans="1:19" x14ac:dyDescent="0.2">
      <c r="A1607" s="2">
        <f t="shared" si="24"/>
        <v>1606</v>
      </c>
      <c r="B1607" s="1" t="s">
        <v>2409</v>
      </c>
      <c r="C1607" s="1" t="s">
        <v>2109</v>
      </c>
      <c r="E1607" s="1"/>
      <c r="F1607" s="2">
        <v>12</v>
      </c>
      <c r="G1607" s="2">
        <v>10</v>
      </c>
      <c r="H1607" s="236">
        <v>2021</v>
      </c>
      <c r="I1607" s="2">
        <v>87</v>
      </c>
      <c r="J1607" s="2" t="s">
        <v>1449</v>
      </c>
      <c r="K1607" s="4" t="s">
        <v>1438</v>
      </c>
      <c r="L1607" s="2" t="s">
        <v>6515</v>
      </c>
      <c r="M1607" s="2" t="s">
        <v>1448</v>
      </c>
      <c r="N1607" s="2" t="s">
        <v>1447</v>
      </c>
      <c r="P1607" s="9" t="s">
        <v>2408</v>
      </c>
    </row>
    <row r="1608" spans="1:19" x14ac:dyDescent="0.2">
      <c r="A1608" s="2">
        <f t="shared" ref="A1608:A1671" si="25">A1607+1</f>
        <v>1607</v>
      </c>
      <c r="B1608" s="1" t="s">
        <v>613</v>
      </c>
      <c r="C1608" s="1" t="s">
        <v>1202</v>
      </c>
      <c r="E1608" s="1" t="s">
        <v>1163</v>
      </c>
      <c r="F1608" s="2">
        <v>12</v>
      </c>
      <c r="G1608" s="2">
        <v>11</v>
      </c>
      <c r="H1608" s="236">
        <v>2021</v>
      </c>
      <c r="I1608" s="2">
        <v>84</v>
      </c>
      <c r="J1608" s="2" t="s">
        <v>1449</v>
      </c>
      <c r="K1608" s="4" t="s">
        <v>1402</v>
      </c>
      <c r="L1608" s="2" t="s">
        <v>1393</v>
      </c>
      <c r="M1608" s="242" t="s">
        <v>1447</v>
      </c>
      <c r="N1608" s="2" t="s">
        <v>1447</v>
      </c>
      <c r="P1608" s="9" t="s">
        <v>10193</v>
      </c>
      <c r="S1608" s="1" t="s">
        <v>8770</v>
      </c>
    </row>
    <row r="1609" spans="1:19" x14ac:dyDescent="0.2">
      <c r="A1609" s="2">
        <f t="shared" si="25"/>
        <v>1608</v>
      </c>
      <c r="B1609" s="1" t="s">
        <v>614</v>
      </c>
      <c r="C1609" s="1" t="s">
        <v>50</v>
      </c>
      <c r="D1609" s="1" t="s">
        <v>851</v>
      </c>
      <c r="E1609" s="1" t="s">
        <v>1288</v>
      </c>
      <c r="F1609" s="2">
        <v>12</v>
      </c>
      <c r="G1609" s="2">
        <v>12</v>
      </c>
      <c r="H1609" s="236">
        <v>2021</v>
      </c>
      <c r="I1609" s="2">
        <v>76</v>
      </c>
      <c r="J1609" s="2" t="s">
        <v>1449</v>
      </c>
      <c r="K1609" s="4" t="s">
        <v>1758</v>
      </c>
      <c r="L1609" s="2" t="s">
        <v>1441</v>
      </c>
      <c r="M1609" s="242" t="s">
        <v>1447</v>
      </c>
      <c r="N1609" s="2" t="s">
        <v>1448</v>
      </c>
      <c r="P1609" s="9" t="s">
        <v>8328</v>
      </c>
      <c r="S1609" s="1" t="s">
        <v>9088</v>
      </c>
    </row>
    <row r="1610" spans="1:19" x14ac:dyDescent="0.2">
      <c r="A1610" s="2">
        <f t="shared" si="25"/>
        <v>1609</v>
      </c>
      <c r="B1610" s="1" t="s">
        <v>615</v>
      </c>
      <c r="C1610" s="1" t="s">
        <v>1203</v>
      </c>
      <c r="D1610" s="1" t="s">
        <v>864</v>
      </c>
      <c r="E1610" s="1"/>
      <c r="F1610" s="2">
        <v>12</v>
      </c>
      <c r="G1610" s="2">
        <v>12</v>
      </c>
      <c r="H1610" s="236">
        <v>2021</v>
      </c>
      <c r="I1610" s="2">
        <v>98</v>
      </c>
      <c r="J1610" s="2" t="s">
        <v>1449</v>
      </c>
      <c r="K1610" s="4" t="s">
        <v>1392</v>
      </c>
      <c r="L1610" s="2" t="s">
        <v>1393</v>
      </c>
      <c r="M1610" s="242" t="s">
        <v>1447</v>
      </c>
      <c r="N1610" s="2" t="s">
        <v>1448</v>
      </c>
      <c r="P1610" s="9" t="s">
        <v>10192</v>
      </c>
      <c r="S1610" s="1" t="s">
        <v>8787</v>
      </c>
    </row>
    <row r="1611" spans="1:19" x14ac:dyDescent="0.2">
      <c r="A1611" s="2">
        <f t="shared" si="25"/>
        <v>1610</v>
      </c>
      <c r="B1611" s="1" t="s">
        <v>616</v>
      </c>
      <c r="C1611" s="1" t="s">
        <v>894</v>
      </c>
      <c r="D1611" s="1" t="s">
        <v>876</v>
      </c>
      <c r="E1611" s="1" t="s">
        <v>1163</v>
      </c>
      <c r="F1611" s="2">
        <v>12</v>
      </c>
      <c r="G1611" s="2">
        <v>14</v>
      </c>
      <c r="H1611" s="236">
        <v>2021</v>
      </c>
      <c r="I1611" s="2">
        <v>99</v>
      </c>
      <c r="J1611" s="2" t="s">
        <v>1449</v>
      </c>
      <c r="K1611" s="4" t="s">
        <v>1757</v>
      </c>
      <c r="L1611" s="2" t="s">
        <v>1394</v>
      </c>
      <c r="M1611" s="242" t="s">
        <v>1447</v>
      </c>
      <c r="N1611" s="2" t="s">
        <v>1447</v>
      </c>
      <c r="P1611" s="9" t="s">
        <v>5990</v>
      </c>
      <c r="S1611" s="1" t="s">
        <v>8785</v>
      </c>
    </row>
    <row r="1612" spans="1:19" x14ac:dyDescent="0.2">
      <c r="A1612" s="2">
        <f t="shared" si="25"/>
        <v>1611</v>
      </c>
      <c r="B1612" s="1" t="s">
        <v>3231</v>
      </c>
      <c r="C1612" s="1" t="s">
        <v>2199</v>
      </c>
      <c r="D1612" s="1" t="s">
        <v>3232</v>
      </c>
      <c r="E1612" s="1"/>
      <c r="F1612" s="2">
        <v>12</v>
      </c>
      <c r="G1612" s="2">
        <v>14</v>
      </c>
      <c r="H1612" s="236">
        <v>2021</v>
      </c>
      <c r="I1612" s="2">
        <v>82</v>
      </c>
      <c r="J1612" s="2" t="s">
        <v>1449</v>
      </c>
      <c r="K1612" s="4" t="s">
        <v>1392</v>
      </c>
      <c r="L1612" s="2" t="s">
        <v>1393</v>
      </c>
      <c r="M1612" s="2" t="s">
        <v>1448</v>
      </c>
      <c r="N1612" s="2" t="s">
        <v>1448</v>
      </c>
      <c r="P1612" s="9" t="s">
        <v>3233</v>
      </c>
      <c r="R1612" s="9" t="s">
        <v>6329</v>
      </c>
    </row>
    <row r="1613" spans="1:19" x14ac:dyDescent="0.2">
      <c r="A1613" s="2">
        <f t="shared" si="25"/>
        <v>1612</v>
      </c>
      <c r="B1613" s="1" t="s">
        <v>617</v>
      </c>
      <c r="C1613" s="1" t="s">
        <v>847</v>
      </c>
      <c r="D1613" s="1" t="s">
        <v>864</v>
      </c>
      <c r="E1613" s="1"/>
      <c r="F1613" s="2">
        <v>12</v>
      </c>
      <c r="G1613" s="2">
        <v>14</v>
      </c>
      <c r="H1613" s="236">
        <v>2021</v>
      </c>
      <c r="I1613" s="2">
        <v>92</v>
      </c>
      <c r="J1613" s="2" t="s">
        <v>1449</v>
      </c>
      <c r="K1613" s="4" t="s">
        <v>1756</v>
      </c>
      <c r="L1613" s="2" t="s">
        <v>1393</v>
      </c>
      <c r="M1613" s="242" t="s">
        <v>1447</v>
      </c>
      <c r="N1613" s="2" t="s">
        <v>1448</v>
      </c>
      <c r="P1613" s="9" t="s">
        <v>6612</v>
      </c>
      <c r="S1613" s="1" t="s">
        <v>8719</v>
      </c>
    </row>
    <row r="1614" spans="1:19" x14ac:dyDescent="0.2">
      <c r="A1614" s="2">
        <f t="shared" si="25"/>
        <v>1613</v>
      </c>
      <c r="B1614" s="1" t="s">
        <v>3340</v>
      </c>
      <c r="C1614" s="1" t="s">
        <v>3342</v>
      </c>
      <c r="D1614" s="1" t="s">
        <v>3341</v>
      </c>
      <c r="F1614" s="2">
        <v>12</v>
      </c>
      <c r="G1614" s="2">
        <v>14</v>
      </c>
      <c r="H1614" s="236">
        <v>2021</v>
      </c>
      <c r="I1614" s="2">
        <v>94</v>
      </c>
      <c r="J1614" s="2" t="s">
        <v>1450</v>
      </c>
      <c r="K1614" s="1" t="s">
        <v>1402</v>
      </c>
      <c r="L1614" s="2" t="s">
        <v>1393</v>
      </c>
      <c r="M1614" s="2" t="s">
        <v>1448</v>
      </c>
      <c r="N1614" s="2" t="s">
        <v>1447</v>
      </c>
      <c r="P1614" s="9" t="s">
        <v>3339</v>
      </c>
    </row>
    <row r="1615" spans="1:19" x14ac:dyDescent="0.2">
      <c r="A1615" s="2">
        <f t="shared" si="25"/>
        <v>1614</v>
      </c>
      <c r="B1615" s="1" t="s">
        <v>615</v>
      </c>
      <c r="C1615" s="1" t="s">
        <v>1099</v>
      </c>
      <c r="D1615" s="1" t="s">
        <v>886</v>
      </c>
      <c r="E1615" s="1" t="s">
        <v>1334</v>
      </c>
      <c r="F1615" s="2">
        <v>12</v>
      </c>
      <c r="G1615" s="2">
        <v>15</v>
      </c>
      <c r="H1615" s="236">
        <v>2021</v>
      </c>
      <c r="I1615" s="2">
        <v>94</v>
      </c>
      <c r="J1615" s="2" t="s">
        <v>1449</v>
      </c>
      <c r="K1615" s="4" t="s">
        <v>1755</v>
      </c>
      <c r="L1615" s="2" t="s">
        <v>1441</v>
      </c>
      <c r="M1615" s="242" t="s">
        <v>1447</v>
      </c>
      <c r="N1615" s="2" t="s">
        <v>1448</v>
      </c>
      <c r="P1615" s="9" t="s">
        <v>8329</v>
      </c>
      <c r="S1615" s="1" t="s">
        <v>8719</v>
      </c>
    </row>
    <row r="1616" spans="1:19" x14ac:dyDescent="0.2">
      <c r="A1616" s="2">
        <f t="shared" si="25"/>
        <v>1615</v>
      </c>
      <c r="B1616" s="1" t="s">
        <v>3338</v>
      </c>
      <c r="C1616" s="1" t="s">
        <v>2099</v>
      </c>
      <c r="D1616" s="1" t="s">
        <v>915</v>
      </c>
      <c r="F1616" s="2">
        <v>12</v>
      </c>
      <c r="G1616" s="2">
        <v>16</v>
      </c>
      <c r="H1616" s="236">
        <v>2021</v>
      </c>
      <c r="I1616" s="2">
        <v>84</v>
      </c>
      <c r="J1616" s="2" t="s">
        <v>1449</v>
      </c>
      <c r="K1616" s="1" t="s">
        <v>3113</v>
      </c>
      <c r="L1616" s="2" t="s">
        <v>3066</v>
      </c>
      <c r="M1616" s="2" t="s">
        <v>1448</v>
      </c>
      <c r="N1616" s="2" t="s">
        <v>1447</v>
      </c>
      <c r="P1616" s="9" t="s">
        <v>3337</v>
      </c>
    </row>
    <row r="1617" spans="1:20" x14ac:dyDescent="0.2">
      <c r="A1617" s="2">
        <f t="shared" si="25"/>
        <v>1616</v>
      </c>
      <c r="B1617" s="1" t="s">
        <v>618</v>
      </c>
      <c r="C1617" s="1" t="s">
        <v>841</v>
      </c>
      <c r="D1617" s="1" t="s">
        <v>845</v>
      </c>
      <c r="E1617" s="1"/>
      <c r="F1617" s="2">
        <v>12</v>
      </c>
      <c r="G1617" s="2">
        <v>16</v>
      </c>
      <c r="H1617" s="236">
        <v>2021</v>
      </c>
      <c r="I1617" s="2">
        <v>93</v>
      </c>
      <c r="J1617" s="2" t="s">
        <v>1449</v>
      </c>
      <c r="K1617" s="4" t="s">
        <v>1408</v>
      </c>
      <c r="L1617" s="2" t="s">
        <v>1393</v>
      </c>
      <c r="M1617" s="242" t="s">
        <v>1447</v>
      </c>
      <c r="N1617" s="2" t="s">
        <v>1448</v>
      </c>
      <c r="P1617" s="9" t="s">
        <v>10191</v>
      </c>
      <c r="S1617" s="1" t="s">
        <v>8781</v>
      </c>
    </row>
    <row r="1618" spans="1:20" x14ac:dyDescent="0.2">
      <c r="A1618" s="2">
        <f t="shared" si="25"/>
        <v>1617</v>
      </c>
      <c r="B1618" s="1" t="s">
        <v>3331</v>
      </c>
      <c r="C1618" s="1" t="s">
        <v>10709</v>
      </c>
      <c r="D1618" s="1" t="s">
        <v>871</v>
      </c>
      <c r="F1618" s="2">
        <v>12</v>
      </c>
      <c r="G1618" s="2">
        <v>17</v>
      </c>
      <c r="H1618" s="236">
        <v>2021</v>
      </c>
      <c r="I1618" s="2">
        <v>98</v>
      </c>
      <c r="J1618" s="2" t="s">
        <v>1449</v>
      </c>
      <c r="K1618" s="1" t="s">
        <v>1402</v>
      </c>
      <c r="L1618" s="2" t="s">
        <v>1393</v>
      </c>
      <c r="M1618" s="2" t="s">
        <v>1447</v>
      </c>
      <c r="N1618" s="2" t="s">
        <v>1447</v>
      </c>
      <c r="P1618" s="9" t="s">
        <v>3330</v>
      </c>
      <c r="Q1618" s="9" t="s">
        <v>10708</v>
      </c>
      <c r="S1618" s="1" t="s">
        <v>8736</v>
      </c>
    </row>
    <row r="1619" spans="1:20" x14ac:dyDescent="0.2">
      <c r="A1619" s="2">
        <f t="shared" si="25"/>
        <v>1618</v>
      </c>
      <c r="B1619" s="1" t="s">
        <v>619</v>
      </c>
      <c r="C1619" s="1" t="s">
        <v>956</v>
      </c>
      <c r="D1619" s="1" t="s">
        <v>834</v>
      </c>
      <c r="E1619" s="1"/>
      <c r="F1619" s="2">
        <v>12</v>
      </c>
      <c r="G1619" s="2">
        <v>17</v>
      </c>
      <c r="H1619" s="236">
        <v>2021</v>
      </c>
      <c r="I1619" s="46">
        <v>59</v>
      </c>
      <c r="J1619" s="2" t="s">
        <v>1450</v>
      </c>
      <c r="K1619" s="4" t="s">
        <v>1545</v>
      </c>
      <c r="L1619" s="2" t="s">
        <v>1394</v>
      </c>
      <c r="M1619" s="242" t="s">
        <v>1447</v>
      </c>
      <c r="N1619" s="2" t="s">
        <v>1447</v>
      </c>
      <c r="O1619" s="178" t="s">
        <v>11406</v>
      </c>
      <c r="P1619" s="9" t="s">
        <v>1694</v>
      </c>
      <c r="S1619" s="1" t="s">
        <v>8787</v>
      </c>
    </row>
    <row r="1620" spans="1:20" x14ac:dyDescent="0.2">
      <c r="A1620" s="2">
        <f t="shared" si="25"/>
        <v>1619</v>
      </c>
      <c r="B1620" s="1" t="s">
        <v>3907</v>
      </c>
      <c r="C1620" s="1" t="s">
        <v>2622</v>
      </c>
      <c r="D1620" s="1" t="s">
        <v>845</v>
      </c>
      <c r="E1620" s="4" t="s">
        <v>3909</v>
      </c>
      <c r="F1620" s="2">
        <v>12</v>
      </c>
      <c r="G1620" s="2">
        <v>17</v>
      </c>
      <c r="H1620" s="236">
        <v>2021</v>
      </c>
      <c r="I1620" s="2">
        <v>87</v>
      </c>
      <c r="J1620" s="2" t="s">
        <v>1449</v>
      </c>
      <c r="K1620" s="1" t="s">
        <v>1410</v>
      </c>
      <c r="L1620" s="2" t="s">
        <v>1394</v>
      </c>
      <c r="M1620" s="2" t="s">
        <v>1448</v>
      </c>
      <c r="N1620" s="2" t="s">
        <v>1448</v>
      </c>
      <c r="P1620" s="9" t="s">
        <v>3908</v>
      </c>
      <c r="Q1620" s="9" t="s">
        <v>3910</v>
      </c>
    </row>
    <row r="1621" spans="1:20" x14ac:dyDescent="0.2">
      <c r="A1621" s="2">
        <f t="shared" si="25"/>
        <v>1620</v>
      </c>
      <c r="B1621" s="1" t="s">
        <v>7152</v>
      </c>
      <c r="C1621" s="1" t="s">
        <v>7151</v>
      </c>
      <c r="E1621" s="1"/>
      <c r="F1621" s="2">
        <v>12</v>
      </c>
      <c r="G1621" s="2">
        <v>19</v>
      </c>
      <c r="H1621" s="2">
        <v>2021</v>
      </c>
      <c r="I1621" s="2">
        <v>88</v>
      </c>
      <c r="J1621" s="2" t="s">
        <v>1449</v>
      </c>
      <c r="K1621" s="1" t="s">
        <v>1410</v>
      </c>
      <c r="L1621" s="2" t="s">
        <v>1394</v>
      </c>
      <c r="M1621" s="2" t="s">
        <v>1448</v>
      </c>
      <c r="N1621" s="2" t="s">
        <v>1448</v>
      </c>
      <c r="P1621" s="9" t="s">
        <v>7153</v>
      </c>
      <c r="Q1621" s="9" t="s">
        <v>12360</v>
      </c>
      <c r="R1621" s="9" t="s">
        <v>7154</v>
      </c>
    </row>
    <row r="1622" spans="1:20" x14ac:dyDescent="0.2">
      <c r="A1622" s="2">
        <f t="shared" si="25"/>
        <v>1621</v>
      </c>
      <c r="B1622" s="1" t="s">
        <v>620</v>
      </c>
      <c r="C1622" s="1" t="s">
        <v>898</v>
      </c>
      <c r="D1622" s="1" t="s">
        <v>834</v>
      </c>
      <c r="E1622" s="1"/>
      <c r="F1622" s="2">
        <v>12</v>
      </c>
      <c r="G1622" s="2">
        <v>19</v>
      </c>
      <c r="H1622" s="236">
        <v>2021</v>
      </c>
      <c r="I1622" s="2">
        <v>87</v>
      </c>
      <c r="J1622" s="2" t="s">
        <v>1450</v>
      </c>
      <c r="K1622" s="4" t="s">
        <v>1402</v>
      </c>
      <c r="L1622" s="2" t="s">
        <v>1393</v>
      </c>
      <c r="M1622" s="242" t="s">
        <v>1447</v>
      </c>
      <c r="N1622" s="2" t="s">
        <v>1448</v>
      </c>
      <c r="P1622" s="9" t="s">
        <v>10190</v>
      </c>
      <c r="S1622" s="1" t="s">
        <v>8787</v>
      </c>
    </row>
    <row r="1623" spans="1:20" x14ac:dyDescent="0.2">
      <c r="A1623" s="2">
        <f t="shared" si="25"/>
        <v>1622</v>
      </c>
      <c r="B1623" s="1" t="s">
        <v>621</v>
      </c>
      <c r="C1623" s="1" t="s">
        <v>1204</v>
      </c>
      <c r="D1623" s="1" t="s">
        <v>843</v>
      </c>
      <c r="E1623" s="1" t="s">
        <v>355</v>
      </c>
      <c r="F1623" s="2">
        <v>12</v>
      </c>
      <c r="G1623" s="2">
        <v>20</v>
      </c>
      <c r="H1623" s="236">
        <v>2021</v>
      </c>
      <c r="I1623" s="2">
        <v>86</v>
      </c>
      <c r="J1623" s="2" t="s">
        <v>1450</v>
      </c>
      <c r="K1623" s="4" t="s">
        <v>1390</v>
      </c>
      <c r="L1623" s="2" t="s">
        <v>1389</v>
      </c>
      <c r="M1623" s="242" t="s">
        <v>1447</v>
      </c>
      <c r="N1623" s="2" t="s">
        <v>1448</v>
      </c>
      <c r="P1623" s="9" t="s">
        <v>1754</v>
      </c>
      <c r="S1623" s="1" t="s">
        <v>8736</v>
      </c>
    </row>
    <row r="1624" spans="1:20" x14ac:dyDescent="0.2">
      <c r="A1624" s="2">
        <f t="shared" si="25"/>
        <v>1623</v>
      </c>
      <c r="B1624" s="1" t="s">
        <v>622</v>
      </c>
      <c r="C1624" s="1" t="s">
        <v>1205</v>
      </c>
      <c r="D1624" s="1" t="s">
        <v>889</v>
      </c>
      <c r="E1624" s="1"/>
      <c r="F1624" s="2">
        <v>12</v>
      </c>
      <c r="G1624" s="2">
        <v>21</v>
      </c>
      <c r="H1624" s="236">
        <v>2021</v>
      </c>
      <c r="I1624" s="46">
        <v>44</v>
      </c>
      <c r="J1624" s="2" t="s">
        <v>1450</v>
      </c>
      <c r="K1624" s="4" t="s">
        <v>1402</v>
      </c>
      <c r="L1624" s="2" t="s">
        <v>1393</v>
      </c>
      <c r="M1624" s="242" t="s">
        <v>1447</v>
      </c>
      <c r="N1624" s="2" t="s">
        <v>1447</v>
      </c>
      <c r="O1624" s="178" t="s">
        <v>6517</v>
      </c>
      <c r="P1624" s="9" t="s">
        <v>1567</v>
      </c>
      <c r="Q1624" s="9" t="s">
        <v>9034</v>
      </c>
      <c r="S1624" s="1" t="s">
        <v>8787</v>
      </c>
      <c r="T1624" s="1" t="s">
        <v>8673</v>
      </c>
    </row>
    <row r="1625" spans="1:20" x14ac:dyDescent="0.2">
      <c r="A1625" s="2">
        <f t="shared" si="25"/>
        <v>1624</v>
      </c>
      <c r="B1625" s="1" t="s">
        <v>1752</v>
      </c>
      <c r="C1625" s="1" t="s">
        <v>1751</v>
      </c>
      <c r="D1625" s="1" t="s">
        <v>834</v>
      </c>
      <c r="E1625" s="1"/>
      <c r="F1625" s="2">
        <v>12</v>
      </c>
      <c r="G1625" s="2">
        <v>21</v>
      </c>
      <c r="H1625" s="236">
        <v>2021</v>
      </c>
      <c r="I1625" s="2">
        <v>69</v>
      </c>
      <c r="J1625" s="2" t="s">
        <v>1449</v>
      </c>
      <c r="K1625" s="4" t="s">
        <v>1750</v>
      </c>
      <c r="L1625" s="2" t="s">
        <v>1389</v>
      </c>
      <c r="M1625" s="242" t="s">
        <v>1447</v>
      </c>
      <c r="N1625" s="2" t="s">
        <v>1448</v>
      </c>
      <c r="P1625" s="9" t="s">
        <v>1753</v>
      </c>
      <c r="S1625" s="1" t="s">
        <v>8691</v>
      </c>
    </row>
    <row r="1626" spans="1:20" x14ac:dyDescent="0.2">
      <c r="A1626" s="2">
        <f t="shared" si="25"/>
        <v>1625</v>
      </c>
      <c r="B1626" s="1" t="s">
        <v>753</v>
      </c>
      <c r="C1626" s="1" t="s">
        <v>6290</v>
      </c>
      <c r="D1626" s="1" t="s">
        <v>867</v>
      </c>
      <c r="E1626" s="1"/>
      <c r="F1626" s="2">
        <v>12</v>
      </c>
      <c r="G1626" s="2">
        <v>22</v>
      </c>
      <c r="H1626" s="236">
        <v>2021</v>
      </c>
      <c r="I1626" s="2">
        <v>79</v>
      </c>
      <c r="J1626" s="2" t="s">
        <v>1449</v>
      </c>
      <c r="K1626" s="4" t="s">
        <v>2001</v>
      </c>
      <c r="L1626" s="2" t="s">
        <v>1407</v>
      </c>
      <c r="M1626" s="2" t="s">
        <v>1448</v>
      </c>
      <c r="N1626" s="2" t="s">
        <v>1448</v>
      </c>
      <c r="O1626" s="1" t="s">
        <v>3693</v>
      </c>
      <c r="P1626" s="9" t="s">
        <v>6291</v>
      </c>
      <c r="Q1626" s="9" t="s">
        <v>8516</v>
      </c>
    </row>
    <row r="1627" spans="1:20" x14ac:dyDescent="0.2">
      <c r="A1627" s="2">
        <f t="shared" si="25"/>
        <v>1626</v>
      </c>
      <c r="B1627" s="1" t="s">
        <v>623</v>
      </c>
      <c r="C1627" s="1" t="s">
        <v>215</v>
      </c>
      <c r="D1627" s="1" t="s">
        <v>845</v>
      </c>
      <c r="E1627" s="1"/>
      <c r="F1627" s="2">
        <v>12</v>
      </c>
      <c r="G1627" s="2">
        <v>22</v>
      </c>
      <c r="H1627" s="236">
        <v>2021</v>
      </c>
      <c r="I1627" s="2">
        <v>73</v>
      </c>
      <c r="J1627" s="2" t="s">
        <v>1449</v>
      </c>
      <c r="K1627" s="4" t="s">
        <v>1749</v>
      </c>
      <c r="L1627" s="2" t="s">
        <v>1393</v>
      </c>
      <c r="M1627" s="242" t="s">
        <v>1447</v>
      </c>
      <c r="N1627" s="2" t="s">
        <v>1448</v>
      </c>
      <c r="P1627" s="9" t="s">
        <v>10188</v>
      </c>
      <c r="Q1627" s="9" t="s">
        <v>10189</v>
      </c>
      <c r="S1627" s="1" t="s">
        <v>9124</v>
      </c>
    </row>
    <row r="1628" spans="1:20" x14ac:dyDescent="0.2">
      <c r="A1628" s="2">
        <f t="shared" si="25"/>
        <v>1627</v>
      </c>
      <c r="B1628" s="1" t="s">
        <v>1504</v>
      </c>
      <c r="C1628" s="1" t="s">
        <v>6545</v>
      </c>
      <c r="E1628" s="1"/>
      <c r="F1628" s="2">
        <v>12</v>
      </c>
      <c r="G1628" s="2">
        <v>23</v>
      </c>
      <c r="H1628" s="236">
        <v>2021</v>
      </c>
      <c r="I1628" s="46">
        <v>48</v>
      </c>
      <c r="J1628" s="2" t="s">
        <v>1449</v>
      </c>
      <c r="K1628" s="4" t="s">
        <v>1402</v>
      </c>
      <c r="L1628" s="2" t="s">
        <v>1393</v>
      </c>
      <c r="M1628" s="2" t="s">
        <v>1448</v>
      </c>
      <c r="N1628" s="2" t="s">
        <v>1448</v>
      </c>
      <c r="O1628" s="178" t="s">
        <v>10950</v>
      </c>
      <c r="P1628" s="9" t="s">
        <v>1693</v>
      </c>
      <c r="Q1628" s="9" t="s">
        <v>9095</v>
      </c>
    </row>
    <row r="1629" spans="1:20" x14ac:dyDescent="0.2">
      <c r="A1629" s="2">
        <f t="shared" si="25"/>
        <v>1628</v>
      </c>
      <c r="B1629" s="1" t="s">
        <v>1856</v>
      </c>
      <c r="C1629" s="1" t="s">
        <v>860</v>
      </c>
      <c r="D1629" s="1" t="s">
        <v>871</v>
      </c>
      <c r="E1629" s="1" t="s">
        <v>1301</v>
      </c>
      <c r="F1629" s="2">
        <v>12</v>
      </c>
      <c r="G1629" s="2">
        <v>24</v>
      </c>
      <c r="H1629" s="236">
        <v>2021</v>
      </c>
      <c r="I1629" s="2">
        <v>95</v>
      </c>
      <c r="J1629" s="2" t="s">
        <v>1449</v>
      </c>
      <c r="K1629" s="4" t="s">
        <v>1395</v>
      </c>
      <c r="L1629" s="2" t="s">
        <v>1394</v>
      </c>
      <c r="M1629" s="2" t="s">
        <v>1447</v>
      </c>
      <c r="N1629" s="2" t="s">
        <v>1448</v>
      </c>
      <c r="P1629" s="9" t="s">
        <v>1855</v>
      </c>
      <c r="S1629" s="1" t="s">
        <v>8665</v>
      </c>
      <c r="T1629" s="1" t="s">
        <v>8719</v>
      </c>
    </row>
    <row r="1630" spans="1:20" x14ac:dyDescent="0.2">
      <c r="A1630" s="2">
        <f t="shared" si="25"/>
        <v>1629</v>
      </c>
      <c r="B1630" s="1" t="s">
        <v>2033</v>
      </c>
      <c r="C1630" s="1" t="s">
        <v>1905</v>
      </c>
      <c r="D1630" s="1" t="s">
        <v>853</v>
      </c>
      <c r="E1630" s="1"/>
      <c r="F1630" s="2">
        <v>12</v>
      </c>
      <c r="G1630" s="2">
        <v>24</v>
      </c>
      <c r="H1630" s="236">
        <v>2021</v>
      </c>
      <c r="I1630" s="2">
        <v>95</v>
      </c>
      <c r="J1630" s="2" t="s">
        <v>1449</v>
      </c>
      <c r="K1630" s="4" t="s">
        <v>1402</v>
      </c>
      <c r="L1630" s="2" t="s">
        <v>1393</v>
      </c>
      <c r="M1630" s="2" t="s">
        <v>1448</v>
      </c>
      <c r="N1630" s="2" t="s">
        <v>1448</v>
      </c>
      <c r="P1630" s="9" t="s">
        <v>2034</v>
      </c>
    </row>
    <row r="1631" spans="1:20" x14ac:dyDescent="0.2">
      <c r="A1631" s="2">
        <f t="shared" si="25"/>
        <v>1630</v>
      </c>
      <c r="B1631" s="1" t="s">
        <v>2035</v>
      </c>
      <c r="C1631" s="1" t="s">
        <v>743</v>
      </c>
      <c r="D1631" s="1" t="s">
        <v>853</v>
      </c>
      <c r="E1631" s="1"/>
      <c r="F1631" s="2">
        <v>12</v>
      </c>
      <c r="G1631" s="2">
        <v>24</v>
      </c>
      <c r="H1631" s="236">
        <v>2021</v>
      </c>
      <c r="I1631" s="2">
        <v>92</v>
      </c>
      <c r="J1631" s="2" t="s">
        <v>1449</v>
      </c>
      <c r="K1631" s="4" t="s">
        <v>549</v>
      </c>
      <c r="L1631" s="2" t="s">
        <v>1393</v>
      </c>
      <c r="M1631" s="2" t="s">
        <v>1448</v>
      </c>
      <c r="N1631" s="2" t="s">
        <v>1448</v>
      </c>
      <c r="P1631" s="9" t="s">
        <v>2036</v>
      </c>
    </row>
    <row r="1632" spans="1:20" x14ac:dyDescent="0.2">
      <c r="A1632" s="2">
        <f t="shared" si="25"/>
        <v>1631</v>
      </c>
      <c r="B1632" s="1" t="s">
        <v>3905</v>
      </c>
      <c r="C1632" s="1" t="s">
        <v>3193</v>
      </c>
      <c r="E1632" s="1"/>
      <c r="F1632" s="2">
        <v>12</v>
      </c>
      <c r="G1632" s="2">
        <v>25</v>
      </c>
      <c r="H1632" s="236">
        <v>2021</v>
      </c>
      <c r="I1632" s="2">
        <v>79</v>
      </c>
      <c r="J1632" s="2" t="s">
        <v>1449</v>
      </c>
      <c r="K1632" s="4" t="s">
        <v>468</v>
      </c>
      <c r="L1632" s="2" t="s">
        <v>1393</v>
      </c>
      <c r="M1632" s="2" t="s">
        <v>1448</v>
      </c>
      <c r="N1632" s="2" t="s">
        <v>1448</v>
      </c>
      <c r="O1632" s="1" t="s">
        <v>2538</v>
      </c>
      <c r="P1632" s="9" t="s">
        <v>3904</v>
      </c>
      <c r="R1632" s="9" t="s">
        <v>3906</v>
      </c>
    </row>
    <row r="1633" spans="1:20" x14ac:dyDescent="0.2">
      <c r="A1633" s="2">
        <f t="shared" si="25"/>
        <v>1632</v>
      </c>
      <c r="B1633" s="1" t="s">
        <v>624</v>
      </c>
      <c r="C1633" s="1" t="s">
        <v>1206</v>
      </c>
      <c r="E1633" s="1" t="s">
        <v>1465</v>
      </c>
      <c r="F1633" s="2">
        <v>12</v>
      </c>
      <c r="G1633" s="2">
        <v>26</v>
      </c>
      <c r="H1633" s="236">
        <v>2021</v>
      </c>
      <c r="I1633" s="2">
        <v>86</v>
      </c>
      <c r="J1633" s="2" t="s">
        <v>1449</v>
      </c>
      <c r="K1633" s="4" t="s">
        <v>1421</v>
      </c>
      <c r="L1633" s="2" t="s">
        <v>6515</v>
      </c>
      <c r="M1633" s="242" t="s">
        <v>1447</v>
      </c>
      <c r="N1633" s="2" t="s">
        <v>1448</v>
      </c>
      <c r="P1633" s="9" t="s">
        <v>6431</v>
      </c>
      <c r="S1633" s="1" t="s">
        <v>8760</v>
      </c>
    </row>
    <row r="1634" spans="1:20" x14ac:dyDescent="0.2">
      <c r="A1634" s="2">
        <f t="shared" si="25"/>
        <v>1633</v>
      </c>
      <c r="B1634" s="1" t="s">
        <v>60</v>
      </c>
      <c r="C1634" s="1" t="s">
        <v>3813</v>
      </c>
      <c r="D1634" s="1" t="s">
        <v>848</v>
      </c>
      <c r="E1634" s="1"/>
      <c r="F1634" s="2">
        <v>12</v>
      </c>
      <c r="G1634" s="2">
        <v>26</v>
      </c>
      <c r="H1634" s="236">
        <v>2021</v>
      </c>
      <c r="I1634" s="2">
        <v>88</v>
      </c>
      <c r="J1634" s="2" t="s">
        <v>1449</v>
      </c>
      <c r="K1634" s="4" t="s">
        <v>7647</v>
      </c>
      <c r="L1634" s="2" t="s">
        <v>1393</v>
      </c>
      <c r="M1634" s="242" t="s">
        <v>1447</v>
      </c>
      <c r="N1634" s="2" t="s">
        <v>1448</v>
      </c>
      <c r="P1634" s="9" t="s">
        <v>7645</v>
      </c>
      <c r="Q1634" s="9" t="s">
        <v>7646</v>
      </c>
      <c r="S1634" s="1" t="s">
        <v>9088</v>
      </c>
    </row>
    <row r="1635" spans="1:20" x14ac:dyDescent="0.2">
      <c r="A1635" s="2">
        <f t="shared" si="25"/>
        <v>1634</v>
      </c>
      <c r="B1635" s="1" t="s">
        <v>625</v>
      </c>
      <c r="C1635" s="1" t="s">
        <v>1207</v>
      </c>
      <c r="E1635" s="1"/>
      <c r="F1635" s="2">
        <v>12</v>
      </c>
      <c r="G1635" s="2">
        <v>27</v>
      </c>
      <c r="H1635" s="236">
        <v>2021</v>
      </c>
      <c r="I1635" s="2">
        <v>80</v>
      </c>
      <c r="J1635" s="2" t="s">
        <v>1449</v>
      </c>
      <c r="K1635" s="4" t="s">
        <v>1402</v>
      </c>
      <c r="L1635" s="2" t="s">
        <v>1393</v>
      </c>
      <c r="M1635" s="242" t="s">
        <v>1447</v>
      </c>
      <c r="N1635" s="2" t="s">
        <v>1448</v>
      </c>
      <c r="P1635" s="9" t="s">
        <v>10187</v>
      </c>
      <c r="S1635" s="1" t="s">
        <v>8669</v>
      </c>
    </row>
    <row r="1636" spans="1:20" x14ac:dyDescent="0.2">
      <c r="A1636" s="2">
        <f t="shared" si="25"/>
        <v>1635</v>
      </c>
      <c r="B1636" s="1" t="s">
        <v>2400</v>
      </c>
      <c r="C1636" s="1" t="s">
        <v>254</v>
      </c>
      <c r="D1636" s="1" t="s">
        <v>834</v>
      </c>
      <c r="E1636" s="1"/>
      <c r="F1636" s="2">
        <v>12</v>
      </c>
      <c r="G1636" s="2">
        <v>28</v>
      </c>
      <c r="H1636" s="236">
        <v>2021</v>
      </c>
      <c r="I1636" s="2">
        <v>81</v>
      </c>
      <c r="J1636" s="2" t="s">
        <v>1449</v>
      </c>
      <c r="K1636" s="4" t="s">
        <v>1395</v>
      </c>
      <c r="L1636" s="2" t="s">
        <v>1394</v>
      </c>
      <c r="M1636" s="2" t="s">
        <v>1448</v>
      </c>
      <c r="N1636" s="2" t="s">
        <v>1447</v>
      </c>
      <c r="O1636" s="1" t="s">
        <v>3693</v>
      </c>
      <c r="P1636" s="9" t="s">
        <v>2401</v>
      </c>
      <c r="Q1636" s="9" t="s">
        <v>6611</v>
      </c>
    </row>
    <row r="1637" spans="1:20" x14ac:dyDescent="0.2">
      <c r="A1637" s="2">
        <f t="shared" si="25"/>
        <v>1636</v>
      </c>
      <c r="B1637" s="1" t="s">
        <v>2060</v>
      </c>
      <c r="C1637" s="1" t="s">
        <v>2059</v>
      </c>
      <c r="D1637" s="1" t="s">
        <v>875</v>
      </c>
      <c r="E1637" s="1"/>
      <c r="F1637" s="2">
        <v>12</v>
      </c>
      <c r="G1637" s="2">
        <v>28</v>
      </c>
      <c r="H1637" s="236">
        <v>2021</v>
      </c>
      <c r="I1637" s="2">
        <v>72</v>
      </c>
      <c r="J1637" s="2" t="s">
        <v>1449</v>
      </c>
      <c r="K1637" s="4" t="s">
        <v>1926</v>
      </c>
      <c r="L1637" s="2" t="s">
        <v>1393</v>
      </c>
      <c r="M1637" s="2" t="s">
        <v>1448</v>
      </c>
      <c r="N1637" s="2" t="s">
        <v>1448</v>
      </c>
      <c r="P1637" s="9" t="s">
        <v>2058</v>
      </c>
    </row>
    <row r="1638" spans="1:20" x14ac:dyDescent="0.2">
      <c r="A1638" s="2">
        <f t="shared" si="25"/>
        <v>1637</v>
      </c>
      <c r="B1638" s="1" t="s">
        <v>627</v>
      </c>
      <c r="C1638" s="1" t="s">
        <v>847</v>
      </c>
      <c r="D1638" s="1" t="s">
        <v>875</v>
      </c>
      <c r="E1638" s="1"/>
      <c r="F1638" s="2">
        <v>12</v>
      </c>
      <c r="G1638" s="2">
        <v>28</v>
      </c>
      <c r="H1638" s="236">
        <v>2021</v>
      </c>
      <c r="I1638" s="2">
        <v>75</v>
      </c>
      <c r="J1638" s="2" t="s">
        <v>1449</v>
      </c>
      <c r="K1638" s="4" t="s">
        <v>1748</v>
      </c>
      <c r="L1638" s="2" t="s">
        <v>1393</v>
      </c>
      <c r="M1638" s="242" t="s">
        <v>1447</v>
      </c>
      <c r="N1638" s="2" t="s">
        <v>1447</v>
      </c>
      <c r="P1638" s="9" t="s">
        <v>10186</v>
      </c>
      <c r="S1638" s="1" t="s">
        <v>8663</v>
      </c>
    </row>
    <row r="1639" spans="1:20" x14ac:dyDescent="0.2">
      <c r="A1639" s="2">
        <f t="shared" si="25"/>
        <v>1638</v>
      </c>
      <c r="B1639" s="1" t="s">
        <v>626</v>
      </c>
      <c r="C1639" s="1" t="s">
        <v>1208</v>
      </c>
      <c r="D1639" s="1" t="s">
        <v>890</v>
      </c>
      <c r="E1639" s="1"/>
      <c r="F1639" s="2">
        <v>12</v>
      </c>
      <c r="G1639" s="2">
        <v>28</v>
      </c>
      <c r="H1639" s="236">
        <v>2021</v>
      </c>
      <c r="I1639" s="2">
        <v>89</v>
      </c>
      <c r="J1639" s="2" t="s">
        <v>1449</v>
      </c>
      <c r="K1639" s="4" t="s">
        <v>1395</v>
      </c>
      <c r="L1639" s="2" t="s">
        <v>1394</v>
      </c>
      <c r="M1639" s="242" t="s">
        <v>1447</v>
      </c>
      <c r="N1639" s="2" t="s">
        <v>1448</v>
      </c>
      <c r="P1639" s="9" t="s">
        <v>10185</v>
      </c>
      <c r="S1639" s="1" t="s">
        <v>8663</v>
      </c>
    </row>
    <row r="1640" spans="1:20" x14ac:dyDescent="0.2">
      <c r="A1640" s="2">
        <f t="shared" si="25"/>
        <v>1639</v>
      </c>
      <c r="B1640" s="1" t="s">
        <v>3901</v>
      </c>
      <c r="C1640" s="1" t="s">
        <v>3902</v>
      </c>
      <c r="D1640" s="1" t="s">
        <v>892</v>
      </c>
      <c r="E1640" s="1"/>
      <c r="F1640" s="2">
        <v>12</v>
      </c>
      <c r="G1640" s="2">
        <v>29</v>
      </c>
      <c r="H1640" s="236">
        <v>2021</v>
      </c>
      <c r="I1640" s="2">
        <v>87</v>
      </c>
      <c r="J1640" s="2" t="s">
        <v>1449</v>
      </c>
      <c r="K1640" s="4" t="s">
        <v>3900</v>
      </c>
      <c r="L1640" s="2" t="s">
        <v>1393</v>
      </c>
      <c r="M1640" s="2" t="s">
        <v>1448</v>
      </c>
      <c r="N1640" s="2" t="s">
        <v>1448</v>
      </c>
      <c r="P1640" s="9" t="s">
        <v>3903</v>
      </c>
    </row>
    <row r="1641" spans="1:20" x14ac:dyDescent="0.2">
      <c r="A1641" s="2">
        <f t="shared" si="25"/>
        <v>1640</v>
      </c>
      <c r="B1641" s="1" t="s">
        <v>1563</v>
      </c>
      <c r="C1641" s="1" t="s">
        <v>1564</v>
      </c>
      <c r="E1641" s="1"/>
      <c r="F1641" s="2">
        <v>12</v>
      </c>
      <c r="G1641" s="2">
        <v>29</v>
      </c>
      <c r="H1641" s="236">
        <v>2021</v>
      </c>
      <c r="I1641" s="46">
        <v>59</v>
      </c>
      <c r="J1641" s="2" t="s">
        <v>1450</v>
      </c>
      <c r="K1641" s="4" t="s">
        <v>1565</v>
      </c>
      <c r="L1641" s="2" t="s">
        <v>1393</v>
      </c>
      <c r="M1641" s="2" t="s">
        <v>1448</v>
      </c>
      <c r="N1641" s="2" t="s">
        <v>1448</v>
      </c>
      <c r="O1641" s="178" t="s">
        <v>11389</v>
      </c>
      <c r="P1641" s="9" t="s">
        <v>1566</v>
      </c>
      <c r="Q1641" s="9" t="s">
        <v>9096</v>
      </c>
      <c r="S1641" s="1" t="s">
        <v>9124</v>
      </c>
    </row>
    <row r="1642" spans="1:20" x14ac:dyDescent="0.2">
      <c r="A1642" s="2">
        <f t="shared" si="25"/>
        <v>1641</v>
      </c>
      <c r="B1642" s="1" t="s">
        <v>628</v>
      </c>
      <c r="C1642" s="1" t="s">
        <v>202</v>
      </c>
      <c r="E1642" s="1"/>
      <c r="F1642" s="2">
        <v>12</v>
      </c>
      <c r="G1642" s="2">
        <v>29</v>
      </c>
      <c r="H1642" s="236">
        <v>2021</v>
      </c>
      <c r="I1642" s="2">
        <v>68</v>
      </c>
      <c r="J1642" s="2" t="s">
        <v>1449</v>
      </c>
      <c r="K1642" s="4" t="s">
        <v>1410</v>
      </c>
      <c r="L1642" s="2" t="s">
        <v>1394</v>
      </c>
      <c r="M1642" s="242" t="s">
        <v>1447</v>
      </c>
      <c r="N1642" s="2" t="s">
        <v>1448</v>
      </c>
      <c r="P1642" s="9" t="s">
        <v>8162</v>
      </c>
      <c r="S1642" s="1" t="s">
        <v>9124</v>
      </c>
    </row>
    <row r="1643" spans="1:20" x14ac:dyDescent="0.2">
      <c r="A1643" s="2">
        <f t="shared" si="25"/>
        <v>1642</v>
      </c>
      <c r="B1643" s="1" t="s">
        <v>629</v>
      </c>
      <c r="C1643" s="1" t="s">
        <v>975</v>
      </c>
      <c r="D1643" s="1" t="s">
        <v>881</v>
      </c>
      <c r="E1643" s="1"/>
      <c r="F1643" s="2">
        <v>12</v>
      </c>
      <c r="G1643" s="2">
        <v>30</v>
      </c>
      <c r="H1643" s="236">
        <v>2021</v>
      </c>
      <c r="I1643" s="2">
        <v>97</v>
      </c>
      <c r="J1643" s="2" t="s">
        <v>1449</v>
      </c>
      <c r="K1643" s="4" t="s">
        <v>1411</v>
      </c>
      <c r="L1643" s="2" t="s">
        <v>1393</v>
      </c>
      <c r="M1643" s="242" t="s">
        <v>1447</v>
      </c>
      <c r="N1643" s="2" t="s">
        <v>1448</v>
      </c>
      <c r="P1643" s="9" t="s">
        <v>10183</v>
      </c>
      <c r="Q1643" s="9" t="s">
        <v>10184</v>
      </c>
      <c r="S1643" s="1" t="s">
        <v>9088</v>
      </c>
    </row>
    <row r="1644" spans="1:20" x14ac:dyDescent="0.2">
      <c r="A1644" s="2">
        <f t="shared" si="25"/>
        <v>1643</v>
      </c>
      <c r="B1644" s="1" t="s">
        <v>630</v>
      </c>
      <c r="C1644" s="1" t="s">
        <v>961</v>
      </c>
      <c r="D1644" s="1" t="s">
        <v>851</v>
      </c>
      <c r="E1644" s="1"/>
      <c r="F1644" s="2">
        <v>12</v>
      </c>
      <c r="G1644" s="2">
        <v>31</v>
      </c>
      <c r="H1644" s="236">
        <v>2021</v>
      </c>
      <c r="I1644" s="2">
        <v>60</v>
      </c>
      <c r="J1644" s="2" t="s">
        <v>1450</v>
      </c>
      <c r="K1644" s="4" t="s">
        <v>1406</v>
      </c>
      <c r="L1644" s="2" t="s">
        <v>1407</v>
      </c>
      <c r="M1644" s="242" t="s">
        <v>1447</v>
      </c>
      <c r="N1644" s="2" t="s">
        <v>1448</v>
      </c>
      <c r="O1644" s="178" t="s">
        <v>10659</v>
      </c>
      <c r="P1644" s="9" t="s">
        <v>1745</v>
      </c>
      <c r="Q1644" s="9" t="s">
        <v>9087</v>
      </c>
      <c r="S1644" s="1" t="s">
        <v>9124</v>
      </c>
      <c r="T1644" s="1" t="s">
        <v>9088</v>
      </c>
    </row>
    <row r="1645" spans="1:20" x14ac:dyDescent="0.2">
      <c r="A1645" s="2">
        <f t="shared" si="25"/>
        <v>1644</v>
      </c>
      <c r="B1645" s="1" t="s">
        <v>678</v>
      </c>
      <c r="C1645" s="1" t="s">
        <v>11484</v>
      </c>
      <c r="E1645" s="1"/>
      <c r="F1645" s="2">
        <v>12</v>
      </c>
      <c r="G1645" s="2">
        <v>31</v>
      </c>
      <c r="H1645" s="236">
        <v>2021</v>
      </c>
      <c r="I1645" s="2">
        <v>80</v>
      </c>
      <c r="J1645" s="2" t="s">
        <v>1449</v>
      </c>
      <c r="K1645" s="4" t="s">
        <v>11485</v>
      </c>
      <c r="L1645" s="2" t="s">
        <v>6515</v>
      </c>
      <c r="M1645" s="2" t="s">
        <v>1448</v>
      </c>
      <c r="N1645" s="2" t="s">
        <v>1448</v>
      </c>
      <c r="P1645" s="9" t="s">
        <v>11486</v>
      </c>
      <c r="S1645" s="1" t="s">
        <v>8787</v>
      </c>
    </row>
    <row r="1646" spans="1:20" x14ac:dyDescent="0.2">
      <c r="A1646" s="2">
        <f t="shared" si="25"/>
        <v>1645</v>
      </c>
      <c r="B1646" s="1" t="s">
        <v>3898</v>
      </c>
      <c r="C1646" s="1" t="s">
        <v>1589</v>
      </c>
      <c r="D1646" s="1" t="s">
        <v>881</v>
      </c>
      <c r="E1646" s="1"/>
      <c r="F1646" s="2">
        <v>12</v>
      </c>
      <c r="G1646" s="2">
        <v>31</v>
      </c>
      <c r="H1646" s="236">
        <v>2021</v>
      </c>
      <c r="I1646" s="2">
        <v>83</v>
      </c>
      <c r="J1646" s="2" t="s">
        <v>1449</v>
      </c>
      <c r="K1646" s="4" t="s">
        <v>1423</v>
      </c>
      <c r="L1646" s="2" t="s">
        <v>1393</v>
      </c>
      <c r="M1646" s="2" t="s">
        <v>1448</v>
      </c>
      <c r="N1646" s="2" t="s">
        <v>1448</v>
      </c>
      <c r="P1646" s="9" t="s">
        <v>3899</v>
      </c>
    </row>
    <row r="1647" spans="1:20" x14ac:dyDescent="0.2">
      <c r="A1647" s="2">
        <f t="shared" si="25"/>
        <v>1646</v>
      </c>
      <c r="B1647" s="1" t="s">
        <v>631</v>
      </c>
      <c r="C1647" s="1" t="s">
        <v>1209</v>
      </c>
      <c r="D1647" s="1" t="s">
        <v>871</v>
      </c>
      <c r="E1647" s="1" t="s">
        <v>1286</v>
      </c>
      <c r="F1647" s="2">
        <v>12</v>
      </c>
      <c r="G1647" s="2">
        <v>31</v>
      </c>
      <c r="H1647" s="236">
        <v>2021</v>
      </c>
      <c r="I1647" s="2">
        <v>84</v>
      </c>
      <c r="J1647" s="2" t="s">
        <v>1449</v>
      </c>
      <c r="K1647" s="4" t="s">
        <v>1440</v>
      </c>
      <c r="L1647" s="2" t="s">
        <v>1407</v>
      </c>
      <c r="M1647" s="242" t="s">
        <v>1447</v>
      </c>
      <c r="N1647" s="2" t="s">
        <v>1447</v>
      </c>
      <c r="O1647" s="1" t="s">
        <v>9054</v>
      </c>
      <c r="P1647" s="9" t="s">
        <v>1746</v>
      </c>
      <c r="Q1647" s="9" t="s">
        <v>8549</v>
      </c>
      <c r="S1647" s="1" t="s">
        <v>9703</v>
      </c>
    </row>
    <row r="1648" spans="1:20" x14ac:dyDescent="0.2">
      <c r="A1648" s="2">
        <f t="shared" si="25"/>
        <v>1647</v>
      </c>
      <c r="B1648" s="1" t="s">
        <v>632</v>
      </c>
      <c r="C1648" s="1" t="s">
        <v>263</v>
      </c>
      <c r="D1648" s="1" t="s">
        <v>843</v>
      </c>
      <c r="E1648" s="1"/>
      <c r="F1648" s="2">
        <v>1</v>
      </c>
      <c r="G1648" s="2">
        <v>1</v>
      </c>
      <c r="H1648" s="236">
        <v>2022</v>
      </c>
      <c r="I1648" s="2">
        <v>93</v>
      </c>
      <c r="J1648" s="2" t="s">
        <v>1449</v>
      </c>
      <c r="K1648" s="4" t="s">
        <v>1484</v>
      </c>
      <c r="L1648" s="2" t="s">
        <v>1394</v>
      </c>
      <c r="M1648" s="2" t="s">
        <v>1447</v>
      </c>
      <c r="N1648" s="2" t="s">
        <v>1448</v>
      </c>
      <c r="P1648" s="9" t="s">
        <v>9796</v>
      </c>
      <c r="S1648" s="1" t="s">
        <v>9088</v>
      </c>
    </row>
    <row r="1649" spans="1:22" x14ac:dyDescent="0.2">
      <c r="A1649" s="2">
        <f t="shared" si="25"/>
        <v>1648</v>
      </c>
      <c r="B1649" s="1" t="s">
        <v>633</v>
      </c>
      <c r="C1649" s="1" t="s">
        <v>907</v>
      </c>
      <c r="D1649" s="1" t="s">
        <v>890</v>
      </c>
      <c r="E1649" s="1"/>
      <c r="F1649" s="2">
        <v>1</v>
      </c>
      <c r="G1649" s="2">
        <v>1</v>
      </c>
      <c r="H1649" s="236">
        <v>2022</v>
      </c>
      <c r="I1649" s="2">
        <v>91</v>
      </c>
      <c r="J1649" s="2" t="s">
        <v>1449</v>
      </c>
      <c r="K1649" s="4" t="s">
        <v>1485</v>
      </c>
      <c r="L1649" s="2" t="s">
        <v>1393</v>
      </c>
      <c r="M1649" s="2" t="s">
        <v>1447</v>
      </c>
      <c r="N1649" s="2" t="s">
        <v>1448</v>
      </c>
      <c r="P1649" s="9" t="s">
        <v>9140</v>
      </c>
      <c r="S1649" s="1" t="s">
        <v>8762</v>
      </c>
    </row>
    <row r="1650" spans="1:22" x14ac:dyDescent="0.2">
      <c r="A1650" s="2">
        <f t="shared" si="25"/>
        <v>1649</v>
      </c>
      <c r="B1650" s="1" t="s">
        <v>634</v>
      </c>
      <c r="C1650" s="1" t="s">
        <v>1210</v>
      </c>
      <c r="D1650" s="1" t="s">
        <v>892</v>
      </c>
      <c r="E1650" s="1"/>
      <c r="F1650" s="2">
        <v>1</v>
      </c>
      <c r="G1650" s="2">
        <v>2</v>
      </c>
      <c r="H1650" s="236">
        <v>2022</v>
      </c>
      <c r="I1650" s="2">
        <v>65</v>
      </c>
      <c r="J1650" s="2" t="s">
        <v>1449</v>
      </c>
      <c r="K1650" s="4" t="s">
        <v>1395</v>
      </c>
      <c r="L1650" s="2" t="s">
        <v>1394</v>
      </c>
      <c r="M1650" s="2" t="s">
        <v>1447</v>
      </c>
      <c r="N1650" s="2" t="s">
        <v>1448</v>
      </c>
      <c r="O1650" s="178" t="s">
        <v>11389</v>
      </c>
      <c r="P1650" s="9" t="s">
        <v>6001</v>
      </c>
      <c r="S1650" s="1" t="s">
        <v>8693</v>
      </c>
      <c r="T1650" s="1" t="s">
        <v>9124</v>
      </c>
    </row>
    <row r="1651" spans="1:22" x14ac:dyDescent="0.2">
      <c r="A1651" s="2">
        <f t="shared" si="25"/>
        <v>1650</v>
      </c>
      <c r="B1651" s="1" t="s">
        <v>635</v>
      </c>
      <c r="C1651" s="1" t="s">
        <v>901</v>
      </c>
      <c r="D1651" s="1" t="s">
        <v>845</v>
      </c>
      <c r="E1651" s="1"/>
      <c r="F1651" s="2">
        <v>1</v>
      </c>
      <c r="G1651" s="2">
        <v>3</v>
      </c>
      <c r="H1651" s="236">
        <v>2022</v>
      </c>
      <c r="I1651" s="2">
        <v>70</v>
      </c>
      <c r="J1651" s="2" t="s">
        <v>1449</v>
      </c>
      <c r="K1651" s="4" t="s">
        <v>1410</v>
      </c>
      <c r="L1651" s="2" t="s">
        <v>1394</v>
      </c>
      <c r="M1651" s="2" t="s">
        <v>1447</v>
      </c>
      <c r="N1651" s="2" t="s">
        <v>1448</v>
      </c>
      <c r="P1651" s="9" t="s">
        <v>9797</v>
      </c>
      <c r="S1651" s="1" t="s">
        <v>9689</v>
      </c>
    </row>
    <row r="1652" spans="1:22" x14ac:dyDescent="0.2">
      <c r="A1652" s="2">
        <f t="shared" si="25"/>
        <v>1651</v>
      </c>
      <c r="B1652" s="1" t="s">
        <v>495</v>
      </c>
      <c r="C1652" s="1" t="s">
        <v>1619</v>
      </c>
      <c r="D1652" s="1" t="s">
        <v>838</v>
      </c>
      <c r="E1652" s="1"/>
      <c r="F1652" s="2">
        <v>1</v>
      </c>
      <c r="G1652" s="2">
        <v>4</v>
      </c>
      <c r="H1652" s="236">
        <v>2022</v>
      </c>
      <c r="I1652" s="2">
        <v>96</v>
      </c>
      <c r="J1652" s="2" t="s">
        <v>1449</v>
      </c>
      <c r="K1652" s="4" t="s">
        <v>1463</v>
      </c>
      <c r="L1652" s="2" t="s">
        <v>1393</v>
      </c>
      <c r="M1652" s="2" t="s">
        <v>1448</v>
      </c>
      <c r="N1652" s="2" t="s">
        <v>1448</v>
      </c>
      <c r="P1652" s="9" t="s">
        <v>3896</v>
      </c>
      <c r="Q1652" s="9" t="s">
        <v>7055</v>
      </c>
    </row>
    <row r="1653" spans="1:22" x14ac:dyDescent="0.2">
      <c r="A1653" s="2">
        <f t="shared" si="25"/>
        <v>1652</v>
      </c>
      <c r="B1653" s="1" t="s">
        <v>637</v>
      </c>
      <c r="C1653" s="1" t="s">
        <v>961</v>
      </c>
      <c r="D1653" s="1" t="s">
        <v>851</v>
      </c>
      <c r="E1653" s="1"/>
      <c r="F1653" s="2">
        <v>1</v>
      </c>
      <c r="G1653" s="2">
        <v>4</v>
      </c>
      <c r="H1653" s="236">
        <v>2022</v>
      </c>
      <c r="I1653" s="2">
        <v>90</v>
      </c>
      <c r="J1653" s="2" t="s">
        <v>1450</v>
      </c>
      <c r="K1653" s="4" t="s">
        <v>1482</v>
      </c>
      <c r="L1653" s="2" t="s">
        <v>1394</v>
      </c>
      <c r="M1653" s="2" t="s">
        <v>1447</v>
      </c>
      <c r="N1653" s="2" t="s">
        <v>1448</v>
      </c>
      <c r="P1653" s="9" t="s">
        <v>7149</v>
      </c>
      <c r="S1653" s="1" t="s">
        <v>8787</v>
      </c>
    </row>
    <row r="1654" spans="1:22" x14ac:dyDescent="0.2">
      <c r="A1654" s="2">
        <f t="shared" si="25"/>
        <v>1653</v>
      </c>
      <c r="B1654" s="1" t="s">
        <v>3897</v>
      </c>
      <c r="C1654" s="1" t="s">
        <v>2205</v>
      </c>
      <c r="D1654" s="1" t="s">
        <v>848</v>
      </c>
      <c r="E1654" s="1"/>
      <c r="F1654" s="2">
        <v>1</v>
      </c>
      <c r="G1654" s="2">
        <v>4</v>
      </c>
      <c r="H1654" s="236">
        <v>2022</v>
      </c>
      <c r="I1654" s="2">
        <v>74</v>
      </c>
      <c r="J1654" s="2" t="s">
        <v>1449</v>
      </c>
      <c r="K1654" s="4" t="s">
        <v>1428</v>
      </c>
      <c r="L1654" s="2" t="s">
        <v>1393</v>
      </c>
      <c r="M1654" s="2" t="s">
        <v>1448</v>
      </c>
      <c r="N1654" s="2" t="s">
        <v>1448</v>
      </c>
      <c r="P1654" s="9" t="s">
        <v>8834</v>
      </c>
    </row>
    <row r="1655" spans="1:22" x14ac:dyDescent="0.2">
      <c r="A1655" s="2">
        <f t="shared" si="25"/>
        <v>1654</v>
      </c>
      <c r="B1655" s="1" t="s">
        <v>636</v>
      </c>
      <c r="C1655" s="1" t="s">
        <v>1211</v>
      </c>
      <c r="E1655" s="1"/>
      <c r="F1655" s="2">
        <v>1</v>
      </c>
      <c r="G1655" s="2">
        <v>4</v>
      </c>
      <c r="H1655" s="236">
        <v>2022</v>
      </c>
      <c r="I1655" s="2">
        <v>97</v>
      </c>
      <c r="J1655" s="2" t="s">
        <v>1450</v>
      </c>
      <c r="K1655" s="4" t="s">
        <v>1443</v>
      </c>
      <c r="L1655" s="2" t="s">
        <v>1393</v>
      </c>
      <c r="M1655" s="2" t="s">
        <v>1447</v>
      </c>
      <c r="N1655" s="2" t="s">
        <v>1448</v>
      </c>
      <c r="P1655" s="9" t="s">
        <v>9798</v>
      </c>
      <c r="S1655" s="1" t="s">
        <v>9088</v>
      </c>
    </row>
    <row r="1656" spans="1:22" x14ac:dyDescent="0.2">
      <c r="A1656" s="2">
        <f t="shared" si="25"/>
        <v>1655</v>
      </c>
      <c r="B1656" s="1" t="s">
        <v>638</v>
      </c>
      <c r="C1656" s="1" t="s">
        <v>1086</v>
      </c>
      <c r="D1656" s="1" t="s">
        <v>876</v>
      </c>
      <c r="E1656" s="1"/>
      <c r="F1656" s="2">
        <v>1</v>
      </c>
      <c r="G1656" s="2">
        <v>5</v>
      </c>
      <c r="H1656" s="236">
        <v>2022</v>
      </c>
      <c r="I1656" s="2">
        <v>83</v>
      </c>
      <c r="J1656" s="2" t="s">
        <v>1449</v>
      </c>
      <c r="K1656" s="4" t="s">
        <v>1421</v>
      </c>
      <c r="L1656" s="2" t="s">
        <v>6515</v>
      </c>
      <c r="M1656" s="2" t="s">
        <v>1447</v>
      </c>
      <c r="N1656" s="2" t="s">
        <v>1448</v>
      </c>
      <c r="P1656" s="9" t="s">
        <v>9799</v>
      </c>
      <c r="Q1656" s="9" t="s">
        <v>9800</v>
      </c>
      <c r="S1656" s="1" t="s">
        <v>8762</v>
      </c>
    </row>
    <row r="1657" spans="1:22" x14ac:dyDescent="0.2">
      <c r="A1657" s="2">
        <f t="shared" si="25"/>
        <v>1656</v>
      </c>
      <c r="B1657" s="1" t="s">
        <v>9804</v>
      </c>
      <c r="C1657" s="1" t="s">
        <v>4060</v>
      </c>
      <c r="D1657" s="1" t="s">
        <v>845</v>
      </c>
      <c r="E1657" s="1" t="s">
        <v>9803</v>
      </c>
      <c r="F1657" s="2">
        <v>1</v>
      </c>
      <c r="G1657" s="2">
        <v>5</v>
      </c>
      <c r="H1657" s="236">
        <v>2022</v>
      </c>
      <c r="I1657" s="2">
        <v>95</v>
      </c>
      <c r="J1657" s="2" t="s">
        <v>1450</v>
      </c>
      <c r="K1657" s="4" t="s">
        <v>1645</v>
      </c>
      <c r="L1657" s="2" t="s">
        <v>6515</v>
      </c>
      <c r="M1657" s="2" t="s">
        <v>1447</v>
      </c>
      <c r="N1657" s="2" t="s">
        <v>1448</v>
      </c>
      <c r="P1657" s="9" t="s">
        <v>9801</v>
      </c>
      <c r="R1657" s="9" t="s">
        <v>9802</v>
      </c>
      <c r="S1657" s="1" t="s">
        <v>9088</v>
      </c>
    </row>
    <row r="1658" spans="1:22" x14ac:dyDescent="0.2">
      <c r="A1658" s="2">
        <f t="shared" si="25"/>
        <v>1657</v>
      </c>
      <c r="B1658" s="1" t="s">
        <v>642</v>
      </c>
      <c r="C1658" s="1" t="s">
        <v>1212</v>
      </c>
      <c r="E1658" s="1"/>
      <c r="F1658" s="2">
        <v>1</v>
      </c>
      <c r="G1658" s="2">
        <v>6</v>
      </c>
      <c r="H1658" s="236">
        <v>2022</v>
      </c>
      <c r="I1658" s="2">
        <v>94</v>
      </c>
      <c r="J1658" s="2" t="s">
        <v>1449</v>
      </c>
      <c r="K1658" s="4" t="s">
        <v>1410</v>
      </c>
      <c r="L1658" s="2" t="s">
        <v>1394</v>
      </c>
      <c r="M1658" s="2" t="s">
        <v>1447</v>
      </c>
      <c r="N1658" s="2" t="s">
        <v>1447</v>
      </c>
      <c r="P1658" s="9" t="s">
        <v>7150</v>
      </c>
      <c r="S1658" s="1" t="s">
        <v>8787</v>
      </c>
    </row>
    <row r="1659" spans="1:22" x14ac:dyDescent="0.2">
      <c r="A1659" s="2">
        <f t="shared" si="25"/>
        <v>1658</v>
      </c>
      <c r="B1659" s="1" t="s">
        <v>641</v>
      </c>
      <c r="C1659" s="1" t="s">
        <v>943</v>
      </c>
      <c r="D1659" s="1" t="s">
        <v>834</v>
      </c>
      <c r="E1659" s="1"/>
      <c r="F1659" s="2">
        <v>1</v>
      </c>
      <c r="G1659" s="2">
        <v>6</v>
      </c>
      <c r="H1659" s="236">
        <v>2022</v>
      </c>
      <c r="I1659" s="46">
        <v>56</v>
      </c>
      <c r="J1659" s="2" t="s">
        <v>1449</v>
      </c>
      <c r="K1659" s="4" t="s">
        <v>1470</v>
      </c>
      <c r="L1659" s="2" t="s">
        <v>1394</v>
      </c>
      <c r="M1659" s="2" t="s">
        <v>1447</v>
      </c>
      <c r="N1659" s="2" t="s">
        <v>1448</v>
      </c>
      <c r="O1659" s="178" t="s">
        <v>6518</v>
      </c>
      <c r="P1659" s="9" t="s">
        <v>1692</v>
      </c>
      <c r="S1659" s="1" t="s">
        <v>9124</v>
      </c>
    </row>
    <row r="1660" spans="1:22" x14ac:dyDescent="0.2">
      <c r="A1660" s="2">
        <f t="shared" si="25"/>
        <v>1659</v>
      </c>
      <c r="B1660" s="1" t="s">
        <v>639</v>
      </c>
      <c r="C1660" s="1" t="s">
        <v>263</v>
      </c>
      <c r="D1660" s="1" t="s">
        <v>853</v>
      </c>
      <c r="E1660" s="1" t="s">
        <v>1368</v>
      </c>
      <c r="F1660" s="2">
        <v>1</v>
      </c>
      <c r="G1660" s="2">
        <v>6</v>
      </c>
      <c r="H1660" s="236">
        <v>2022</v>
      </c>
      <c r="I1660" s="2">
        <v>84</v>
      </c>
      <c r="J1660" s="2" t="s">
        <v>1449</v>
      </c>
      <c r="K1660" s="4" t="s">
        <v>1463</v>
      </c>
      <c r="L1660" s="2" t="s">
        <v>1393</v>
      </c>
      <c r="M1660" s="2" t="s">
        <v>1447</v>
      </c>
      <c r="N1660" s="2" t="s">
        <v>1448</v>
      </c>
      <c r="P1660" s="9" t="s">
        <v>6605</v>
      </c>
      <c r="S1660" s="1" t="s">
        <v>9124</v>
      </c>
    </row>
    <row r="1661" spans="1:22" x14ac:dyDescent="0.2">
      <c r="A1661" s="2">
        <f t="shared" si="25"/>
        <v>1660</v>
      </c>
      <c r="B1661" s="1" t="s">
        <v>640</v>
      </c>
      <c r="C1661" s="1" t="s">
        <v>847</v>
      </c>
      <c r="D1661" s="1" t="s">
        <v>876</v>
      </c>
      <c r="E1661" s="1"/>
      <c r="F1661" s="2">
        <v>1</v>
      </c>
      <c r="G1661" s="2">
        <v>6</v>
      </c>
      <c r="H1661" s="236">
        <v>2022</v>
      </c>
      <c r="I1661" s="2">
        <v>88</v>
      </c>
      <c r="J1661" s="2" t="s">
        <v>1449</v>
      </c>
      <c r="K1661" s="4" t="s">
        <v>1437</v>
      </c>
      <c r="L1661" s="2" t="s">
        <v>1391</v>
      </c>
      <c r="M1661" s="2" t="s">
        <v>1447</v>
      </c>
      <c r="N1661" s="2" t="s">
        <v>1448</v>
      </c>
      <c r="P1661" s="9" t="s">
        <v>9805</v>
      </c>
      <c r="S1661" s="1" t="s">
        <v>8715</v>
      </c>
    </row>
    <row r="1662" spans="1:22" x14ac:dyDescent="0.2">
      <c r="A1662" s="2">
        <f t="shared" si="25"/>
        <v>1661</v>
      </c>
      <c r="B1662" s="1" t="s">
        <v>3344</v>
      </c>
      <c r="C1662" s="1" t="s">
        <v>2257</v>
      </c>
      <c r="D1662" s="1" t="s">
        <v>872</v>
      </c>
      <c r="E1662" s="1"/>
      <c r="F1662" s="2">
        <v>1</v>
      </c>
      <c r="G1662" s="2">
        <v>6</v>
      </c>
      <c r="H1662" s="236">
        <v>2022</v>
      </c>
      <c r="I1662" s="2">
        <v>80</v>
      </c>
      <c r="J1662" s="2" t="s">
        <v>1449</v>
      </c>
      <c r="K1662" s="4" t="s">
        <v>1406</v>
      </c>
      <c r="L1662" s="2" t="s">
        <v>1407</v>
      </c>
      <c r="M1662" s="2" t="s">
        <v>1448</v>
      </c>
      <c r="N1662" s="2" t="s">
        <v>1447</v>
      </c>
      <c r="O1662" s="1" t="s">
        <v>3699</v>
      </c>
      <c r="P1662" s="9" t="s">
        <v>3343</v>
      </c>
      <c r="Q1662" s="9" t="s">
        <v>8570</v>
      </c>
      <c r="R1662" s="9" t="s">
        <v>3345</v>
      </c>
      <c r="V1662" s="9" t="s">
        <v>3346</v>
      </c>
    </row>
    <row r="1663" spans="1:22" x14ac:dyDescent="0.2">
      <c r="A1663" s="2">
        <f t="shared" si="25"/>
        <v>1662</v>
      </c>
      <c r="B1663" s="1" t="s">
        <v>643</v>
      </c>
      <c r="C1663" s="1" t="s">
        <v>923</v>
      </c>
      <c r="D1663" s="1" t="s">
        <v>872</v>
      </c>
      <c r="E1663" s="1"/>
      <c r="F1663" s="2">
        <v>1</v>
      </c>
      <c r="G1663" s="2">
        <v>7</v>
      </c>
      <c r="H1663" s="236">
        <v>2022</v>
      </c>
      <c r="I1663" s="2">
        <v>91</v>
      </c>
      <c r="J1663" s="2" t="s">
        <v>1449</v>
      </c>
      <c r="K1663" s="4" t="s">
        <v>1392</v>
      </c>
      <c r="L1663" s="2" t="s">
        <v>1393</v>
      </c>
      <c r="M1663" s="2" t="s">
        <v>1447</v>
      </c>
      <c r="N1663" s="2" t="s">
        <v>1448</v>
      </c>
      <c r="P1663" s="9" t="s">
        <v>7212</v>
      </c>
      <c r="S1663" s="1" t="s">
        <v>9124</v>
      </c>
    </row>
    <row r="1664" spans="1:22" x14ac:dyDescent="0.2">
      <c r="A1664" s="2">
        <f t="shared" si="25"/>
        <v>1663</v>
      </c>
      <c r="B1664" s="1" t="s">
        <v>644</v>
      </c>
      <c r="C1664" s="1" t="s">
        <v>1213</v>
      </c>
      <c r="D1664" s="1" t="s">
        <v>838</v>
      </c>
      <c r="E1664" s="1"/>
      <c r="F1664" s="2">
        <v>1</v>
      </c>
      <c r="G1664" s="2">
        <v>7</v>
      </c>
      <c r="H1664" s="236">
        <v>2022</v>
      </c>
      <c r="I1664" s="2">
        <v>86</v>
      </c>
      <c r="J1664" s="2" t="s">
        <v>1450</v>
      </c>
      <c r="K1664" s="4" t="s">
        <v>1418</v>
      </c>
      <c r="L1664" s="2" t="s">
        <v>1393</v>
      </c>
      <c r="M1664" s="2" t="s">
        <v>1447</v>
      </c>
      <c r="N1664" s="2" t="s">
        <v>1447</v>
      </c>
      <c r="P1664" s="9" t="s">
        <v>3264</v>
      </c>
      <c r="S1664" s="1" t="s">
        <v>8781</v>
      </c>
    </row>
    <row r="1665" spans="1:22" x14ac:dyDescent="0.2">
      <c r="A1665" s="2">
        <f t="shared" si="25"/>
        <v>1664</v>
      </c>
      <c r="B1665" s="1" t="s">
        <v>645</v>
      </c>
      <c r="C1665" s="1" t="s">
        <v>1214</v>
      </c>
      <c r="D1665" s="1" t="s">
        <v>3428</v>
      </c>
      <c r="E1665" s="1"/>
      <c r="F1665" s="2">
        <v>1</v>
      </c>
      <c r="G1665" s="2">
        <v>7</v>
      </c>
      <c r="H1665" s="236">
        <v>2022</v>
      </c>
      <c r="I1665" s="2">
        <v>79</v>
      </c>
      <c r="J1665" s="2" t="s">
        <v>1449</v>
      </c>
      <c r="K1665" s="4" t="s">
        <v>1437</v>
      </c>
      <c r="L1665" s="2" t="s">
        <v>1391</v>
      </c>
      <c r="M1665" s="2" t="s">
        <v>1447</v>
      </c>
      <c r="N1665" s="2" t="s">
        <v>1447</v>
      </c>
      <c r="O1665" s="1" t="s">
        <v>3674</v>
      </c>
      <c r="P1665" s="9" t="s">
        <v>2347</v>
      </c>
      <c r="S1665" s="1" t="s">
        <v>8736</v>
      </c>
    </row>
    <row r="1666" spans="1:22" x14ac:dyDescent="0.2">
      <c r="A1666" s="2">
        <f t="shared" si="25"/>
        <v>1665</v>
      </c>
      <c r="B1666" s="1" t="s">
        <v>2052</v>
      </c>
      <c r="C1666" s="1" t="s">
        <v>1712</v>
      </c>
      <c r="D1666" s="1" t="s">
        <v>892</v>
      </c>
      <c r="E1666" s="301"/>
      <c r="F1666" s="2">
        <v>1</v>
      </c>
      <c r="G1666" s="2">
        <v>7</v>
      </c>
      <c r="H1666" s="2">
        <v>2022</v>
      </c>
      <c r="I1666" s="86" t="s">
        <v>1871</v>
      </c>
      <c r="J1666" s="2" t="s">
        <v>1449</v>
      </c>
      <c r="K1666" s="4" t="s">
        <v>549</v>
      </c>
      <c r="L1666" s="2" t="s">
        <v>1393</v>
      </c>
      <c r="M1666" s="2" t="s">
        <v>1448</v>
      </c>
      <c r="N1666" s="2" t="s">
        <v>1448</v>
      </c>
      <c r="P1666" s="9" t="s">
        <v>2053</v>
      </c>
      <c r="Q1666" s="9" t="s">
        <v>8424</v>
      </c>
    </row>
    <row r="1667" spans="1:22" x14ac:dyDescent="0.2">
      <c r="A1667" s="2">
        <f t="shared" si="25"/>
        <v>1666</v>
      </c>
      <c r="B1667" s="1" t="s">
        <v>142</v>
      </c>
      <c r="C1667" s="1" t="s">
        <v>1751</v>
      </c>
      <c r="E1667" s="1"/>
      <c r="F1667" s="2">
        <v>1</v>
      </c>
      <c r="G1667" s="2">
        <v>7</v>
      </c>
      <c r="H1667" s="236">
        <v>2022</v>
      </c>
      <c r="I1667" s="2">
        <v>81</v>
      </c>
      <c r="J1667" s="2" t="s">
        <v>1449</v>
      </c>
      <c r="K1667" s="4" t="s">
        <v>1440</v>
      </c>
      <c r="L1667" s="2" t="s">
        <v>1407</v>
      </c>
      <c r="M1667" s="2" t="s">
        <v>1448</v>
      </c>
      <c r="N1667" s="2" t="s">
        <v>1448</v>
      </c>
      <c r="P1667" s="9" t="s">
        <v>6608</v>
      </c>
    </row>
    <row r="1668" spans="1:22" x14ac:dyDescent="0.2">
      <c r="A1668" s="2">
        <f t="shared" si="25"/>
        <v>1667</v>
      </c>
      <c r="B1668" s="1" t="s">
        <v>10716</v>
      </c>
      <c r="C1668" s="1" t="s">
        <v>2373</v>
      </c>
      <c r="D1668" s="1" t="s">
        <v>876</v>
      </c>
      <c r="E1668" s="1"/>
      <c r="F1668" s="2">
        <v>1</v>
      </c>
      <c r="G1668" s="2">
        <v>8</v>
      </c>
      <c r="H1668" s="236">
        <v>2022</v>
      </c>
      <c r="I1668" s="2">
        <v>81</v>
      </c>
      <c r="J1668" s="2" t="s">
        <v>1449</v>
      </c>
      <c r="K1668" s="4" t="s">
        <v>1889</v>
      </c>
      <c r="L1668" s="2" t="s">
        <v>1396</v>
      </c>
      <c r="M1668" s="2" t="s">
        <v>1447</v>
      </c>
      <c r="N1668" s="2" t="s">
        <v>1448</v>
      </c>
      <c r="P1668" s="9" t="s">
        <v>10717</v>
      </c>
      <c r="R1668" s="9"/>
      <c r="S1668" s="1" t="s">
        <v>8719</v>
      </c>
    </row>
    <row r="1669" spans="1:22" x14ac:dyDescent="0.2">
      <c r="A1669" s="2">
        <f t="shared" si="25"/>
        <v>1668</v>
      </c>
      <c r="B1669" s="1" t="s">
        <v>3894</v>
      </c>
      <c r="C1669" s="1" t="s">
        <v>3429</v>
      </c>
      <c r="E1669" s="1"/>
      <c r="F1669" s="2">
        <v>1</v>
      </c>
      <c r="G1669" s="2">
        <v>8</v>
      </c>
      <c r="H1669" s="236">
        <v>2022</v>
      </c>
      <c r="I1669" s="2">
        <v>89</v>
      </c>
      <c r="J1669" s="2" t="s">
        <v>1450</v>
      </c>
      <c r="K1669" s="4" t="s">
        <v>1529</v>
      </c>
      <c r="L1669" s="2" t="s">
        <v>1393</v>
      </c>
      <c r="M1669" s="2" t="s">
        <v>1448</v>
      </c>
      <c r="N1669" s="2" t="s">
        <v>1448</v>
      </c>
      <c r="P1669" s="9" t="s">
        <v>9201</v>
      </c>
      <c r="R1669" s="9" t="s">
        <v>3895</v>
      </c>
    </row>
    <row r="1670" spans="1:22" x14ac:dyDescent="0.2">
      <c r="A1670" s="2">
        <f t="shared" si="25"/>
        <v>1669</v>
      </c>
      <c r="B1670" s="1" t="s">
        <v>3890</v>
      </c>
      <c r="C1670" s="1" t="s">
        <v>3891</v>
      </c>
      <c r="E1670" s="1"/>
      <c r="F1670" s="2">
        <v>1</v>
      </c>
      <c r="G1670" s="2">
        <v>9</v>
      </c>
      <c r="H1670" s="236">
        <v>2022</v>
      </c>
      <c r="I1670" s="2">
        <v>83</v>
      </c>
      <c r="J1670" s="2" t="s">
        <v>1450</v>
      </c>
      <c r="K1670" s="4" t="s">
        <v>3892</v>
      </c>
      <c r="L1670" s="2" t="s">
        <v>1393</v>
      </c>
      <c r="M1670" s="2" t="s">
        <v>1448</v>
      </c>
      <c r="N1670" s="2" t="s">
        <v>1448</v>
      </c>
      <c r="P1670" s="9" t="s">
        <v>3893</v>
      </c>
    </row>
    <row r="1671" spans="1:22" x14ac:dyDescent="0.2">
      <c r="A1671" s="2">
        <f t="shared" si="25"/>
        <v>1670</v>
      </c>
      <c r="B1671" s="1" t="s">
        <v>3889</v>
      </c>
      <c r="C1671" s="1" t="s">
        <v>2135</v>
      </c>
      <c r="D1671" s="1" t="s">
        <v>892</v>
      </c>
      <c r="E1671" s="1"/>
      <c r="F1671" s="2">
        <v>1</v>
      </c>
      <c r="G1671" s="2">
        <v>9</v>
      </c>
      <c r="H1671" s="236">
        <v>2022</v>
      </c>
      <c r="I1671" s="2">
        <v>72</v>
      </c>
      <c r="J1671" s="2" t="s">
        <v>1449</v>
      </c>
      <c r="K1671" s="4" t="s">
        <v>1402</v>
      </c>
      <c r="L1671" s="2" t="s">
        <v>1393</v>
      </c>
      <c r="M1671" s="2" t="s">
        <v>1448</v>
      </c>
      <c r="N1671" s="2" t="s">
        <v>1448</v>
      </c>
      <c r="P1671" s="9" t="s">
        <v>10419</v>
      </c>
      <c r="Q1671" s="9" t="s">
        <v>10418</v>
      </c>
      <c r="S1671" s="1" t="s">
        <v>9124</v>
      </c>
    </row>
    <row r="1672" spans="1:22" x14ac:dyDescent="0.2">
      <c r="A1672" s="2">
        <f t="shared" ref="A1672:A1735" si="26">A1671+1</f>
        <v>1671</v>
      </c>
      <c r="B1672" s="1" t="s">
        <v>2046</v>
      </c>
      <c r="C1672" s="1" t="s">
        <v>975</v>
      </c>
      <c r="D1672" s="1" t="s">
        <v>843</v>
      </c>
      <c r="E1672" s="1"/>
      <c r="F1672" s="2">
        <v>1</v>
      </c>
      <c r="G1672" s="2">
        <v>9</v>
      </c>
      <c r="H1672" s="236">
        <v>2022</v>
      </c>
      <c r="I1672" s="2">
        <v>81</v>
      </c>
      <c r="J1672" s="2" t="s">
        <v>1449</v>
      </c>
      <c r="K1672" s="4" t="s">
        <v>1414</v>
      </c>
      <c r="L1672" s="2" t="s">
        <v>1393</v>
      </c>
      <c r="M1672" s="2" t="s">
        <v>1448</v>
      </c>
      <c r="N1672" s="2" t="s">
        <v>1448</v>
      </c>
      <c r="P1672" s="9" t="s">
        <v>2047</v>
      </c>
    </row>
    <row r="1673" spans="1:22" x14ac:dyDescent="0.2">
      <c r="A1673" s="2">
        <f t="shared" si="26"/>
        <v>1672</v>
      </c>
      <c r="B1673" s="1" t="s">
        <v>3262</v>
      </c>
      <c r="C1673" s="1" t="s">
        <v>3261</v>
      </c>
      <c r="D1673" s="1" t="s">
        <v>851</v>
      </c>
      <c r="F1673" s="2">
        <v>1</v>
      </c>
      <c r="G1673" s="2">
        <v>11</v>
      </c>
      <c r="H1673" s="236">
        <v>2022</v>
      </c>
      <c r="I1673" s="2">
        <v>100</v>
      </c>
      <c r="J1673" s="2" t="s">
        <v>1450</v>
      </c>
      <c r="K1673" s="1" t="s">
        <v>1402</v>
      </c>
      <c r="L1673" s="2" t="s">
        <v>1393</v>
      </c>
      <c r="M1673" s="2" t="s">
        <v>1447</v>
      </c>
      <c r="N1673" s="2" t="s">
        <v>1447</v>
      </c>
      <c r="P1673" s="9" t="s">
        <v>3260</v>
      </c>
      <c r="S1673" s="1" t="s">
        <v>8715</v>
      </c>
    </row>
    <row r="1674" spans="1:22" x14ac:dyDescent="0.2">
      <c r="A1674" s="2">
        <f t="shared" si="26"/>
        <v>1673</v>
      </c>
      <c r="B1674" s="1" t="s">
        <v>646</v>
      </c>
      <c r="C1674" s="1" t="s">
        <v>899</v>
      </c>
      <c r="D1674" s="1" t="s">
        <v>886</v>
      </c>
      <c r="E1674" s="1"/>
      <c r="F1674" s="2">
        <v>1</v>
      </c>
      <c r="G1674" s="2">
        <v>11</v>
      </c>
      <c r="H1674" s="236">
        <v>2022</v>
      </c>
      <c r="I1674" s="2">
        <v>81</v>
      </c>
      <c r="J1674" s="2" t="s">
        <v>1449</v>
      </c>
      <c r="K1674" s="4" t="s">
        <v>1486</v>
      </c>
      <c r="L1674" s="2" t="s">
        <v>1434</v>
      </c>
      <c r="M1674" s="2" t="s">
        <v>1447</v>
      </c>
      <c r="N1674" s="2" t="s">
        <v>1447</v>
      </c>
      <c r="P1674" s="9" t="s">
        <v>6107</v>
      </c>
      <c r="R1674" s="9" t="s">
        <v>6606</v>
      </c>
      <c r="S1674" s="1" t="s">
        <v>8783</v>
      </c>
    </row>
    <row r="1675" spans="1:22" x14ac:dyDescent="0.2">
      <c r="A1675" s="2">
        <f t="shared" si="26"/>
        <v>1674</v>
      </c>
      <c r="B1675" s="1" t="s">
        <v>48</v>
      </c>
      <c r="C1675" s="1" t="s">
        <v>6609</v>
      </c>
      <c r="E1675" s="1"/>
      <c r="F1675" s="2">
        <v>1</v>
      </c>
      <c r="G1675" s="2">
        <v>11</v>
      </c>
      <c r="H1675" s="236">
        <v>2022</v>
      </c>
      <c r="I1675" s="2">
        <v>97</v>
      </c>
      <c r="J1675" s="2" t="s">
        <v>1449</v>
      </c>
      <c r="K1675" s="4" t="s">
        <v>1430</v>
      </c>
      <c r="L1675" s="2" t="s">
        <v>1393</v>
      </c>
      <c r="M1675" s="2" t="s">
        <v>1448</v>
      </c>
      <c r="N1675" s="2" t="s">
        <v>1448</v>
      </c>
      <c r="P1675" s="9" t="s">
        <v>6610</v>
      </c>
      <c r="Q1675" s="9"/>
    </row>
    <row r="1676" spans="1:22" x14ac:dyDescent="0.2">
      <c r="A1676" s="2">
        <f t="shared" si="26"/>
        <v>1675</v>
      </c>
      <c r="B1676" s="1" t="s">
        <v>647</v>
      </c>
      <c r="C1676" s="1" t="s">
        <v>767</v>
      </c>
      <c r="D1676" s="1" t="s">
        <v>838</v>
      </c>
      <c r="E1676" s="1" t="s">
        <v>1305</v>
      </c>
      <c r="F1676" s="2">
        <v>1</v>
      </c>
      <c r="G1676" s="2">
        <v>12</v>
      </c>
      <c r="H1676" s="236">
        <v>2022</v>
      </c>
      <c r="I1676" s="2">
        <v>73</v>
      </c>
      <c r="J1676" s="2" t="s">
        <v>1449</v>
      </c>
      <c r="K1676" s="4" t="s">
        <v>1440</v>
      </c>
      <c r="L1676" s="2" t="s">
        <v>1407</v>
      </c>
      <c r="M1676" s="2" t="s">
        <v>1447</v>
      </c>
      <c r="N1676" s="2" t="s">
        <v>1448</v>
      </c>
      <c r="P1676" s="9" t="s">
        <v>8537</v>
      </c>
      <c r="Q1676" s="9" t="s">
        <v>8538</v>
      </c>
      <c r="S1676" s="1" t="s">
        <v>8787</v>
      </c>
    </row>
    <row r="1677" spans="1:22" x14ac:dyDescent="0.2">
      <c r="A1677" s="2">
        <f t="shared" si="26"/>
        <v>1676</v>
      </c>
      <c r="B1677" s="1" t="s">
        <v>10732</v>
      </c>
      <c r="C1677" s="1" t="s">
        <v>1257</v>
      </c>
      <c r="E1677" s="1"/>
      <c r="F1677" s="2">
        <v>1</v>
      </c>
      <c r="G1677" s="2">
        <v>12</v>
      </c>
      <c r="H1677" s="236">
        <v>2022</v>
      </c>
      <c r="I1677" s="2">
        <v>92</v>
      </c>
      <c r="J1677" s="2" t="s">
        <v>1449</v>
      </c>
      <c r="K1677" s="4" t="s">
        <v>10731</v>
      </c>
      <c r="L1677" s="2" t="s">
        <v>6515</v>
      </c>
      <c r="M1677" s="2" t="s">
        <v>1447</v>
      </c>
      <c r="N1677" s="2" t="s">
        <v>1448</v>
      </c>
      <c r="P1677" s="9" t="s">
        <v>10733</v>
      </c>
      <c r="Q1677" s="9"/>
      <c r="S1677" s="1" t="s">
        <v>8787</v>
      </c>
    </row>
    <row r="1678" spans="1:22" x14ac:dyDescent="0.2">
      <c r="A1678" s="2">
        <f t="shared" si="26"/>
        <v>1677</v>
      </c>
      <c r="B1678" s="1" t="s">
        <v>2290</v>
      </c>
      <c r="C1678" s="1" t="s">
        <v>6591</v>
      </c>
      <c r="E1678" s="301" t="s">
        <v>6590</v>
      </c>
      <c r="F1678" s="2">
        <v>1</v>
      </c>
      <c r="G1678" s="2">
        <v>12</v>
      </c>
      <c r="H1678" s="2">
        <v>2022</v>
      </c>
      <c r="I1678" s="86" t="s">
        <v>1871</v>
      </c>
      <c r="J1678" s="2" t="s">
        <v>1450</v>
      </c>
      <c r="K1678" s="4" t="s">
        <v>1786</v>
      </c>
      <c r="L1678" s="2" t="s">
        <v>1394</v>
      </c>
      <c r="M1678" s="2" t="s">
        <v>1448</v>
      </c>
      <c r="N1678" s="2" t="s">
        <v>1448</v>
      </c>
      <c r="P1678" s="9" t="s">
        <v>6592</v>
      </c>
    </row>
    <row r="1679" spans="1:22" x14ac:dyDescent="0.2">
      <c r="A1679" s="2">
        <f t="shared" si="26"/>
        <v>1678</v>
      </c>
      <c r="B1679" s="1" t="s">
        <v>11319</v>
      </c>
      <c r="C1679" s="1" t="s">
        <v>11318</v>
      </c>
      <c r="D1679" s="1" t="s">
        <v>10821</v>
      </c>
      <c r="E1679" s="301" t="s">
        <v>11317</v>
      </c>
      <c r="F1679" s="2">
        <v>1</v>
      </c>
      <c r="G1679" s="29">
        <v>12</v>
      </c>
      <c r="H1679" s="2">
        <v>2022</v>
      </c>
      <c r="I1679" s="29" t="s">
        <v>11340</v>
      </c>
      <c r="J1679" s="2" t="s">
        <v>1449</v>
      </c>
      <c r="K1679" s="4" t="s">
        <v>1402</v>
      </c>
      <c r="L1679" s="2" t="s">
        <v>1393</v>
      </c>
      <c r="M1679" s="2" t="s">
        <v>1448</v>
      </c>
      <c r="N1679" s="2" t="s">
        <v>1448</v>
      </c>
      <c r="O1679" s="178" t="s">
        <v>12056</v>
      </c>
      <c r="P1679" s="9" t="s">
        <v>11321</v>
      </c>
      <c r="Q1679" s="9" t="s">
        <v>11320</v>
      </c>
      <c r="R1679" s="9" t="s">
        <v>11322</v>
      </c>
      <c r="S1679" t="s">
        <v>8663</v>
      </c>
      <c r="V1679" s="9" t="s">
        <v>11323</v>
      </c>
    </row>
    <row r="1680" spans="1:22" x14ac:dyDescent="0.2">
      <c r="A1680" s="2">
        <f t="shared" si="26"/>
        <v>1679</v>
      </c>
      <c r="B1680" s="1" t="s">
        <v>3884</v>
      </c>
      <c r="C1680" s="1" t="s">
        <v>3885</v>
      </c>
      <c r="D1680" s="1" t="s">
        <v>851</v>
      </c>
      <c r="E1680" s="1"/>
      <c r="F1680" s="2">
        <v>1</v>
      </c>
      <c r="G1680" s="2">
        <v>13</v>
      </c>
      <c r="H1680" s="236">
        <v>2022</v>
      </c>
      <c r="I1680" s="2">
        <v>80</v>
      </c>
      <c r="J1680" s="2" t="s">
        <v>1450</v>
      </c>
      <c r="K1680" s="4" t="s">
        <v>1480</v>
      </c>
      <c r="L1680" s="2" t="s">
        <v>1393</v>
      </c>
      <c r="M1680" s="2" t="s">
        <v>1448</v>
      </c>
      <c r="N1680" s="2" t="s">
        <v>1448</v>
      </c>
      <c r="P1680" s="9" t="s">
        <v>3886</v>
      </c>
      <c r="R1680" s="9" t="s">
        <v>3887</v>
      </c>
    </row>
    <row r="1681" spans="1:22" x14ac:dyDescent="0.2">
      <c r="A1681" s="2">
        <f t="shared" si="26"/>
        <v>1680</v>
      </c>
      <c r="B1681" s="1" t="s">
        <v>1809</v>
      </c>
      <c r="C1681" s="1" t="s">
        <v>1810</v>
      </c>
      <c r="D1681" s="1" t="s">
        <v>889</v>
      </c>
      <c r="E1681" s="1"/>
      <c r="F1681" s="2">
        <v>1</v>
      </c>
      <c r="G1681" s="2">
        <v>13</v>
      </c>
      <c r="H1681" s="236">
        <v>2022</v>
      </c>
      <c r="I1681" s="2">
        <v>78</v>
      </c>
      <c r="J1681" s="2" t="s">
        <v>1450</v>
      </c>
      <c r="K1681" s="4" t="s">
        <v>1807</v>
      </c>
      <c r="L1681" s="2" t="s">
        <v>1394</v>
      </c>
      <c r="M1681" s="2" t="s">
        <v>1448</v>
      </c>
      <c r="N1681" s="2" t="s">
        <v>1448</v>
      </c>
      <c r="O1681" s="1" t="s">
        <v>1806</v>
      </c>
      <c r="P1681" s="9" t="s">
        <v>1808</v>
      </c>
      <c r="Q1681" s="9" t="s">
        <v>10445</v>
      </c>
      <c r="S1681" s="1" t="s">
        <v>9124</v>
      </c>
    </row>
    <row r="1682" spans="1:22" x14ac:dyDescent="0.2">
      <c r="A1682" s="2">
        <f t="shared" si="26"/>
        <v>1681</v>
      </c>
      <c r="B1682" s="1" t="s">
        <v>648</v>
      </c>
      <c r="C1682" s="1" t="s">
        <v>846</v>
      </c>
      <c r="D1682" s="1" t="s">
        <v>845</v>
      </c>
      <c r="E1682" s="1"/>
      <c r="F1682" s="2">
        <v>1</v>
      </c>
      <c r="G1682" s="2">
        <v>15</v>
      </c>
      <c r="H1682" s="236">
        <v>2022</v>
      </c>
      <c r="I1682" s="2">
        <v>78</v>
      </c>
      <c r="J1682" s="2" t="s">
        <v>1449</v>
      </c>
      <c r="K1682" s="4" t="s">
        <v>1487</v>
      </c>
      <c r="L1682" s="2" t="s">
        <v>1394</v>
      </c>
      <c r="M1682" s="2" t="s">
        <v>1447</v>
      </c>
      <c r="N1682" s="2" t="s">
        <v>1448</v>
      </c>
      <c r="P1682" s="9" t="s">
        <v>9806</v>
      </c>
      <c r="S1682" s="1" t="s">
        <v>8801</v>
      </c>
    </row>
    <row r="1683" spans="1:22" x14ac:dyDescent="0.2">
      <c r="A1683" s="2">
        <f t="shared" si="26"/>
        <v>1682</v>
      </c>
      <c r="B1683" s="1" t="s">
        <v>947</v>
      </c>
      <c r="C1683" s="1" t="s">
        <v>1510</v>
      </c>
      <c r="D1683" s="1" t="s">
        <v>843</v>
      </c>
      <c r="E1683" s="1" t="s">
        <v>1282</v>
      </c>
      <c r="F1683" s="2">
        <v>1</v>
      </c>
      <c r="G1683" s="2">
        <v>15</v>
      </c>
      <c r="H1683" s="236">
        <v>2022</v>
      </c>
      <c r="I1683" s="2">
        <v>92</v>
      </c>
      <c r="J1683" s="2" t="s">
        <v>1449</v>
      </c>
      <c r="K1683" s="4" t="s">
        <v>1402</v>
      </c>
      <c r="L1683" s="2" t="s">
        <v>1393</v>
      </c>
      <c r="M1683" s="2" t="s">
        <v>1448</v>
      </c>
      <c r="N1683" s="2" t="s">
        <v>1448</v>
      </c>
      <c r="P1683" s="9" t="s">
        <v>3888</v>
      </c>
    </row>
    <row r="1684" spans="1:22" x14ac:dyDescent="0.2">
      <c r="A1684" s="2">
        <f t="shared" si="26"/>
        <v>1683</v>
      </c>
      <c r="B1684" s="1" t="s">
        <v>650</v>
      </c>
      <c r="C1684" s="1" t="s">
        <v>1215</v>
      </c>
      <c r="E1684" s="1"/>
      <c r="F1684" s="2">
        <v>1</v>
      </c>
      <c r="G1684" s="2">
        <v>15</v>
      </c>
      <c r="H1684" s="236">
        <v>2022</v>
      </c>
      <c r="I1684" s="2">
        <v>74</v>
      </c>
      <c r="J1684" s="2" t="s">
        <v>1449</v>
      </c>
      <c r="K1684" s="4" t="s">
        <v>1402</v>
      </c>
      <c r="L1684" s="2" t="s">
        <v>1393</v>
      </c>
      <c r="M1684" s="2" t="s">
        <v>1447</v>
      </c>
      <c r="N1684" s="11" t="s">
        <v>6933</v>
      </c>
      <c r="O1684" s="1" t="s">
        <v>11365</v>
      </c>
      <c r="P1684" s="9" t="s">
        <v>8597</v>
      </c>
      <c r="R1684" s="9" t="s">
        <v>7211</v>
      </c>
      <c r="S1684" s="1" t="s">
        <v>8758</v>
      </c>
      <c r="V1684" s="9" t="s">
        <v>11806</v>
      </c>
    </row>
    <row r="1685" spans="1:22" x14ac:dyDescent="0.2">
      <c r="A1685" s="2">
        <f t="shared" si="26"/>
        <v>1684</v>
      </c>
      <c r="B1685" s="1" t="s">
        <v>649</v>
      </c>
      <c r="C1685" s="1" t="s">
        <v>172</v>
      </c>
      <c r="D1685" s="1" t="s">
        <v>875</v>
      </c>
      <c r="E1685" s="1" t="s">
        <v>1289</v>
      </c>
      <c r="F1685" s="2">
        <v>1</v>
      </c>
      <c r="G1685" s="2">
        <v>15</v>
      </c>
      <c r="H1685" s="236">
        <v>2022</v>
      </c>
      <c r="I1685" s="2">
        <v>91</v>
      </c>
      <c r="J1685" s="2" t="s">
        <v>1449</v>
      </c>
      <c r="K1685" s="4" t="s">
        <v>1423</v>
      </c>
      <c r="L1685" s="2" t="s">
        <v>1393</v>
      </c>
      <c r="M1685" s="2" t="s">
        <v>1447</v>
      </c>
      <c r="N1685" s="2" t="s">
        <v>1447</v>
      </c>
      <c r="O1685" s="1" t="s">
        <v>3673</v>
      </c>
      <c r="P1685" s="9" t="s">
        <v>2407</v>
      </c>
      <c r="S1685" s="1" t="s">
        <v>8801</v>
      </c>
    </row>
    <row r="1686" spans="1:22" x14ac:dyDescent="0.2">
      <c r="A1686" s="2">
        <f t="shared" si="26"/>
        <v>1685</v>
      </c>
      <c r="B1686" s="1" t="s">
        <v>651</v>
      </c>
      <c r="C1686" s="1" t="s">
        <v>69</v>
      </c>
      <c r="D1686" s="1" t="s">
        <v>876</v>
      </c>
      <c r="E1686" s="1" t="s">
        <v>10</v>
      </c>
      <c r="F1686" s="2">
        <v>1</v>
      </c>
      <c r="G1686" s="2">
        <v>15</v>
      </c>
      <c r="H1686" s="236">
        <v>2022</v>
      </c>
      <c r="I1686" s="2">
        <v>81</v>
      </c>
      <c r="J1686" s="2" t="s">
        <v>1449</v>
      </c>
      <c r="K1686" s="4" t="s">
        <v>1437</v>
      </c>
      <c r="L1686" s="2" t="s">
        <v>1391</v>
      </c>
      <c r="M1686" s="2" t="s">
        <v>1447</v>
      </c>
      <c r="N1686" s="2" t="s">
        <v>1448</v>
      </c>
      <c r="P1686" s="9" t="s">
        <v>6781</v>
      </c>
      <c r="S1686" s="1" t="s">
        <v>8691</v>
      </c>
    </row>
    <row r="1687" spans="1:22" x14ac:dyDescent="0.2">
      <c r="A1687" s="2">
        <f t="shared" si="26"/>
        <v>1686</v>
      </c>
      <c r="B1687" s="1" t="s">
        <v>676</v>
      </c>
      <c r="C1687" s="1" t="s">
        <v>10367</v>
      </c>
      <c r="E1687" s="1"/>
      <c r="F1687" s="2">
        <v>1</v>
      </c>
      <c r="G1687" s="2">
        <v>15</v>
      </c>
      <c r="H1687" s="236">
        <v>2022</v>
      </c>
      <c r="I1687" s="2">
        <v>88</v>
      </c>
      <c r="J1687" s="2" t="s">
        <v>1449</v>
      </c>
      <c r="K1687" s="4" t="s">
        <v>1438</v>
      </c>
      <c r="L1687" s="2" t="s">
        <v>6515</v>
      </c>
      <c r="M1687" s="2" t="s">
        <v>1448</v>
      </c>
      <c r="N1687" s="2" t="s">
        <v>1448</v>
      </c>
      <c r="P1687" s="9" t="s">
        <v>10398</v>
      </c>
      <c r="Q1687" s="9" t="s">
        <v>10399</v>
      </c>
      <c r="S1687" s="1" t="s">
        <v>9088</v>
      </c>
    </row>
    <row r="1688" spans="1:22" x14ac:dyDescent="0.2">
      <c r="A1688" s="2">
        <f t="shared" si="26"/>
        <v>1687</v>
      </c>
      <c r="B1688" s="1" t="s">
        <v>652</v>
      </c>
      <c r="C1688" s="1" t="s">
        <v>1216</v>
      </c>
      <c r="E1688" s="1" t="s">
        <v>1386</v>
      </c>
      <c r="F1688" s="2">
        <v>1</v>
      </c>
      <c r="G1688" s="2">
        <v>16</v>
      </c>
      <c r="H1688" s="236">
        <v>2022</v>
      </c>
      <c r="I1688" s="2">
        <v>89</v>
      </c>
      <c r="J1688" s="2" t="s">
        <v>1449</v>
      </c>
      <c r="K1688" s="4" t="s">
        <v>1412</v>
      </c>
      <c r="L1688" s="2" t="s">
        <v>1407</v>
      </c>
      <c r="M1688" s="2" t="s">
        <v>1447</v>
      </c>
      <c r="N1688" s="2" t="s">
        <v>1448</v>
      </c>
      <c r="P1688" s="9" t="s">
        <v>6598</v>
      </c>
      <c r="Q1688" s="9" t="s">
        <v>8511</v>
      </c>
      <c r="S1688" s="1" t="s">
        <v>9124</v>
      </c>
    </row>
    <row r="1689" spans="1:22" x14ac:dyDescent="0.2">
      <c r="A1689" s="2">
        <f t="shared" si="26"/>
        <v>1688</v>
      </c>
      <c r="B1689" s="1" t="s">
        <v>10008</v>
      </c>
      <c r="C1689" s="1" t="s">
        <v>2636</v>
      </c>
      <c r="D1689" s="1" t="s">
        <v>876</v>
      </c>
      <c r="E1689" s="1"/>
      <c r="F1689" s="2">
        <v>1</v>
      </c>
      <c r="G1689" s="2">
        <v>16</v>
      </c>
      <c r="H1689" s="236">
        <v>2022</v>
      </c>
      <c r="I1689" s="2">
        <v>83</v>
      </c>
      <c r="J1689" s="2" t="s">
        <v>1449</v>
      </c>
      <c r="K1689" s="4" t="s">
        <v>4747</v>
      </c>
      <c r="L1689" s="2" t="s">
        <v>6515</v>
      </c>
      <c r="M1689" s="2" t="s">
        <v>1447</v>
      </c>
      <c r="N1689" s="2" t="s">
        <v>1448</v>
      </c>
      <c r="P1689" s="9" t="s">
        <v>10009</v>
      </c>
      <c r="Q1689" s="9" t="s">
        <v>10010</v>
      </c>
      <c r="S1689" s="1" t="s">
        <v>9124</v>
      </c>
    </row>
    <row r="1690" spans="1:22" x14ac:dyDescent="0.2">
      <c r="A1690" s="2">
        <f t="shared" si="26"/>
        <v>1689</v>
      </c>
      <c r="B1690" s="1" t="s">
        <v>3546</v>
      </c>
      <c r="C1690" s="1" t="s">
        <v>3881</v>
      </c>
      <c r="E1690" s="1"/>
      <c r="F1690" s="2">
        <v>1</v>
      </c>
      <c r="G1690" s="2">
        <v>16</v>
      </c>
      <c r="H1690" s="236">
        <v>2022</v>
      </c>
      <c r="I1690" s="2">
        <v>92</v>
      </c>
      <c r="J1690" s="2" t="s">
        <v>1449</v>
      </c>
      <c r="K1690" s="4" t="s">
        <v>1402</v>
      </c>
      <c r="L1690" s="2" t="s">
        <v>1393</v>
      </c>
      <c r="M1690" s="2" t="s">
        <v>1447</v>
      </c>
      <c r="N1690" s="2" t="s">
        <v>1448</v>
      </c>
      <c r="P1690" s="9" t="s">
        <v>3882</v>
      </c>
      <c r="R1690" s="9" t="s">
        <v>3883</v>
      </c>
      <c r="S1690" s="1" t="s">
        <v>8787</v>
      </c>
    </row>
    <row r="1691" spans="1:22" x14ac:dyDescent="0.2">
      <c r="A1691" s="2">
        <f t="shared" si="26"/>
        <v>1690</v>
      </c>
      <c r="B1691" s="1" t="s">
        <v>653</v>
      </c>
      <c r="C1691" s="1" t="s">
        <v>263</v>
      </c>
      <c r="D1691" s="1" t="s">
        <v>886</v>
      </c>
      <c r="E1691" s="1"/>
      <c r="F1691" s="2">
        <v>1</v>
      </c>
      <c r="G1691" s="2">
        <v>17</v>
      </c>
      <c r="H1691" s="236">
        <v>2022</v>
      </c>
      <c r="I1691" s="2">
        <v>73</v>
      </c>
      <c r="J1691" s="2" t="s">
        <v>1449</v>
      </c>
      <c r="K1691" s="4" t="s">
        <v>1466</v>
      </c>
      <c r="L1691" s="2" t="s">
        <v>1434</v>
      </c>
      <c r="M1691" s="2" t="s">
        <v>1447</v>
      </c>
      <c r="N1691" s="2" t="s">
        <v>1447</v>
      </c>
      <c r="O1691" s="1" t="s">
        <v>9057</v>
      </c>
      <c r="P1691" s="9" t="s">
        <v>1652</v>
      </c>
      <c r="S1691" s="1" t="s">
        <v>8766</v>
      </c>
    </row>
    <row r="1692" spans="1:22" x14ac:dyDescent="0.2">
      <c r="A1692" s="2">
        <f t="shared" si="26"/>
        <v>1691</v>
      </c>
      <c r="B1692" s="1" t="s">
        <v>2348</v>
      </c>
      <c r="C1692" s="1" t="s">
        <v>2350</v>
      </c>
      <c r="D1692" s="1" t="s">
        <v>867</v>
      </c>
      <c r="E1692" s="1" t="s">
        <v>2349</v>
      </c>
      <c r="F1692" s="2">
        <v>1</v>
      </c>
      <c r="G1692" s="2">
        <v>17</v>
      </c>
      <c r="H1692" s="236">
        <v>2022</v>
      </c>
      <c r="I1692" s="2">
        <v>76</v>
      </c>
      <c r="J1692" s="2" t="s">
        <v>1449</v>
      </c>
      <c r="K1692" s="4" t="s">
        <v>821</v>
      </c>
      <c r="L1692" s="2" t="s">
        <v>1393</v>
      </c>
      <c r="M1692" s="2" t="s">
        <v>1448</v>
      </c>
      <c r="N1692" s="2" t="s">
        <v>1447</v>
      </c>
      <c r="P1692" s="9" t="s">
        <v>2351</v>
      </c>
    </row>
    <row r="1693" spans="1:22" x14ac:dyDescent="0.2">
      <c r="A1693" s="2">
        <f t="shared" si="26"/>
        <v>1692</v>
      </c>
      <c r="B1693" s="1" t="s">
        <v>2301</v>
      </c>
      <c r="C1693" s="1" t="s">
        <v>9573</v>
      </c>
      <c r="E1693" s="1"/>
      <c r="F1693" s="2">
        <v>1</v>
      </c>
      <c r="G1693" s="2">
        <v>17</v>
      </c>
      <c r="H1693" s="236">
        <v>2022</v>
      </c>
      <c r="I1693" s="2">
        <v>78</v>
      </c>
      <c r="J1693" s="2" t="s">
        <v>1449</v>
      </c>
      <c r="K1693" s="4" t="s">
        <v>1761</v>
      </c>
      <c r="L1693" s="2" t="s">
        <v>6515</v>
      </c>
      <c r="M1693" s="2" t="s">
        <v>1448</v>
      </c>
      <c r="N1693" s="2" t="s">
        <v>1448</v>
      </c>
      <c r="P1693" s="9" t="s">
        <v>9574</v>
      </c>
    </row>
    <row r="1694" spans="1:22" x14ac:dyDescent="0.2">
      <c r="A1694" s="2">
        <f t="shared" si="26"/>
        <v>1693</v>
      </c>
      <c r="B1694" s="1" t="s">
        <v>3290</v>
      </c>
      <c r="C1694" s="1" t="s">
        <v>469</v>
      </c>
      <c r="D1694" s="1" t="s">
        <v>843</v>
      </c>
      <c r="E1694" s="1"/>
      <c r="F1694" s="2">
        <v>1</v>
      </c>
      <c r="G1694" s="2">
        <v>18</v>
      </c>
      <c r="H1694" s="236">
        <v>2022</v>
      </c>
      <c r="I1694" s="2">
        <v>79</v>
      </c>
      <c r="J1694" s="2" t="s">
        <v>1449</v>
      </c>
      <c r="K1694" s="4" t="s">
        <v>1825</v>
      </c>
      <c r="L1694" s="2" t="s">
        <v>6515</v>
      </c>
      <c r="M1694" s="2" t="s">
        <v>1447</v>
      </c>
      <c r="N1694" s="2" t="s">
        <v>1447</v>
      </c>
      <c r="P1694" s="9" t="s">
        <v>9754</v>
      </c>
      <c r="S1694" s="1" t="s">
        <v>8762</v>
      </c>
    </row>
    <row r="1695" spans="1:22" x14ac:dyDescent="0.2">
      <c r="A1695" s="2">
        <f t="shared" si="26"/>
        <v>1694</v>
      </c>
      <c r="B1695" s="1" t="s">
        <v>3289</v>
      </c>
      <c r="C1695" s="1" t="s">
        <v>2402</v>
      </c>
      <c r="D1695" s="1" t="s">
        <v>845</v>
      </c>
      <c r="E1695" s="1" t="s">
        <v>388</v>
      </c>
      <c r="F1695" s="2">
        <v>1</v>
      </c>
      <c r="G1695" s="2">
        <v>18</v>
      </c>
      <c r="H1695" s="236">
        <v>2022</v>
      </c>
      <c r="I1695" s="2">
        <v>66</v>
      </c>
      <c r="J1695" s="2" t="s">
        <v>1449</v>
      </c>
      <c r="K1695" s="4" t="s">
        <v>1410</v>
      </c>
      <c r="L1695" s="2" t="s">
        <v>1394</v>
      </c>
      <c r="M1695" s="2" t="s">
        <v>1447</v>
      </c>
      <c r="N1695" s="2" t="s">
        <v>1447</v>
      </c>
      <c r="P1695" s="9" t="s">
        <v>8164</v>
      </c>
      <c r="Q1695" s="9" t="s">
        <v>8163</v>
      </c>
      <c r="S1695" s="1" t="s">
        <v>8736</v>
      </c>
    </row>
    <row r="1696" spans="1:22" x14ac:dyDescent="0.2">
      <c r="A1696" s="2">
        <f t="shared" si="26"/>
        <v>1695</v>
      </c>
      <c r="B1696" s="1" t="s">
        <v>575</v>
      </c>
      <c r="C1696" s="1" t="s">
        <v>254</v>
      </c>
      <c r="D1696" s="1" t="s">
        <v>871</v>
      </c>
      <c r="E1696" s="1"/>
      <c r="F1696" s="2">
        <v>1</v>
      </c>
      <c r="G1696" s="2">
        <v>18</v>
      </c>
      <c r="H1696" s="236">
        <v>2022</v>
      </c>
      <c r="I1696" s="2">
        <v>86</v>
      </c>
      <c r="J1696" s="2" t="s">
        <v>1449</v>
      </c>
      <c r="K1696" s="4" t="s">
        <v>1402</v>
      </c>
      <c r="L1696" s="2" t="s">
        <v>1393</v>
      </c>
      <c r="M1696" s="2" t="s">
        <v>1447</v>
      </c>
      <c r="N1696" s="2" t="s">
        <v>1447</v>
      </c>
      <c r="P1696" s="9" t="s">
        <v>9807</v>
      </c>
      <c r="S1696" s="1" t="s">
        <v>8663</v>
      </c>
    </row>
    <row r="1697" spans="1:20" x14ac:dyDescent="0.2">
      <c r="A1697" s="2">
        <f t="shared" si="26"/>
        <v>1696</v>
      </c>
      <c r="B1697" s="1" t="s">
        <v>654</v>
      </c>
      <c r="C1697" s="1" t="s">
        <v>1029</v>
      </c>
      <c r="D1697" s="1" t="s">
        <v>838</v>
      </c>
      <c r="E1697" s="1" t="s">
        <v>1335</v>
      </c>
      <c r="F1697" s="2">
        <v>1</v>
      </c>
      <c r="G1697" s="2">
        <v>18</v>
      </c>
      <c r="H1697" s="236">
        <v>2022</v>
      </c>
      <c r="I1697" s="2">
        <v>91</v>
      </c>
      <c r="J1697" s="2" t="s">
        <v>1449</v>
      </c>
      <c r="K1697" s="4" t="s">
        <v>1397</v>
      </c>
      <c r="L1697" s="2" t="s">
        <v>1396</v>
      </c>
      <c r="M1697" s="2" t="s">
        <v>1447</v>
      </c>
      <c r="N1697" s="2" t="s">
        <v>1448</v>
      </c>
      <c r="P1697" s="9" t="s">
        <v>9808</v>
      </c>
      <c r="S1697" s="1" t="s">
        <v>8663</v>
      </c>
    </row>
    <row r="1698" spans="1:20" x14ac:dyDescent="0.2">
      <c r="A1698" s="2">
        <f t="shared" si="26"/>
        <v>1697</v>
      </c>
      <c r="B1698" s="1" t="s">
        <v>655</v>
      </c>
      <c r="C1698" s="1" t="s">
        <v>1020</v>
      </c>
      <c r="D1698" s="1" t="s">
        <v>872</v>
      </c>
      <c r="E1698" s="1"/>
      <c r="F1698" s="2">
        <v>1</v>
      </c>
      <c r="G1698" s="2">
        <v>19</v>
      </c>
      <c r="H1698" s="236">
        <v>2022</v>
      </c>
      <c r="I1698" s="2">
        <v>97</v>
      </c>
      <c r="J1698" s="2" t="s">
        <v>1449</v>
      </c>
      <c r="K1698" s="4" t="s">
        <v>1628</v>
      </c>
      <c r="L1698" s="2" t="s">
        <v>1394</v>
      </c>
      <c r="M1698" s="2" t="s">
        <v>1447</v>
      </c>
      <c r="N1698" s="2" t="s">
        <v>1448</v>
      </c>
      <c r="P1698" s="9" t="s">
        <v>9810</v>
      </c>
      <c r="Q1698" s="9" t="s">
        <v>9809</v>
      </c>
      <c r="S1698" s="1" t="s">
        <v>8719</v>
      </c>
    </row>
    <row r="1699" spans="1:20" x14ac:dyDescent="0.2">
      <c r="A1699" s="2">
        <f t="shared" si="26"/>
        <v>1698</v>
      </c>
      <c r="B1699" s="1" t="s">
        <v>656</v>
      </c>
      <c r="C1699" s="1" t="s">
        <v>1217</v>
      </c>
      <c r="D1699" s="1" t="s">
        <v>872</v>
      </c>
      <c r="E1699" s="1"/>
      <c r="F1699" s="2">
        <v>1</v>
      </c>
      <c r="G1699" s="2">
        <v>19</v>
      </c>
      <c r="H1699" s="236">
        <v>2022</v>
      </c>
      <c r="I1699" s="2">
        <v>77</v>
      </c>
      <c r="J1699" s="2" t="s">
        <v>1449</v>
      </c>
      <c r="K1699" s="4" t="s">
        <v>1418</v>
      </c>
      <c r="L1699" s="2" t="s">
        <v>1393</v>
      </c>
      <c r="M1699" s="2" t="s">
        <v>1447</v>
      </c>
      <c r="N1699" s="2" t="s">
        <v>1447</v>
      </c>
      <c r="O1699" s="1" t="s">
        <v>2371</v>
      </c>
      <c r="P1699" s="9" t="s">
        <v>10179</v>
      </c>
      <c r="Q1699" s="9" t="s">
        <v>10180</v>
      </c>
      <c r="R1699" s="9" t="s">
        <v>2057</v>
      </c>
      <c r="S1699" s="1" t="s">
        <v>8669</v>
      </c>
    </row>
    <row r="1700" spans="1:20" x14ac:dyDescent="0.2">
      <c r="A1700" s="2">
        <f t="shared" si="26"/>
        <v>1699</v>
      </c>
      <c r="B1700" s="1" t="s">
        <v>658</v>
      </c>
      <c r="C1700" s="1" t="s">
        <v>1219</v>
      </c>
      <c r="E1700" s="1"/>
      <c r="F1700" s="2">
        <v>1</v>
      </c>
      <c r="G1700" s="2">
        <v>20</v>
      </c>
      <c r="H1700" s="236">
        <v>2022</v>
      </c>
      <c r="I1700" s="2">
        <v>77</v>
      </c>
      <c r="J1700" s="2" t="s">
        <v>1449</v>
      </c>
      <c r="K1700" s="4" t="s">
        <v>3182</v>
      </c>
      <c r="L1700" s="2" t="s">
        <v>6515</v>
      </c>
      <c r="M1700" s="2" t="s">
        <v>1447</v>
      </c>
      <c r="N1700" s="2" t="s">
        <v>1448</v>
      </c>
      <c r="P1700" s="9" t="s">
        <v>3183</v>
      </c>
      <c r="S1700" s="1" t="s">
        <v>9088</v>
      </c>
    </row>
    <row r="1701" spans="1:20" x14ac:dyDescent="0.2">
      <c r="A1701" s="2">
        <f t="shared" si="26"/>
        <v>1700</v>
      </c>
      <c r="B1701" s="1" t="s">
        <v>657</v>
      </c>
      <c r="C1701" s="1" t="s">
        <v>1218</v>
      </c>
      <c r="D1701" s="1" t="s">
        <v>876</v>
      </c>
      <c r="E1701" s="1" t="s">
        <v>1336</v>
      </c>
      <c r="F1701" s="2">
        <v>1</v>
      </c>
      <c r="G1701" s="2">
        <v>20</v>
      </c>
      <c r="H1701" s="236">
        <v>2022</v>
      </c>
      <c r="I1701" s="2">
        <v>100</v>
      </c>
      <c r="J1701" s="2" t="s">
        <v>1449</v>
      </c>
      <c r="K1701" s="4" t="s">
        <v>1492</v>
      </c>
      <c r="L1701" s="2" t="s">
        <v>1393</v>
      </c>
      <c r="M1701" s="2" t="s">
        <v>1447</v>
      </c>
      <c r="N1701" s="2" t="s">
        <v>1448</v>
      </c>
      <c r="P1701" s="9" t="s">
        <v>9811</v>
      </c>
      <c r="S1701" s="1" t="s">
        <v>9088</v>
      </c>
    </row>
    <row r="1702" spans="1:20" x14ac:dyDescent="0.2">
      <c r="A1702" s="2">
        <f t="shared" si="26"/>
        <v>1701</v>
      </c>
      <c r="B1702" s="1" t="s">
        <v>659</v>
      </c>
      <c r="C1702" s="1" t="s">
        <v>1220</v>
      </c>
      <c r="E1702" s="1"/>
      <c r="F1702" s="2">
        <v>1</v>
      </c>
      <c r="G1702" s="2">
        <v>20</v>
      </c>
      <c r="H1702" s="236">
        <v>2022</v>
      </c>
      <c r="I1702" s="2">
        <v>83</v>
      </c>
      <c r="J1702" s="2" t="s">
        <v>1449</v>
      </c>
      <c r="K1702" s="4" t="s">
        <v>1421</v>
      </c>
      <c r="L1702" s="2" t="s">
        <v>6515</v>
      </c>
      <c r="M1702" s="2" t="s">
        <v>1447</v>
      </c>
      <c r="N1702" s="2" t="s">
        <v>1447</v>
      </c>
      <c r="P1702" s="9" t="s">
        <v>7210</v>
      </c>
      <c r="S1702" s="1" t="s">
        <v>8785</v>
      </c>
    </row>
    <row r="1703" spans="1:20" x14ac:dyDescent="0.2">
      <c r="A1703" s="2">
        <f t="shared" si="26"/>
        <v>1702</v>
      </c>
      <c r="B1703" s="1" t="s">
        <v>660</v>
      </c>
      <c r="C1703" s="1" t="s">
        <v>1221</v>
      </c>
      <c r="E1703" s="1"/>
      <c r="F1703" s="2">
        <v>1</v>
      </c>
      <c r="G1703" s="2">
        <v>22</v>
      </c>
      <c r="H1703" s="236">
        <v>2022</v>
      </c>
      <c r="I1703" s="2">
        <v>89</v>
      </c>
      <c r="J1703" s="2" t="s">
        <v>1449</v>
      </c>
      <c r="K1703" s="4" t="s">
        <v>1484</v>
      </c>
      <c r="L1703" s="2" t="s">
        <v>1394</v>
      </c>
      <c r="M1703" s="2" t="s">
        <v>1447</v>
      </c>
      <c r="N1703" s="2" t="s">
        <v>1448</v>
      </c>
      <c r="P1703" s="9" t="s">
        <v>9812</v>
      </c>
      <c r="S1703" s="1" t="s">
        <v>8787</v>
      </c>
    </row>
    <row r="1704" spans="1:20" x14ac:dyDescent="0.2">
      <c r="A1704" s="2">
        <f t="shared" si="26"/>
        <v>1703</v>
      </c>
      <c r="B1704" s="1" t="s">
        <v>1494</v>
      </c>
      <c r="C1704" s="1" t="s">
        <v>1086</v>
      </c>
      <c r="E1704" s="1"/>
      <c r="F1704" s="2">
        <v>1</v>
      </c>
      <c r="G1704" s="2">
        <v>22</v>
      </c>
      <c r="H1704" s="236">
        <v>2022</v>
      </c>
      <c r="I1704" s="2">
        <v>74</v>
      </c>
      <c r="J1704" s="2" t="s">
        <v>1449</v>
      </c>
      <c r="K1704" s="4" t="s">
        <v>1493</v>
      </c>
      <c r="L1704" s="2" t="s">
        <v>6515</v>
      </c>
      <c r="M1704" s="2" t="s">
        <v>1447</v>
      </c>
      <c r="N1704" s="2" t="s">
        <v>1448</v>
      </c>
      <c r="P1704" s="9" t="s">
        <v>9813</v>
      </c>
      <c r="Q1704" s="9" t="s">
        <v>10114</v>
      </c>
      <c r="R1704" s="9" t="s">
        <v>10113</v>
      </c>
      <c r="S1704" s="1" t="s">
        <v>9088</v>
      </c>
    </row>
    <row r="1705" spans="1:20" x14ac:dyDescent="0.2">
      <c r="A1705" s="2">
        <f t="shared" si="26"/>
        <v>1704</v>
      </c>
      <c r="B1705" s="1" t="s">
        <v>444</v>
      </c>
      <c r="C1705" s="1" t="s">
        <v>3878</v>
      </c>
      <c r="D1705" s="1" t="s">
        <v>838</v>
      </c>
      <c r="E1705" s="1"/>
      <c r="F1705" s="2">
        <v>1</v>
      </c>
      <c r="G1705" s="2">
        <v>22</v>
      </c>
      <c r="H1705" s="236">
        <v>2022</v>
      </c>
      <c r="I1705" s="2">
        <v>94</v>
      </c>
      <c r="J1705" s="2" t="s">
        <v>1450</v>
      </c>
      <c r="K1705" s="4" t="s">
        <v>549</v>
      </c>
      <c r="L1705" s="2" t="s">
        <v>1393</v>
      </c>
      <c r="M1705" s="2" t="s">
        <v>1447</v>
      </c>
      <c r="N1705" s="2" t="s">
        <v>1448</v>
      </c>
      <c r="P1705" s="9" t="s">
        <v>3879</v>
      </c>
      <c r="S1705" s="1" t="s">
        <v>9088</v>
      </c>
    </row>
    <row r="1706" spans="1:20" x14ac:dyDescent="0.2">
      <c r="A1706" s="2">
        <f t="shared" si="26"/>
        <v>1705</v>
      </c>
      <c r="B1706" s="1" t="s">
        <v>661</v>
      </c>
      <c r="C1706" s="1" t="s">
        <v>263</v>
      </c>
      <c r="D1706" s="1" t="s">
        <v>837</v>
      </c>
      <c r="E1706" s="1"/>
      <c r="F1706" s="2">
        <v>1</v>
      </c>
      <c r="G1706" s="2">
        <v>22</v>
      </c>
      <c r="H1706" s="236">
        <v>2022</v>
      </c>
      <c r="I1706" s="2">
        <v>90</v>
      </c>
      <c r="J1706" s="2" t="s">
        <v>1449</v>
      </c>
      <c r="K1706" s="4" t="s">
        <v>1495</v>
      </c>
      <c r="L1706" s="2" t="s">
        <v>1434</v>
      </c>
      <c r="M1706" s="2" t="s">
        <v>1447</v>
      </c>
      <c r="N1706" s="2" t="s">
        <v>1448</v>
      </c>
      <c r="O1706" s="1" t="s">
        <v>3673</v>
      </c>
      <c r="P1706" s="9" t="s">
        <v>9815</v>
      </c>
      <c r="S1706" s="1" t="s">
        <v>8736</v>
      </c>
      <c r="T1706" s="1" t="s">
        <v>8669</v>
      </c>
    </row>
    <row r="1707" spans="1:20" x14ac:dyDescent="0.2">
      <c r="A1707" s="2">
        <f t="shared" si="26"/>
        <v>1706</v>
      </c>
      <c r="B1707" s="1" t="s">
        <v>6763</v>
      </c>
      <c r="C1707" s="1" t="s">
        <v>1589</v>
      </c>
      <c r="D1707" s="1" t="s">
        <v>871</v>
      </c>
      <c r="E1707" s="1"/>
      <c r="F1707" s="2">
        <v>1</v>
      </c>
      <c r="G1707" s="2">
        <v>22</v>
      </c>
      <c r="H1707" s="236">
        <v>2022</v>
      </c>
      <c r="I1707" s="2">
        <v>85</v>
      </c>
      <c r="J1707" s="2" t="s">
        <v>1449</v>
      </c>
      <c r="K1707" s="4" t="s">
        <v>6764</v>
      </c>
      <c r="L1707" s="2" t="s">
        <v>1389</v>
      </c>
      <c r="M1707" s="2" t="s">
        <v>1448</v>
      </c>
      <c r="N1707" s="2" t="s">
        <v>1448</v>
      </c>
      <c r="P1707" s="9" t="s">
        <v>6762</v>
      </c>
    </row>
    <row r="1708" spans="1:20" x14ac:dyDescent="0.2">
      <c r="A1708" s="2">
        <f t="shared" si="26"/>
        <v>1707</v>
      </c>
      <c r="B1708" s="1" t="s">
        <v>3876</v>
      </c>
      <c r="C1708" s="1" t="s">
        <v>958</v>
      </c>
      <c r="E1708" s="1" t="s">
        <v>3877</v>
      </c>
      <c r="F1708" s="2">
        <v>1</v>
      </c>
      <c r="G1708" s="2">
        <v>23</v>
      </c>
      <c r="H1708" s="236">
        <v>2022</v>
      </c>
      <c r="I1708" s="46">
        <v>52</v>
      </c>
      <c r="J1708" s="2" t="s">
        <v>1449</v>
      </c>
      <c r="K1708" s="4" t="s">
        <v>698</v>
      </c>
      <c r="L1708" s="2" t="s">
        <v>1393</v>
      </c>
      <c r="M1708" s="2" t="s">
        <v>1448</v>
      </c>
      <c r="N1708" s="2" t="s">
        <v>1448</v>
      </c>
      <c r="O1708" s="1" t="s">
        <v>6706</v>
      </c>
      <c r="P1708" s="9" t="s">
        <v>1560</v>
      </c>
    </row>
    <row r="1709" spans="1:20" x14ac:dyDescent="0.2">
      <c r="A1709" s="2">
        <f t="shared" si="26"/>
        <v>1708</v>
      </c>
      <c r="B1709" s="1" t="s">
        <v>663</v>
      </c>
      <c r="C1709" s="1" t="s">
        <v>894</v>
      </c>
      <c r="D1709" s="1" t="s">
        <v>853</v>
      </c>
      <c r="E1709" s="1"/>
      <c r="F1709" s="2">
        <v>1</v>
      </c>
      <c r="G1709" s="2">
        <v>23</v>
      </c>
      <c r="H1709" s="236">
        <v>2022</v>
      </c>
      <c r="I1709" s="2">
        <v>94</v>
      </c>
      <c r="J1709" s="2" t="s">
        <v>1449</v>
      </c>
      <c r="K1709" s="4" t="s">
        <v>1497</v>
      </c>
      <c r="L1709" s="2" t="s">
        <v>1393</v>
      </c>
      <c r="M1709" s="2" t="s">
        <v>1447</v>
      </c>
      <c r="N1709" s="2" t="s">
        <v>1448</v>
      </c>
      <c r="O1709" s="1" t="s">
        <v>3673</v>
      </c>
      <c r="P1709" s="9" t="s">
        <v>6166</v>
      </c>
      <c r="R1709" s="9" t="s">
        <v>6597</v>
      </c>
      <c r="S1709" s="1" t="s">
        <v>8781</v>
      </c>
    </row>
    <row r="1710" spans="1:20" x14ac:dyDescent="0.2">
      <c r="A1710" s="2">
        <f t="shared" si="26"/>
        <v>1709</v>
      </c>
      <c r="B1710" s="1" t="s">
        <v>662</v>
      </c>
      <c r="C1710" s="1" t="s">
        <v>894</v>
      </c>
      <c r="E1710" s="1" t="s">
        <v>1483</v>
      </c>
      <c r="F1710" s="2">
        <v>1</v>
      </c>
      <c r="G1710" s="2">
        <v>23</v>
      </c>
      <c r="H1710" s="236">
        <v>2022</v>
      </c>
      <c r="I1710" s="2">
        <v>92</v>
      </c>
      <c r="J1710" s="2" t="s">
        <v>1449</v>
      </c>
      <c r="K1710" s="4" t="s">
        <v>1496</v>
      </c>
      <c r="L1710" s="2" t="s">
        <v>1394</v>
      </c>
      <c r="M1710" s="2" t="s">
        <v>1447</v>
      </c>
      <c r="N1710" s="2" t="s">
        <v>1448</v>
      </c>
      <c r="P1710" s="9" t="s">
        <v>9817</v>
      </c>
      <c r="Q1710" s="9" t="s">
        <v>10434</v>
      </c>
      <c r="R1710" s="9" t="s">
        <v>9816</v>
      </c>
      <c r="S1710" s="1" t="s">
        <v>9124</v>
      </c>
    </row>
    <row r="1711" spans="1:20" x14ac:dyDescent="0.2">
      <c r="A1711" s="2">
        <f t="shared" si="26"/>
        <v>1710</v>
      </c>
      <c r="B1711" s="1" t="s">
        <v>2022</v>
      </c>
      <c r="C1711" s="1" t="s">
        <v>2021</v>
      </c>
      <c r="D1711" s="1" t="s">
        <v>837</v>
      </c>
      <c r="E1711" s="1" t="s">
        <v>1301</v>
      </c>
      <c r="F1711" s="2">
        <v>1</v>
      </c>
      <c r="G1711" s="2">
        <v>24</v>
      </c>
      <c r="H1711" s="236">
        <v>2022</v>
      </c>
      <c r="I1711" s="2">
        <v>94</v>
      </c>
      <c r="J1711" s="2" t="s">
        <v>1449</v>
      </c>
      <c r="K1711" s="4" t="s">
        <v>1402</v>
      </c>
      <c r="L1711" s="2" t="s">
        <v>1393</v>
      </c>
      <c r="M1711" s="2" t="s">
        <v>1447</v>
      </c>
      <c r="N1711" s="2" t="s">
        <v>1448</v>
      </c>
      <c r="P1711" s="9" t="s">
        <v>10181</v>
      </c>
      <c r="Q1711" s="9" t="s">
        <v>10182</v>
      </c>
      <c r="S1711" s="1" t="s">
        <v>8719</v>
      </c>
    </row>
    <row r="1712" spans="1:20" x14ac:dyDescent="0.2">
      <c r="A1712" s="2">
        <f t="shared" si="26"/>
        <v>1711</v>
      </c>
      <c r="B1712" s="1" t="s">
        <v>664</v>
      </c>
      <c r="C1712" s="1" t="s">
        <v>854</v>
      </c>
      <c r="D1712" s="1" t="s">
        <v>886</v>
      </c>
      <c r="E1712" s="1"/>
      <c r="F1712" s="2">
        <v>1</v>
      </c>
      <c r="G1712" s="2">
        <v>24</v>
      </c>
      <c r="H1712" s="236">
        <v>2022</v>
      </c>
      <c r="I1712" s="2">
        <v>95</v>
      </c>
      <c r="J1712" s="2" t="s">
        <v>1449</v>
      </c>
      <c r="K1712" s="4" t="s">
        <v>1392</v>
      </c>
      <c r="L1712" s="2" t="s">
        <v>1393</v>
      </c>
      <c r="M1712" s="2" t="s">
        <v>1447</v>
      </c>
      <c r="N1712" s="2" t="s">
        <v>1448</v>
      </c>
      <c r="P1712" s="9" t="s">
        <v>9818</v>
      </c>
      <c r="S1712" s="1" t="s">
        <v>8719</v>
      </c>
    </row>
    <row r="1713" spans="1:22" x14ac:dyDescent="0.2">
      <c r="A1713" s="2">
        <f t="shared" si="26"/>
        <v>1712</v>
      </c>
      <c r="B1713" s="1" t="s">
        <v>9074</v>
      </c>
      <c r="C1713" s="1" t="s">
        <v>1751</v>
      </c>
      <c r="D1713" s="1" t="s">
        <v>892</v>
      </c>
      <c r="E1713" s="1"/>
      <c r="F1713" s="2">
        <v>1</v>
      </c>
      <c r="G1713" s="2">
        <v>25</v>
      </c>
      <c r="H1713" s="236">
        <v>2022</v>
      </c>
      <c r="I1713" s="2">
        <v>81</v>
      </c>
      <c r="J1713" s="2" t="s">
        <v>1449</v>
      </c>
      <c r="K1713" s="4" t="s">
        <v>1392</v>
      </c>
      <c r="L1713" s="2" t="s">
        <v>1393</v>
      </c>
      <c r="M1713" s="2" t="s">
        <v>1448</v>
      </c>
      <c r="N1713" s="2" t="s">
        <v>1448</v>
      </c>
      <c r="P1713" s="9" t="s">
        <v>9073</v>
      </c>
      <c r="Q1713" s="9" t="s">
        <v>9075</v>
      </c>
    </row>
    <row r="1714" spans="1:22" x14ac:dyDescent="0.2">
      <c r="A1714" s="2">
        <f t="shared" si="26"/>
        <v>1713</v>
      </c>
      <c r="B1714" s="1" t="s">
        <v>3874</v>
      </c>
      <c r="C1714" s="1" t="s">
        <v>2194</v>
      </c>
      <c r="E1714" s="1"/>
      <c r="F1714" s="2">
        <v>1</v>
      </c>
      <c r="G1714" s="2">
        <v>26</v>
      </c>
      <c r="H1714" s="236">
        <v>2022</v>
      </c>
      <c r="I1714" s="2">
        <v>92</v>
      </c>
      <c r="J1714" s="2" t="s">
        <v>1449</v>
      </c>
      <c r="K1714" s="4" t="s">
        <v>1674</v>
      </c>
      <c r="L1714" s="2" t="s">
        <v>1393</v>
      </c>
      <c r="M1714" s="2" t="s">
        <v>1448</v>
      </c>
      <c r="N1714" s="2" t="s">
        <v>1448</v>
      </c>
      <c r="P1714" s="9" t="s">
        <v>3875</v>
      </c>
    </row>
    <row r="1715" spans="1:22" x14ac:dyDescent="0.2">
      <c r="A1715" s="2">
        <f t="shared" si="26"/>
        <v>1714</v>
      </c>
      <c r="B1715" s="1" t="s">
        <v>3872</v>
      </c>
      <c r="C1715" s="1" t="s">
        <v>3871</v>
      </c>
      <c r="E1715" s="1"/>
      <c r="F1715" s="2">
        <v>1</v>
      </c>
      <c r="G1715" s="2">
        <v>27</v>
      </c>
      <c r="H1715" s="236">
        <v>2022</v>
      </c>
      <c r="I1715" s="2">
        <v>92</v>
      </c>
      <c r="J1715" s="2" t="s">
        <v>1449</v>
      </c>
      <c r="K1715" s="4" t="s">
        <v>2221</v>
      </c>
      <c r="L1715" s="2" t="s">
        <v>1393</v>
      </c>
      <c r="M1715" s="2" t="s">
        <v>1447</v>
      </c>
      <c r="N1715" s="2" t="s">
        <v>1448</v>
      </c>
      <c r="P1715" s="9" t="s">
        <v>3873</v>
      </c>
      <c r="S1715" s="1" t="s">
        <v>8766</v>
      </c>
    </row>
    <row r="1716" spans="1:22" x14ac:dyDescent="0.2">
      <c r="A1716" s="2">
        <f t="shared" si="26"/>
        <v>1715</v>
      </c>
      <c r="B1716" s="1" t="s">
        <v>666</v>
      </c>
      <c r="C1716" s="1" t="s">
        <v>894</v>
      </c>
      <c r="D1716" s="1" t="s">
        <v>848</v>
      </c>
      <c r="E1716" s="1"/>
      <c r="F1716" s="2">
        <v>1</v>
      </c>
      <c r="G1716" s="2">
        <v>29</v>
      </c>
      <c r="H1716" s="236">
        <v>2022</v>
      </c>
      <c r="I1716" s="2">
        <v>80</v>
      </c>
      <c r="J1716" s="2" t="s">
        <v>1449</v>
      </c>
      <c r="K1716" s="4" t="s">
        <v>1412</v>
      </c>
      <c r="L1716" s="2" t="s">
        <v>1407</v>
      </c>
      <c r="M1716" s="2" t="s">
        <v>1447</v>
      </c>
      <c r="N1716" s="2" t="s">
        <v>1448</v>
      </c>
      <c r="P1716" s="9" t="s">
        <v>8528</v>
      </c>
      <c r="Q1716" s="9" t="s">
        <v>8527</v>
      </c>
      <c r="S1716" s="1" t="s">
        <v>9124</v>
      </c>
    </row>
    <row r="1717" spans="1:22" x14ac:dyDescent="0.2">
      <c r="A1717" s="2">
        <f t="shared" si="26"/>
        <v>1716</v>
      </c>
      <c r="B1717" s="1" t="s">
        <v>6281</v>
      </c>
      <c r="C1717" s="1" t="s">
        <v>6282</v>
      </c>
      <c r="D1717" s="1" t="s">
        <v>6283</v>
      </c>
      <c r="E1717" s="1"/>
      <c r="F1717" s="2">
        <v>1</v>
      </c>
      <c r="G1717" s="2">
        <v>29</v>
      </c>
      <c r="H1717" s="236">
        <v>2022</v>
      </c>
      <c r="I1717" s="2">
        <v>94</v>
      </c>
      <c r="J1717" s="2" t="s">
        <v>1449</v>
      </c>
      <c r="K1717" s="4" t="s">
        <v>1440</v>
      </c>
      <c r="L1717" s="2" t="s">
        <v>1407</v>
      </c>
      <c r="M1717" s="2" t="s">
        <v>1447</v>
      </c>
      <c r="N1717" s="2" t="s">
        <v>1448</v>
      </c>
      <c r="P1717" s="9" t="s">
        <v>6284</v>
      </c>
      <c r="R1717" s="9" t="s">
        <v>6285</v>
      </c>
      <c r="S1717" s="1" t="s">
        <v>8770</v>
      </c>
    </row>
    <row r="1718" spans="1:22" x14ac:dyDescent="0.2">
      <c r="A1718" s="2">
        <f t="shared" si="26"/>
        <v>1717</v>
      </c>
      <c r="B1718" s="1" t="s">
        <v>665</v>
      </c>
      <c r="C1718" s="1" t="s">
        <v>884</v>
      </c>
      <c r="D1718" s="1" t="s">
        <v>876</v>
      </c>
      <c r="E1718" s="1"/>
      <c r="F1718" s="2">
        <v>1</v>
      </c>
      <c r="G1718" s="2">
        <v>29</v>
      </c>
      <c r="H1718" s="236">
        <v>2022</v>
      </c>
      <c r="I1718" s="2">
        <v>97</v>
      </c>
      <c r="J1718" s="2" t="s">
        <v>1449</v>
      </c>
      <c r="K1718" s="4" t="s">
        <v>1433</v>
      </c>
      <c r="L1718" s="2" t="s">
        <v>1434</v>
      </c>
      <c r="M1718" s="2" t="s">
        <v>1447</v>
      </c>
      <c r="N1718" s="2" t="s">
        <v>1448</v>
      </c>
      <c r="P1718" s="9" t="s">
        <v>9819</v>
      </c>
      <c r="S1718" s="1" t="s">
        <v>9088</v>
      </c>
    </row>
    <row r="1719" spans="1:22" x14ac:dyDescent="0.2">
      <c r="A1719" s="2">
        <f t="shared" si="26"/>
        <v>1718</v>
      </c>
      <c r="B1719" s="1" t="s">
        <v>3259</v>
      </c>
      <c r="C1719" s="1" t="s">
        <v>1654</v>
      </c>
      <c r="D1719" s="1" t="s">
        <v>843</v>
      </c>
      <c r="F1719" s="2">
        <v>1</v>
      </c>
      <c r="G1719" s="2">
        <v>29</v>
      </c>
      <c r="H1719" s="236">
        <v>2022</v>
      </c>
      <c r="I1719" s="2">
        <v>81</v>
      </c>
      <c r="J1719" s="2" t="s">
        <v>1449</v>
      </c>
      <c r="K1719" s="1" t="s">
        <v>3110</v>
      </c>
      <c r="L1719" s="2" t="s">
        <v>3066</v>
      </c>
      <c r="M1719" s="2" t="s">
        <v>1448</v>
      </c>
      <c r="N1719" s="2" t="s">
        <v>1447</v>
      </c>
      <c r="P1719" s="9" t="s">
        <v>3258</v>
      </c>
    </row>
    <row r="1720" spans="1:22" x14ac:dyDescent="0.2">
      <c r="A1720" s="2">
        <f t="shared" si="26"/>
        <v>1719</v>
      </c>
      <c r="B1720" s="1" t="s">
        <v>667</v>
      </c>
      <c r="C1720" s="1" t="s">
        <v>1222</v>
      </c>
      <c r="D1720" s="1" t="s">
        <v>871</v>
      </c>
      <c r="E1720" s="1"/>
      <c r="F1720" s="2">
        <v>1</v>
      </c>
      <c r="G1720" s="2">
        <v>30</v>
      </c>
      <c r="H1720" s="236">
        <v>2022</v>
      </c>
      <c r="I1720" s="2">
        <v>87</v>
      </c>
      <c r="J1720" s="2" t="s">
        <v>1449</v>
      </c>
      <c r="K1720" s="4" t="s">
        <v>1437</v>
      </c>
      <c r="L1720" s="2" t="s">
        <v>1391</v>
      </c>
      <c r="M1720" s="2" t="s">
        <v>1447</v>
      </c>
      <c r="N1720" s="2" t="s">
        <v>1447</v>
      </c>
      <c r="P1720" s="9" t="s">
        <v>6782</v>
      </c>
      <c r="R1720" s="9" t="s">
        <v>9768</v>
      </c>
      <c r="S1720" s="1" t="s">
        <v>8736</v>
      </c>
    </row>
    <row r="1721" spans="1:22" x14ac:dyDescent="0.2">
      <c r="A1721" s="2">
        <f t="shared" si="26"/>
        <v>1720</v>
      </c>
      <c r="B1721" s="1" t="s">
        <v>640</v>
      </c>
      <c r="C1721" s="1" t="s">
        <v>263</v>
      </c>
      <c r="D1721" s="1" t="s">
        <v>881</v>
      </c>
      <c r="E1721" s="1"/>
      <c r="F1721" s="2">
        <v>1</v>
      </c>
      <c r="G1721" s="2">
        <v>31</v>
      </c>
      <c r="H1721" s="236">
        <v>2022</v>
      </c>
      <c r="I1721" s="2">
        <v>71</v>
      </c>
      <c r="J1721" s="2" t="s">
        <v>1449</v>
      </c>
      <c r="K1721" s="4" t="s">
        <v>1410</v>
      </c>
      <c r="L1721" s="2" t="s">
        <v>1394</v>
      </c>
      <c r="M1721" s="2" t="s">
        <v>1447</v>
      </c>
      <c r="N1721" s="2" t="s">
        <v>1448</v>
      </c>
      <c r="P1721" s="9" t="s">
        <v>9805</v>
      </c>
      <c r="S1721" s="1" t="s">
        <v>8736</v>
      </c>
    </row>
    <row r="1722" spans="1:22" x14ac:dyDescent="0.2">
      <c r="A1722" s="2">
        <f t="shared" si="26"/>
        <v>1721</v>
      </c>
      <c r="B1722" s="1" t="s">
        <v>11427</v>
      </c>
      <c r="C1722" s="1" t="s">
        <v>1589</v>
      </c>
      <c r="E1722" s="1" t="s">
        <v>11428</v>
      </c>
      <c r="F1722" s="2">
        <v>2</v>
      </c>
      <c r="G1722" s="86" t="s">
        <v>1871</v>
      </c>
      <c r="H1722" s="236">
        <v>2022</v>
      </c>
      <c r="I1722" s="2">
        <v>99</v>
      </c>
      <c r="J1722" s="2" t="s">
        <v>1449</v>
      </c>
      <c r="K1722" s="4" t="s">
        <v>1410</v>
      </c>
      <c r="L1722" s="2" t="s">
        <v>1394</v>
      </c>
      <c r="M1722" s="2" t="s">
        <v>1448</v>
      </c>
      <c r="N1722" s="2" t="s">
        <v>1448</v>
      </c>
      <c r="P1722" s="9" t="s">
        <v>11426</v>
      </c>
      <c r="R1722" s="9" t="s">
        <v>11429</v>
      </c>
      <c r="S1722" s="1" t="s">
        <v>8768</v>
      </c>
      <c r="V1722" s="9" t="s">
        <v>11430</v>
      </c>
    </row>
    <row r="1723" spans="1:22" x14ac:dyDescent="0.2">
      <c r="A1723" s="2">
        <f t="shared" si="26"/>
        <v>1722</v>
      </c>
      <c r="B1723" s="1" t="s">
        <v>6106</v>
      </c>
      <c r="C1723" s="1" t="s">
        <v>2109</v>
      </c>
      <c r="D1723" s="1" t="s">
        <v>838</v>
      </c>
      <c r="E1723" s="1" t="s">
        <v>6128</v>
      </c>
      <c r="F1723" s="2">
        <v>2</v>
      </c>
      <c r="G1723" s="2">
        <v>1</v>
      </c>
      <c r="H1723" s="236">
        <v>2022</v>
      </c>
      <c r="I1723" s="2">
        <v>85</v>
      </c>
      <c r="J1723" s="2" t="s">
        <v>1449</v>
      </c>
      <c r="K1723" s="4" t="s">
        <v>1512</v>
      </c>
      <c r="L1723" s="2" t="s">
        <v>1389</v>
      </c>
      <c r="M1723" s="2" t="s">
        <v>1448</v>
      </c>
      <c r="N1723" s="2" t="s">
        <v>1448</v>
      </c>
      <c r="P1723" s="9" t="s">
        <v>6105</v>
      </c>
      <c r="R1723" s="9" t="s">
        <v>6753</v>
      </c>
    </row>
    <row r="1724" spans="1:22" x14ac:dyDescent="0.2">
      <c r="A1724" s="2">
        <f t="shared" si="26"/>
        <v>1723</v>
      </c>
      <c r="B1724" s="1" t="s">
        <v>433</v>
      </c>
      <c r="C1724" s="1" t="s">
        <v>50</v>
      </c>
      <c r="E1724" s="1"/>
      <c r="F1724" s="2">
        <v>2</v>
      </c>
      <c r="G1724" s="2">
        <v>1</v>
      </c>
      <c r="H1724" s="236">
        <v>2022</v>
      </c>
      <c r="I1724" s="2">
        <v>75</v>
      </c>
      <c r="J1724" s="2" t="s">
        <v>1449</v>
      </c>
      <c r="K1724" s="4" t="s">
        <v>1440</v>
      </c>
      <c r="L1724" s="2" t="s">
        <v>1407</v>
      </c>
      <c r="M1724" s="2" t="s">
        <v>1448</v>
      </c>
      <c r="N1724" s="2" t="s">
        <v>1448</v>
      </c>
      <c r="P1724" s="9" t="s">
        <v>6578</v>
      </c>
    </row>
    <row r="1725" spans="1:22" x14ac:dyDescent="0.2">
      <c r="A1725" s="2">
        <f t="shared" si="26"/>
        <v>1724</v>
      </c>
      <c r="B1725" s="1" t="s">
        <v>668</v>
      </c>
      <c r="C1725" s="1" t="s">
        <v>1223</v>
      </c>
      <c r="D1725" s="1" t="s">
        <v>848</v>
      </c>
      <c r="E1725" s="1"/>
      <c r="F1725" s="2">
        <v>2</v>
      </c>
      <c r="G1725" s="2">
        <v>1</v>
      </c>
      <c r="H1725" s="236">
        <v>2022</v>
      </c>
      <c r="I1725" s="2">
        <v>89</v>
      </c>
      <c r="J1725" s="2" t="s">
        <v>1449</v>
      </c>
      <c r="K1725" s="4" t="s">
        <v>1432</v>
      </c>
      <c r="L1725" s="2" t="s">
        <v>6515</v>
      </c>
      <c r="M1725" s="2" t="s">
        <v>1447</v>
      </c>
      <c r="N1725" s="2" t="s">
        <v>1448</v>
      </c>
      <c r="P1725" s="9" t="s">
        <v>9820</v>
      </c>
      <c r="S1725" s="1" t="s">
        <v>8781</v>
      </c>
    </row>
    <row r="1726" spans="1:22" x14ac:dyDescent="0.2">
      <c r="A1726" s="2">
        <f t="shared" si="26"/>
        <v>1725</v>
      </c>
      <c r="B1726" s="1" t="s">
        <v>1467</v>
      </c>
      <c r="C1726" s="1" t="s">
        <v>1505</v>
      </c>
      <c r="E1726" s="1"/>
      <c r="F1726" s="2">
        <v>2</v>
      </c>
      <c r="G1726" s="2">
        <v>3</v>
      </c>
      <c r="H1726" s="236">
        <v>2022</v>
      </c>
      <c r="I1726" s="46">
        <v>58</v>
      </c>
      <c r="J1726" s="2" t="s">
        <v>1449</v>
      </c>
      <c r="K1726" s="4" t="s">
        <v>1440</v>
      </c>
      <c r="L1726" s="2" t="s">
        <v>1407</v>
      </c>
      <c r="M1726" s="2" t="s">
        <v>1448</v>
      </c>
      <c r="N1726" s="2" t="s">
        <v>1448</v>
      </c>
      <c r="O1726" s="178" t="s">
        <v>11390</v>
      </c>
      <c r="P1726" s="9" t="s">
        <v>1691</v>
      </c>
      <c r="Q1726" s="9" t="s">
        <v>8560</v>
      </c>
      <c r="S1726" s="1" t="s">
        <v>9088</v>
      </c>
    </row>
    <row r="1727" spans="1:22" x14ac:dyDescent="0.2">
      <c r="A1727" s="2">
        <f t="shared" si="26"/>
        <v>1726</v>
      </c>
      <c r="B1727" s="1" t="s">
        <v>671</v>
      </c>
      <c r="C1727" s="1" t="s">
        <v>50</v>
      </c>
      <c r="D1727" s="1" t="s">
        <v>834</v>
      </c>
      <c r="E1727" s="1"/>
      <c r="F1727" s="2">
        <v>2</v>
      </c>
      <c r="G1727" s="2">
        <v>4</v>
      </c>
      <c r="H1727" s="236">
        <v>2022</v>
      </c>
      <c r="I1727" s="2">
        <v>92</v>
      </c>
      <c r="J1727" s="2" t="s">
        <v>1449</v>
      </c>
      <c r="K1727" s="4" t="s">
        <v>1402</v>
      </c>
      <c r="L1727" s="2" t="s">
        <v>1393</v>
      </c>
      <c r="M1727" s="2" t="s">
        <v>1447</v>
      </c>
      <c r="N1727" s="2" t="s">
        <v>1447</v>
      </c>
      <c r="O1727" s="1" t="s">
        <v>3707</v>
      </c>
      <c r="P1727" s="9" t="s">
        <v>2345</v>
      </c>
      <c r="S1727" s="1" t="s">
        <v>8787</v>
      </c>
    </row>
    <row r="1728" spans="1:22" x14ac:dyDescent="0.2">
      <c r="A1728" s="2">
        <f t="shared" si="26"/>
        <v>1727</v>
      </c>
      <c r="B1728" s="1" t="s">
        <v>669</v>
      </c>
      <c r="C1728" s="1" t="s">
        <v>1224</v>
      </c>
      <c r="E1728" s="1"/>
      <c r="F1728" s="2">
        <v>2</v>
      </c>
      <c r="G1728" s="2">
        <v>4</v>
      </c>
      <c r="H1728" s="236">
        <v>2022</v>
      </c>
      <c r="I1728" s="2">
        <v>86</v>
      </c>
      <c r="J1728" s="2" t="s">
        <v>1449</v>
      </c>
      <c r="K1728" s="4" t="s">
        <v>1405</v>
      </c>
      <c r="L1728" s="2" t="s">
        <v>6515</v>
      </c>
      <c r="M1728" s="2" t="s">
        <v>1447</v>
      </c>
      <c r="N1728" s="2" t="s">
        <v>1448</v>
      </c>
      <c r="P1728" s="9" t="s">
        <v>9821</v>
      </c>
      <c r="S1728" s="1" t="s">
        <v>8770</v>
      </c>
    </row>
    <row r="1729" spans="1:24" x14ac:dyDescent="0.2">
      <c r="A1729" s="2">
        <f t="shared" si="26"/>
        <v>1728</v>
      </c>
      <c r="B1729" s="1" t="s">
        <v>670</v>
      </c>
      <c r="C1729" s="1" t="s">
        <v>1225</v>
      </c>
      <c r="E1729" s="1"/>
      <c r="F1729" s="2">
        <v>2</v>
      </c>
      <c r="G1729" s="2">
        <v>4</v>
      </c>
      <c r="H1729" s="236">
        <v>2022</v>
      </c>
      <c r="I1729" s="2">
        <v>97</v>
      </c>
      <c r="J1729" s="2" t="s">
        <v>1449</v>
      </c>
      <c r="K1729" s="4" t="s">
        <v>1500</v>
      </c>
      <c r="L1729" s="2" t="s">
        <v>1434</v>
      </c>
      <c r="M1729" s="2" t="s">
        <v>1447</v>
      </c>
      <c r="N1729" s="2" t="s">
        <v>1448</v>
      </c>
      <c r="P1729" s="9" t="s">
        <v>9822</v>
      </c>
      <c r="S1729" s="1" t="s">
        <v>8663</v>
      </c>
    </row>
    <row r="1730" spans="1:24" x14ac:dyDescent="0.2">
      <c r="A1730" s="2">
        <f t="shared" si="26"/>
        <v>1729</v>
      </c>
      <c r="B1730" s="1" t="s">
        <v>2159</v>
      </c>
      <c r="C1730" s="1" t="s">
        <v>1189</v>
      </c>
      <c r="D1730" s="1" t="s">
        <v>845</v>
      </c>
      <c r="E1730" s="1"/>
      <c r="F1730" s="2">
        <v>2</v>
      </c>
      <c r="G1730" s="2">
        <v>4</v>
      </c>
      <c r="H1730" s="236">
        <v>2022</v>
      </c>
      <c r="I1730" s="2">
        <v>78</v>
      </c>
      <c r="J1730" s="2" t="s">
        <v>1449</v>
      </c>
      <c r="K1730" s="4" t="s">
        <v>1402</v>
      </c>
      <c r="L1730" s="2" t="s">
        <v>1393</v>
      </c>
      <c r="M1730" s="2" t="s">
        <v>1448</v>
      </c>
      <c r="N1730" s="2" t="s">
        <v>1447</v>
      </c>
      <c r="P1730" s="9" t="s">
        <v>2051</v>
      </c>
    </row>
    <row r="1731" spans="1:24" x14ac:dyDescent="0.2">
      <c r="A1731" s="2">
        <f t="shared" si="26"/>
        <v>1730</v>
      </c>
      <c r="B1731" s="1" t="s">
        <v>179</v>
      </c>
      <c r="C1731" s="1" t="s">
        <v>2346</v>
      </c>
      <c r="E1731" s="1"/>
      <c r="F1731" s="2">
        <v>2</v>
      </c>
      <c r="G1731" s="2">
        <v>5</v>
      </c>
      <c r="H1731" s="236">
        <v>2022</v>
      </c>
      <c r="I1731" s="2">
        <v>83</v>
      </c>
      <c r="J1731" s="2" t="s">
        <v>1449</v>
      </c>
      <c r="K1731" s="4" t="s">
        <v>1499</v>
      </c>
      <c r="L1731" s="2" t="s">
        <v>1393</v>
      </c>
      <c r="M1731" s="2" t="s">
        <v>1447</v>
      </c>
      <c r="N1731" s="2" t="s">
        <v>1447</v>
      </c>
      <c r="P1731" s="9" t="s">
        <v>3349</v>
      </c>
      <c r="S1731" s="1" t="s">
        <v>8746</v>
      </c>
    </row>
    <row r="1732" spans="1:24" x14ac:dyDescent="0.2">
      <c r="A1732" s="2">
        <f t="shared" si="26"/>
        <v>1731</v>
      </c>
      <c r="B1732" s="1" t="s">
        <v>10044</v>
      </c>
      <c r="C1732" s="1" t="s">
        <v>9573</v>
      </c>
      <c r="E1732" s="1"/>
      <c r="F1732" s="2">
        <v>2</v>
      </c>
      <c r="G1732" s="2">
        <v>5</v>
      </c>
      <c r="H1732" s="236">
        <v>2022</v>
      </c>
      <c r="I1732" s="2">
        <v>86</v>
      </c>
      <c r="J1732" s="2" t="s">
        <v>1449</v>
      </c>
      <c r="K1732" s="4" t="s">
        <v>1438</v>
      </c>
      <c r="L1732" s="2" t="s">
        <v>6515</v>
      </c>
      <c r="M1732" s="2" t="s">
        <v>1448</v>
      </c>
      <c r="N1732" s="2" t="s">
        <v>1448</v>
      </c>
      <c r="P1732" s="9" t="s">
        <v>10045</v>
      </c>
      <c r="Q1732" s="9" t="s">
        <v>10046</v>
      </c>
      <c r="S1732" s="1" t="s">
        <v>9124</v>
      </c>
    </row>
    <row r="1733" spans="1:24" x14ac:dyDescent="0.2">
      <c r="A1733" s="2">
        <f t="shared" si="26"/>
        <v>1732</v>
      </c>
      <c r="B1733" s="1" t="s">
        <v>472</v>
      </c>
      <c r="C1733" s="1" t="s">
        <v>1020</v>
      </c>
      <c r="D1733" s="1" t="s">
        <v>838</v>
      </c>
      <c r="E1733" s="1"/>
      <c r="F1733" s="2">
        <v>2</v>
      </c>
      <c r="G1733" s="2">
        <v>6</v>
      </c>
      <c r="H1733" s="236">
        <v>2022</v>
      </c>
      <c r="I1733" s="2">
        <v>91</v>
      </c>
      <c r="J1733" s="2" t="s">
        <v>1449</v>
      </c>
      <c r="K1733" s="4" t="s">
        <v>1498</v>
      </c>
      <c r="L1733" s="2" t="s">
        <v>1394</v>
      </c>
      <c r="M1733" s="2" t="s">
        <v>1447</v>
      </c>
      <c r="N1733" s="2" t="s">
        <v>1448</v>
      </c>
      <c r="P1733" s="9" t="s">
        <v>6000</v>
      </c>
      <c r="S1733" s="1" t="s">
        <v>8719</v>
      </c>
    </row>
    <row r="1734" spans="1:24" x14ac:dyDescent="0.2">
      <c r="A1734" s="2">
        <f t="shared" si="26"/>
        <v>1733</v>
      </c>
      <c r="B1734" s="1" t="s">
        <v>672</v>
      </c>
      <c r="C1734" s="1" t="s">
        <v>676</v>
      </c>
      <c r="D1734" s="1" t="s">
        <v>892</v>
      </c>
      <c r="E1734" s="1"/>
      <c r="F1734" s="2">
        <v>2</v>
      </c>
      <c r="G1734" s="2">
        <v>8</v>
      </c>
      <c r="H1734" s="236">
        <v>2022</v>
      </c>
      <c r="I1734" s="2">
        <v>87</v>
      </c>
      <c r="J1734" s="2" t="s">
        <v>1449</v>
      </c>
      <c r="K1734" s="4" t="s">
        <v>1497</v>
      </c>
      <c r="L1734" s="2" t="s">
        <v>1393</v>
      </c>
      <c r="M1734" s="2" t="s">
        <v>1447</v>
      </c>
      <c r="N1734" s="2" t="s">
        <v>1448</v>
      </c>
      <c r="P1734" s="9" t="s">
        <v>9823</v>
      </c>
      <c r="S1734" s="1" t="s">
        <v>8663</v>
      </c>
    </row>
    <row r="1735" spans="1:24" x14ac:dyDescent="0.2">
      <c r="A1735" s="2">
        <f t="shared" si="26"/>
        <v>1734</v>
      </c>
      <c r="B1735" s="1" t="s">
        <v>10777</v>
      </c>
      <c r="C1735" s="1" t="s">
        <v>2171</v>
      </c>
      <c r="D1735" s="1" t="s">
        <v>853</v>
      </c>
      <c r="E1735" s="1" t="s">
        <v>1289</v>
      </c>
      <c r="F1735" s="2">
        <v>2</v>
      </c>
      <c r="G1735" s="2">
        <v>8</v>
      </c>
      <c r="H1735" s="236">
        <v>2022</v>
      </c>
      <c r="I1735" s="2">
        <v>87</v>
      </c>
      <c r="J1735" s="2" t="s">
        <v>1449</v>
      </c>
      <c r="K1735" s="4" t="s">
        <v>1395</v>
      </c>
      <c r="L1735" s="2" t="s">
        <v>1394</v>
      </c>
      <c r="M1735" s="2" t="s">
        <v>1447</v>
      </c>
      <c r="N1735" s="2" t="s">
        <v>1448</v>
      </c>
      <c r="P1735" s="9" t="s">
        <v>10778</v>
      </c>
      <c r="S1735" s="1" t="s">
        <v>8663</v>
      </c>
    </row>
    <row r="1736" spans="1:24" x14ac:dyDescent="0.2">
      <c r="A1736" s="2">
        <f t="shared" ref="A1736:A1799" si="27">A1735+1</f>
        <v>1735</v>
      </c>
      <c r="B1736" s="1" t="s">
        <v>11886</v>
      </c>
      <c r="C1736" s="1" t="s">
        <v>1510</v>
      </c>
      <c r="E1736" s="1" t="s">
        <v>6258</v>
      </c>
      <c r="F1736" s="2">
        <v>2</v>
      </c>
      <c r="G1736" s="2">
        <v>9</v>
      </c>
      <c r="H1736" s="2">
        <v>2022</v>
      </c>
      <c r="I1736" s="2">
        <v>78</v>
      </c>
      <c r="J1736" s="2" t="s">
        <v>1449</v>
      </c>
      <c r="K1736" s="4" t="s">
        <v>2425</v>
      </c>
      <c r="L1736" s="2" t="s">
        <v>6515</v>
      </c>
      <c r="M1736" s="2" t="s">
        <v>1448</v>
      </c>
      <c r="N1736" s="2" t="s">
        <v>1448</v>
      </c>
      <c r="O1736" s="283" t="s">
        <v>11888</v>
      </c>
      <c r="P1736" s="14" t="s">
        <v>11887</v>
      </c>
      <c r="Q1736" s="14"/>
      <c r="R1736" s="14"/>
      <c r="S1736" s="1" t="s">
        <v>9124</v>
      </c>
      <c r="T1736" s="1" t="s">
        <v>8693</v>
      </c>
      <c r="V1736" s="9"/>
      <c r="W1736" s="9"/>
      <c r="X1736" s="1">
        <v>0</v>
      </c>
    </row>
    <row r="1737" spans="1:24" x14ac:dyDescent="0.2">
      <c r="A1737" s="2">
        <f t="shared" si="27"/>
        <v>1736</v>
      </c>
      <c r="B1737" s="1" t="s">
        <v>673</v>
      </c>
      <c r="C1737" s="1" t="s">
        <v>847</v>
      </c>
      <c r="D1737" s="1" t="s">
        <v>872</v>
      </c>
      <c r="E1737" s="1" t="s">
        <v>1282</v>
      </c>
      <c r="F1737" s="2">
        <v>2</v>
      </c>
      <c r="G1737" s="2">
        <v>10</v>
      </c>
      <c r="H1737" s="236">
        <v>2022</v>
      </c>
      <c r="I1737" s="2">
        <v>71</v>
      </c>
      <c r="J1737" s="2" t="s">
        <v>1449</v>
      </c>
      <c r="K1737" s="4" t="s">
        <v>1392</v>
      </c>
      <c r="L1737" s="2" t="s">
        <v>1393</v>
      </c>
      <c r="M1737" s="2" t="s">
        <v>1447</v>
      </c>
      <c r="N1737" s="2" t="s">
        <v>1448</v>
      </c>
      <c r="P1737" s="9" t="s">
        <v>6566</v>
      </c>
      <c r="S1737" s="1" t="s">
        <v>9124</v>
      </c>
    </row>
    <row r="1738" spans="1:24" x14ac:dyDescent="0.2">
      <c r="A1738" s="2">
        <f t="shared" si="27"/>
        <v>1737</v>
      </c>
      <c r="B1738" s="1" t="s">
        <v>7147</v>
      </c>
      <c r="C1738" s="1" t="s">
        <v>3465</v>
      </c>
      <c r="E1738" s="1"/>
      <c r="F1738" s="2">
        <v>2</v>
      </c>
      <c r="G1738" s="2">
        <v>11</v>
      </c>
      <c r="H1738" s="236">
        <v>2022</v>
      </c>
      <c r="I1738" s="2">
        <v>87</v>
      </c>
      <c r="J1738" s="2" t="s">
        <v>1449</v>
      </c>
      <c r="K1738" s="4" t="s">
        <v>1410</v>
      </c>
      <c r="L1738" s="2" t="s">
        <v>1394</v>
      </c>
      <c r="M1738" s="2" t="s">
        <v>1447</v>
      </c>
      <c r="N1738" s="2" t="s">
        <v>1448</v>
      </c>
      <c r="P1738" s="9" t="s">
        <v>7148</v>
      </c>
      <c r="S1738" s="1" t="s">
        <v>9088</v>
      </c>
    </row>
    <row r="1739" spans="1:24" x14ac:dyDescent="0.2">
      <c r="A1739" s="2">
        <f t="shared" si="27"/>
        <v>1738</v>
      </c>
      <c r="B1739" s="1" t="s">
        <v>6103</v>
      </c>
      <c r="C1739" s="1" t="s">
        <v>6104</v>
      </c>
      <c r="D1739" s="1" t="s">
        <v>911</v>
      </c>
      <c r="E1739" s="1"/>
      <c r="F1739" s="2">
        <v>2</v>
      </c>
      <c r="G1739" s="2">
        <v>12</v>
      </c>
      <c r="H1739" s="236">
        <v>2022</v>
      </c>
      <c r="I1739" s="46">
        <v>59</v>
      </c>
      <c r="J1739" s="2" t="s">
        <v>1450</v>
      </c>
      <c r="K1739" s="4" t="s">
        <v>1528</v>
      </c>
      <c r="L1739" s="2" t="s">
        <v>1389</v>
      </c>
      <c r="M1739" s="2" t="s">
        <v>1448</v>
      </c>
      <c r="N1739" s="2" t="s">
        <v>1448</v>
      </c>
      <c r="O1739" s="1" t="s">
        <v>1766</v>
      </c>
      <c r="P1739" s="9" t="s">
        <v>6102</v>
      </c>
      <c r="Q1739" s="9" t="s">
        <v>8590</v>
      </c>
    </row>
    <row r="1740" spans="1:24" x14ac:dyDescent="0.2">
      <c r="A1740" s="2">
        <f t="shared" si="27"/>
        <v>1739</v>
      </c>
      <c r="B1740" s="1" t="s">
        <v>8523</v>
      </c>
      <c r="C1740" s="1" t="s">
        <v>1915</v>
      </c>
      <c r="D1740" s="1" t="s">
        <v>851</v>
      </c>
      <c r="E1740" s="1" t="s">
        <v>1913</v>
      </c>
      <c r="F1740" s="2">
        <v>2</v>
      </c>
      <c r="G1740" s="2">
        <v>12</v>
      </c>
      <c r="H1740" s="236">
        <v>2022</v>
      </c>
      <c r="I1740" s="2">
        <v>90</v>
      </c>
      <c r="J1740" s="2" t="s">
        <v>1449</v>
      </c>
      <c r="K1740" s="4" t="s">
        <v>1412</v>
      </c>
      <c r="L1740" s="2" t="s">
        <v>1407</v>
      </c>
      <c r="M1740" s="2" t="s">
        <v>1447</v>
      </c>
      <c r="N1740" s="2" t="s">
        <v>1448</v>
      </c>
      <c r="P1740" s="9" t="s">
        <v>8524</v>
      </c>
      <c r="Q1740" s="9" t="s">
        <v>8525</v>
      </c>
      <c r="S1740" s="1" t="s">
        <v>9088</v>
      </c>
    </row>
    <row r="1741" spans="1:24" x14ac:dyDescent="0.2">
      <c r="A1741" s="2">
        <f t="shared" si="27"/>
        <v>1740</v>
      </c>
      <c r="B1741" s="1" t="s">
        <v>674</v>
      </c>
      <c r="C1741" s="1" t="s">
        <v>1226</v>
      </c>
      <c r="E1741" s="1"/>
      <c r="F1741" s="2">
        <v>2</v>
      </c>
      <c r="G1741" s="2">
        <v>12</v>
      </c>
      <c r="H1741" s="236">
        <v>2022</v>
      </c>
      <c r="I1741" s="2">
        <v>75</v>
      </c>
      <c r="J1741" s="2" t="s">
        <v>1450</v>
      </c>
      <c r="K1741" s="4" t="s">
        <v>1493</v>
      </c>
      <c r="L1741" s="2" t="s">
        <v>6515</v>
      </c>
      <c r="M1741" s="2" t="s">
        <v>1447</v>
      </c>
      <c r="N1741" s="2" t="s">
        <v>1448</v>
      </c>
      <c r="P1741" s="9" t="s">
        <v>9824</v>
      </c>
      <c r="S1741" s="1" t="s">
        <v>8789</v>
      </c>
    </row>
    <row r="1742" spans="1:24" x14ac:dyDescent="0.2">
      <c r="A1742" s="2">
        <f t="shared" si="27"/>
        <v>1741</v>
      </c>
      <c r="B1742" s="1" t="s">
        <v>3257</v>
      </c>
      <c r="C1742" s="1" t="s">
        <v>2616</v>
      </c>
      <c r="D1742" s="1" t="s">
        <v>848</v>
      </c>
      <c r="E1742" s="4" t="s">
        <v>1287</v>
      </c>
      <c r="F1742" s="2">
        <v>2</v>
      </c>
      <c r="G1742" s="2">
        <v>12</v>
      </c>
      <c r="H1742" s="236">
        <v>2022</v>
      </c>
      <c r="I1742" s="2">
        <v>94</v>
      </c>
      <c r="J1742" s="2" t="s">
        <v>1449</v>
      </c>
      <c r="K1742" s="1" t="s">
        <v>1443</v>
      </c>
      <c r="L1742" s="2" t="s">
        <v>1393</v>
      </c>
      <c r="M1742" s="2" t="s">
        <v>1447</v>
      </c>
      <c r="N1742" s="2" t="s">
        <v>1447</v>
      </c>
      <c r="P1742" s="9" t="s">
        <v>3256</v>
      </c>
      <c r="R1742" s="9" t="s">
        <v>6596</v>
      </c>
      <c r="S1742" s="1" t="s">
        <v>8663</v>
      </c>
    </row>
    <row r="1743" spans="1:24" x14ac:dyDescent="0.2">
      <c r="A1743" s="2">
        <f t="shared" si="27"/>
        <v>1742</v>
      </c>
      <c r="B1743" s="1" t="s">
        <v>135</v>
      </c>
      <c r="C1743" s="1" t="s">
        <v>936</v>
      </c>
      <c r="D1743" s="1" t="s">
        <v>890</v>
      </c>
      <c r="E1743" s="1"/>
      <c r="F1743" s="2">
        <v>2</v>
      </c>
      <c r="G1743" s="2">
        <v>13</v>
      </c>
      <c r="H1743" s="236">
        <v>2022</v>
      </c>
      <c r="I1743" s="2">
        <v>87</v>
      </c>
      <c r="J1743" s="2" t="s">
        <v>1449</v>
      </c>
      <c r="K1743" s="4" t="s">
        <v>1402</v>
      </c>
      <c r="L1743" s="2" t="s">
        <v>1393</v>
      </c>
      <c r="M1743" s="2" t="s">
        <v>1447</v>
      </c>
      <c r="N1743" s="2" t="s">
        <v>1448</v>
      </c>
      <c r="P1743" s="9" t="s">
        <v>9825</v>
      </c>
      <c r="S1743" s="1" t="s">
        <v>8719</v>
      </c>
    </row>
    <row r="1744" spans="1:24" x14ac:dyDescent="0.2">
      <c r="A1744" s="2">
        <f t="shared" si="27"/>
        <v>1743</v>
      </c>
      <c r="B1744" s="1" t="s">
        <v>13</v>
      </c>
      <c r="C1744" s="1" t="s">
        <v>2373</v>
      </c>
      <c r="D1744" s="1" t="s">
        <v>834</v>
      </c>
      <c r="E1744" s="1"/>
      <c r="F1744" s="2">
        <v>2</v>
      </c>
      <c r="G1744" s="2">
        <v>13</v>
      </c>
      <c r="H1744" s="236">
        <v>2022</v>
      </c>
      <c r="I1744" s="2">
        <v>96</v>
      </c>
      <c r="J1744" s="2" t="s">
        <v>1449</v>
      </c>
      <c r="K1744" s="4" t="s">
        <v>1410</v>
      </c>
      <c r="L1744" s="2" t="s">
        <v>1394</v>
      </c>
      <c r="M1744" s="2" t="s">
        <v>1448</v>
      </c>
      <c r="N1744" s="2" t="s">
        <v>1448</v>
      </c>
      <c r="P1744" s="9" t="s">
        <v>7146</v>
      </c>
    </row>
    <row r="1745" spans="1:19" x14ac:dyDescent="0.2">
      <c r="A1745" s="2">
        <f t="shared" si="27"/>
        <v>1744</v>
      </c>
      <c r="B1745" s="1" t="s">
        <v>1548</v>
      </c>
      <c r="C1745" s="1" t="s">
        <v>1547</v>
      </c>
      <c r="E1745" s="1" t="s">
        <v>1546</v>
      </c>
      <c r="F1745" s="2">
        <v>2</v>
      </c>
      <c r="G1745" s="2">
        <v>13</v>
      </c>
      <c r="H1745" s="236">
        <v>2022</v>
      </c>
      <c r="I1745" s="46">
        <v>50</v>
      </c>
      <c r="J1745" s="2" t="s">
        <v>1449</v>
      </c>
      <c r="K1745" s="4" t="s">
        <v>1414</v>
      </c>
      <c r="L1745" s="2" t="s">
        <v>1393</v>
      </c>
      <c r="M1745" s="2" t="s">
        <v>1448</v>
      </c>
      <c r="N1745" s="2" t="s">
        <v>1447</v>
      </c>
      <c r="O1745" s="178" t="s">
        <v>11404</v>
      </c>
      <c r="P1745" s="9" t="s">
        <v>1549</v>
      </c>
      <c r="Q1745" s="9" t="s">
        <v>9097</v>
      </c>
      <c r="S1745" s="1" t="s">
        <v>8691</v>
      </c>
    </row>
    <row r="1746" spans="1:19" x14ac:dyDescent="0.2">
      <c r="A1746" s="2">
        <f t="shared" si="27"/>
        <v>1745</v>
      </c>
      <c r="B1746" s="1" t="s">
        <v>6469</v>
      </c>
      <c r="C1746" s="1" t="s">
        <v>1576</v>
      </c>
      <c r="D1746" s="1" t="s">
        <v>890</v>
      </c>
      <c r="E1746" s="1"/>
      <c r="F1746" s="2">
        <v>2</v>
      </c>
      <c r="G1746" s="2">
        <v>14</v>
      </c>
      <c r="H1746" s="236">
        <v>2022</v>
      </c>
      <c r="I1746" s="2">
        <v>84</v>
      </c>
      <c r="J1746" s="2" t="s">
        <v>1449</v>
      </c>
      <c r="K1746" s="4" t="s">
        <v>1410</v>
      </c>
      <c r="L1746" s="2" t="s">
        <v>1394</v>
      </c>
      <c r="M1746" s="2" t="s">
        <v>1448</v>
      </c>
      <c r="N1746" s="2" t="s">
        <v>1448</v>
      </c>
      <c r="P1746" s="9" t="s">
        <v>6470</v>
      </c>
    </row>
    <row r="1747" spans="1:19" x14ac:dyDescent="0.2">
      <c r="A1747" s="2">
        <f t="shared" si="27"/>
        <v>1746</v>
      </c>
      <c r="B1747" s="1" t="s">
        <v>2578</v>
      </c>
      <c r="C1747" s="1" t="s">
        <v>2535</v>
      </c>
      <c r="E1747" s="1"/>
      <c r="F1747" s="2">
        <v>2</v>
      </c>
      <c r="G1747" s="2">
        <v>14</v>
      </c>
      <c r="H1747" s="236">
        <v>2022</v>
      </c>
      <c r="I1747" s="2">
        <v>93</v>
      </c>
      <c r="J1747" s="2" t="s">
        <v>1449</v>
      </c>
      <c r="K1747" s="4" t="s">
        <v>1824</v>
      </c>
      <c r="L1747" s="2" t="s">
        <v>6515</v>
      </c>
      <c r="M1747" s="2" t="s">
        <v>1448</v>
      </c>
      <c r="N1747" s="2" t="s">
        <v>1448</v>
      </c>
      <c r="P1747" s="9" t="s">
        <v>2579</v>
      </c>
    </row>
    <row r="1748" spans="1:19" x14ac:dyDescent="0.2">
      <c r="A1748" s="2">
        <f t="shared" si="27"/>
        <v>1747</v>
      </c>
      <c r="B1748" s="1" t="s">
        <v>6838</v>
      </c>
      <c r="C1748" s="1" t="s">
        <v>3422</v>
      </c>
      <c r="E1748" s="1"/>
      <c r="F1748" s="2">
        <v>2</v>
      </c>
      <c r="G1748" s="2">
        <v>14</v>
      </c>
      <c r="H1748" s="236">
        <v>2022</v>
      </c>
      <c r="I1748" s="2">
        <v>63</v>
      </c>
      <c r="J1748" s="2" t="s">
        <v>1449</v>
      </c>
      <c r="K1748" s="4" t="s">
        <v>5054</v>
      </c>
      <c r="L1748" s="2" t="s">
        <v>6515</v>
      </c>
      <c r="M1748" s="2" t="s">
        <v>1448</v>
      </c>
      <c r="N1748" s="2" t="s">
        <v>1448</v>
      </c>
      <c r="P1748" s="9" t="s">
        <v>6839</v>
      </c>
    </row>
    <row r="1749" spans="1:19" x14ac:dyDescent="0.2">
      <c r="A1749" s="2">
        <f t="shared" si="27"/>
        <v>1748</v>
      </c>
      <c r="B1749" s="1" t="s">
        <v>2384</v>
      </c>
      <c r="C1749" s="1" t="s">
        <v>1751</v>
      </c>
      <c r="D1749" s="1" t="s">
        <v>845</v>
      </c>
      <c r="E1749" s="1" t="s">
        <v>1163</v>
      </c>
      <c r="F1749" s="2">
        <v>2</v>
      </c>
      <c r="G1749" s="2">
        <v>15</v>
      </c>
      <c r="H1749" s="236">
        <v>2022</v>
      </c>
      <c r="I1749" s="2">
        <v>90</v>
      </c>
      <c r="J1749" s="2" t="s">
        <v>1449</v>
      </c>
      <c r="K1749" s="4" t="s">
        <v>1524</v>
      </c>
      <c r="L1749" s="2" t="s">
        <v>1393</v>
      </c>
      <c r="M1749" s="2" t="s">
        <v>1448</v>
      </c>
      <c r="N1749" s="2" t="s">
        <v>1447</v>
      </c>
      <c r="P1749" s="9" t="s">
        <v>2385</v>
      </c>
    </row>
    <row r="1750" spans="1:19" x14ac:dyDescent="0.2">
      <c r="A1750" s="2">
        <f t="shared" si="27"/>
        <v>1749</v>
      </c>
      <c r="B1750" s="1" t="s">
        <v>675</v>
      </c>
      <c r="C1750" s="1" t="s">
        <v>1130</v>
      </c>
      <c r="D1750" s="1" t="s">
        <v>872</v>
      </c>
      <c r="E1750" s="1"/>
      <c r="F1750" s="2">
        <v>2</v>
      </c>
      <c r="G1750" s="2">
        <v>16</v>
      </c>
      <c r="H1750" s="236">
        <v>2022</v>
      </c>
      <c r="I1750" s="2">
        <v>98</v>
      </c>
      <c r="J1750" s="2" t="s">
        <v>1449</v>
      </c>
      <c r="K1750" s="4" t="s">
        <v>1410</v>
      </c>
      <c r="L1750" s="2" t="s">
        <v>1394</v>
      </c>
      <c r="M1750" s="2" t="s">
        <v>1447</v>
      </c>
      <c r="N1750" s="2" t="s">
        <v>1448</v>
      </c>
      <c r="P1750" s="9" t="s">
        <v>6579</v>
      </c>
      <c r="S1750" s="1" t="s">
        <v>9088</v>
      </c>
    </row>
    <row r="1751" spans="1:19" x14ac:dyDescent="0.2">
      <c r="A1751" s="2">
        <f t="shared" si="27"/>
        <v>1750</v>
      </c>
      <c r="B1751" s="1" t="s">
        <v>2387</v>
      </c>
      <c r="C1751" s="1" t="s">
        <v>2388</v>
      </c>
      <c r="D1751" s="1" t="s">
        <v>2389</v>
      </c>
      <c r="E1751" s="1"/>
      <c r="F1751" s="2">
        <v>2</v>
      </c>
      <c r="G1751" s="2">
        <v>16</v>
      </c>
      <c r="H1751" s="236">
        <v>2022</v>
      </c>
      <c r="I1751" s="2">
        <v>93</v>
      </c>
      <c r="J1751" s="2" t="s">
        <v>1449</v>
      </c>
      <c r="K1751" s="4" t="s">
        <v>1431</v>
      </c>
      <c r="L1751" s="2" t="s">
        <v>1393</v>
      </c>
      <c r="M1751" s="2" t="s">
        <v>1448</v>
      </c>
      <c r="N1751" s="2" t="s">
        <v>1447</v>
      </c>
      <c r="O1751" s="1" t="s">
        <v>9054</v>
      </c>
      <c r="P1751" s="9" t="s">
        <v>2390</v>
      </c>
    </row>
    <row r="1752" spans="1:19" x14ac:dyDescent="0.2">
      <c r="A1752" s="2">
        <f t="shared" si="27"/>
        <v>1751</v>
      </c>
      <c r="B1752" s="1" t="s">
        <v>677</v>
      </c>
      <c r="C1752" s="1" t="s">
        <v>263</v>
      </c>
      <c r="D1752" s="1" t="s">
        <v>845</v>
      </c>
      <c r="E1752" s="1"/>
      <c r="F1752" s="2">
        <v>2</v>
      </c>
      <c r="G1752" s="2">
        <v>17</v>
      </c>
      <c r="H1752" s="236">
        <v>2022</v>
      </c>
      <c r="I1752" s="2">
        <v>64</v>
      </c>
      <c r="J1752" s="2" t="s">
        <v>1449</v>
      </c>
      <c r="K1752" s="4" t="s">
        <v>1410</v>
      </c>
      <c r="L1752" s="2" t="s">
        <v>1394</v>
      </c>
      <c r="M1752" s="2" t="s">
        <v>1447</v>
      </c>
      <c r="N1752" s="2" t="s">
        <v>1448</v>
      </c>
      <c r="O1752" s="4" t="s">
        <v>6572</v>
      </c>
      <c r="P1752" s="9" t="s">
        <v>6571</v>
      </c>
      <c r="S1752" s="1" t="s">
        <v>8691</v>
      </c>
    </row>
    <row r="1753" spans="1:19" x14ac:dyDescent="0.2">
      <c r="A1753" s="2">
        <f t="shared" si="27"/>
        <v>1752</v>
      </c>
      <c r="B1753" s="1" t="s">
        <v>678</v>
      </c>
      <c r="C1753" s="1" t="s">
        <v>939</v>
      </c>
      <c r="D1753" s="1" t="s">
        <v>848</v>
      </c>
      <c r="E1753" s="1"/>
      <c r="F1753" s="2">
        <v>2</v>
      </c>
      <c r="G1753" s="2">
        <v>17</v>
      </c>
      <c r="H1753" s="236">
        <v>2022</v>
      </c>
      <c r="I1753" s="2">
        <v>91</v>
      </c>
      <c r="J1753" s="2" t="s">
        <v>1449</v>
      </c>
      <c r="K1753" s="4" t="s">
        <v>1446</v>
      </c>
      <c r="L1753" s="2" t="s">
        <v>6515</v>
      </c>
      <c r="M1753" s="2" t="s">
        <v>1447</v>
      </c>
      <c r="N1753" s="2" t="s">
        <v>1448</v>
      </c>
      <c r="P1753" s="9" t="s">
        <v>9838</v>
      </c>
      <c r="S1753" s="1" t="s">
        <v>8719</v>
      </c>
    </row>
    <row r="1754" spans="1:19" x14ac:dyDescent="0.2">
      <c r="A1754" s="2">
        <f t="shared" si="27"/>
        <v>1753</v>
      </c>
      <c r="B1754" s="1" t="s">
        <v>676</v>
      </c>
      <c r="C1754" s="1" t="s">
        <v>1227</v>
      </c>
      <c r="D1754" s="1" t="s">
        <v>834</v>
      </c>
      <c r="E1754" s="1"/>
      <c r="F1754" s="2">
        <v>2</v>
      </c>
      <c r="G1754" s="2">
        <v>17</v>
      </c>
      <c r="H1754" s="236">
        <v>2022</v>
      </c>
      <c r="I1754" s="2">
        <v>98</v>
      </c>
      <c r="J1754" s="2" t="s">
        <v>1449</v>
      </c>
      <c r="K1754" s="4" t="s">
        <v>1637</v>
      </c>
      <c r="L1754" s="2" t="s">
        <v>1393</v>
      </c>
      <c r="M1754" s="2" t="s">
        <v>1447</v>
      </c>
      <c r="N1754" s="2" t="s">
        <v>1448</v>
      </c>
      <c r="P1754" s="9" t="s">
        <v>9839</v>
      </c>
      <c r="S1754" s="1" t="s">
        <v>9124</v>
      </c>
    </row>
    <row r="1755" spans="1:19" x14ac:dyDescent="0.2">
      <c r="A1755" s="2">
        <f t="shared" si="27"/>
        <v>1754</v>
      </c>
      <c r="B1755" s="1" t="s">
        <v>680</v>
      </c>
      <c r="C1755" s="1" t="s">
        <v>1228</v>
      </c>
      <c r="E1755" s="1" t="s">
        <v>1387</v>
      </c>
      <c r="F1755" s="2">
        <v>2</v>
      </c>
      <c r="G1755" s="2">
        <v>18</v>
      </c>
      <c r="H1755" s="236">
        <v>2022</v>
      </c>
      <c r="I1755" s="2">
        <v>84</v>
      </c>
      <c r="J1755" s="2" t="s">
        <v>1450</v>
      </c>
      <c r="K1755" s="4" t="s">
        <v>1445</v>
      </c>
      <c r="L1755" s="2" t="s">
        <v>1389</v>
      </c>
      <c r="M1755" s="2" t="s">
        <v>1447</v>
      </c>
      <c r="N1755" s="2" t="s">
        <v>1448</v>
      </c>
      <c r="O1755" s="1" t="s">
        <v>3711</v>
      </c>
      <c r="P1755" s="9" t="s">
        <v>9840</v>
      </c>
      <c r="S1755" s="1" t="s">
        <v>8663</v>
      </c>
    </row>
    <row r="1756" spans="1:19" x14ac:dyDescent="0.2">
      <c r="A1756" s="2">
        <f t="shared" si="27"/>
        <v>1755</v>
      </c>
      <c r="B1756" s="1" t="s">
        <v>679</v>
      </c>
      <c r="C1756" s="1" t="s">
        <v>894</v>
      </c>
      <c r="D1756" s="1" t="s">
        <v>3868</v>
      </c>
      <c r="E1756" s="1"/>
      <c r="F1756" s="2">
        <v>2</v>
      </c>
      <c r="G1756" s="2">
        <v>18</v>
      </c>
      <c r="H1756" s="236">
        <v>2022</v>
      </c>
      <c r="I1756" s="2">
        <v>71</v>
      </c>
      <c r="J1756" s="2" t="s">
        <v>1449</v>
      </c>
      <c r="K1756" s="4" t="s">
        <v>1430</v>
      </c>
      <c r="L1756" s="2" t="s">
        <v>1393</v>
      </c>
      <c r="M1756" s="2" t="s">
        <v>1447</v>
      </c>
      <c r="N1756" s="2" t="s">
        <v>1448</v>
      </c>
      <c r="O1756" s="1" t="s">
        <v>6595</v>
      </c>
      <c r="P1756" s="9" t="s">
        <v>3869</v>
      </c>
      <c r="R1756" s="9" t="s">
        <v>3870</v>
      </c>
      <c r="S1756" s="1" t="s">
        <v>8736</v>
      </c>
    </row>
    <row r="1757" spans="1:19" x14ac:dyDescent="0.2">
      <c r="A1757" s="2">
        <f t="shared" si="27"/>
        <v>1756</v>
      </c>
      <c r="B1757" s="1" t="s">
        <v>3861</v>
      </c>
      <c r="C1757" s="1" t="s">
        <v>3862</v>
      </c>
      <c r="D1757" s="1" t="s">
        <v>851</v>
      </c>
      <c r="E1757" s="1"/>
      <c r="F1757" s="2">
        <v>2</v>
      </c>
      <c r="G1757" s="2">
        <v>18</v>
      </c>
      <c r="H1757" s="236">
        <v>2022</v>
      </c>
      <c r="I1757" s="2">
        <v>70</v>
      </c>
      <c r="J1757" s="2" t="s">
        <v>1449</v>
      </c>
      <c r="K1757" s="4" t="s">
        <v>1443</v>
      </c>
      <c r="L1757" s="2" t="s">
        <v>1393</v>
      </c>
      <c r="M1757" s="2" t="s">
        <v>1447</v>
      </c>
      <c r="N1757" s="2" t="s">
        <v>1448</v>
      </c>
      <c r="O1757" s="1" t="s">
        <v>3865</v>
      </c>
      <c r="P1757" s="9" t="s">
        <v>3863</v>
      </c>
      <c r="R1757" s="9" t="s">
        <v>3864</v>
      </c>
      <c r="S1757" s="1" t="s">
        <v>8736</v>
      </c>
    </row>
    <row r="1758" spans="1:19" x14ac:dyDescent="0.2">
      <c r="A1758" s="2">
        <f t="shared" si="27"/>
        <v>1757</v>
      </c>
      <c r="B1758" s="1" t="s">
        <v>68</v>
      </c>
      <c r="C1758" s="1" t="s">
        <v>4112</v>
      </c>
      <c r="D1758" s="1" t="s">
        <v>851</v>
      </c>
      <c r="E1758" s="1"/>
      <c r="F1758" s="2">
        <v>2</v>
      </c>
      <c r="G1758" s="2">
        <v>18</v>
      </c>
      <c r="H1758" s="236">
        <v>2022</v>
      </c>
      <c r="I1758" s="2">
        <v>79</v>
      </c>
      <c r="J1758" s="2" t="s">
        <v>1449</v>
      </c>
      <c r="K1758" s="1" t="s">
        <v>1528</v>
      </c>
      <c r="L1758" s="2" t="s">
        <v>3089</v>
      </c>
      <c r="M1758" s="2" t="s">
        <v>1448</v>
      </c>
      <c r="N1758" s="2" t="s">
        <v>1447</v>
      </c>
      <c r="O1758" s="1" t="s">
        <v>10949</v>
      </c>
      <c r="P1758" s="9" t="s">
        <v>4113</v>
      </c>
    </row>
    <row r="1759" spans="1:19" x14ac:dyDescent="0.2">
      <c r="A1759" s="2">
        <f t="shared" si="27"/>
        <v>1758</v>
      </c>
      <c r="B1759" s="1" t="s">
        <v>681</v>
      </c>
      <c r="C1759" s="1" t="s">
        <v>963</v>
      </c>
      <c r="D1759" s="1" t="s">
        <v>890</v>
      </c>
      <c r="E1759" s="1"/>
      <c r="F1759" s="2">
        <v>2</v>
      </c>
      <c r="G1759" s="2">
        <v>19</v>
      </c>
      <c r="H1759" s="236">
        <v>2022</v>
      </c>
      <c r="I1759" s="2">
        <v>72</v>
      </c>
      <c r="J1759" s="2" t="s">
        <v>1449</v>
      </c>
      <c r="K1759" s="4" t="s">
        <v>1416</v>
      </c>
      <c r="L1759" s="2" t="s">
        <v>6515</v>
      </c>
      <c r="M1759" s="2" t="s">
        <v>1447</v>
      </c>
      <c r="N1759" s="2" t="s">
        <v>1448</v>
      </c>
      <c r="P1759" s="9" t="s">
        <v>9841</v>
      </c>
      <c r="S1759" s="1" t="s">
        <v>9090</v>
      </c>
    </row>
    <row r="1760" spans="1:19" x14ac:dyDescent="0.2">
      <c r="A1760" s="2">
        <f t="shared" si="27"/>
        <v>1759</v>
      </c>
      <c r="B1760" s="1" t="s">
        <v>9551</v>
      </c>
      <c r="C1760" s="1" t="s">
        <v>50</v>
      </c>
      <c r="D1760" s="1" t="s">
        <v>851</v>
      </c>
      <c r="E1760" s="1"/>
      <c r="F1760" s="2">
        <v>2</v>
      </c>
      <c r="G1760" s="2">
        <v>20</v>
      </c>
      <c r="H1760" s="236">
        <v>2022</v>
      </c>
      <c r="I1760" s="2">
        <v>84</v>
      </c>
      <c r="J1760" s="2" t="s">
        <v>1449</v>
      </c>
      <c r="K1760" s="4" t="s">
        <v>1421</v>
      </c>
      <c r="L1760" s="2" t="s">
        <v>6515</v>
      </c>
      <c r="M1760" s="2" t="s">
        <v>1448</v>
      </c>
      <c r="N1760" s="2" t="s">
        <v>1448</v>
      </c>
      <c r="O1760" s="1" t="s">
        <v>11106</v>
      </c>
      <c r="P1760" s="9" t="s">
        <v>9552</v>
      </c>
    </row>
    <row r="1761" spans="1:23" x14ac:dyDescent="0.2">
      <c r="A1761" s="2">
        <f t="shared" si="27"/>
        <v>1760</v>
      </c>
      <c r="B1761" s="1" t="s">
        <v>319</v>
      </c>
      <c r="C1761" s="1" t="s">
        <v>172</v>
      </c>
      <c r="D1761" s="1" t="s">
        <v>843</v>
      </c>
      <c r="E1761" s="1" t="s">
        <v>1337</v>
      </c>
      <c r="F1761" s="2">
        <v>2</v>
      </c>
      <c r="G1761" s="2">
        <v>21</v>
      </c>
      <c r="H1761" s="236">
        <v>2022</v>
      </c>
      <c r="I1761" s="2">
        <v>101</v>
      </c>
      <c r="J1761" s="2" t="s">
        <v>1449</v>
      </c>
      <c r="K1761" s="4" t="s">
        <v>1430</v>
      </c>
      <c r="L1761" s="2" t="s">
        <v>1393</v>
      </c>
      <c r="M1761" s="2" t="s">
        <v>1447</v>
      </c>
      <c r="N1761" s="2" t="s">
        <v>1448</v>
      </c>
      <c r="P1761" s="9" t="s">
        <v>7197</v>
      </c>
      <c r="S1761" s="1" t="s">
        <v>9088</v>
      </c>
    </row>
    <row r="1762" spans="1:23" x14ac:dyDescent="0.2">
      <c r="A1762" s="2">
        <f t="shared" si="27"/>
        <v>1761</v>
      </c>
      <c r="B1762" s="1" t="s">
        <v>6099</v>
      </c>
      <c r="C1762" s="1" t="s">
        <v>215</v>
      </c>
      <c r="D1762" s="1" t="s">
        <v>834</v>
      </c>
      <c r="E1762" s="1"/>
      <c r="F1762" s="2">
        <v>2</v>
      </c>
      <c r="G1762" s="2">
        <v>21</v>
      </c>
      <c r="H1762" s="236">
        <v>2022</v>
      </c>
      <c r="I1762" s="2">
        <v>62</v>
      </c>
      <c r="J1762" s="2" t="s">
        <v>1449</v>
      </c>
      <c r="K1762" s="4" t="s">
        <v>6098</v>
      </c>
      <c r="L1762" s="2" t="s">
        <v>1389</v>
      </c>
      <c r="M1762" s="2" t="s">
        <v>1448</v>
      </c>
      <c r="N1762" s="2" t="s">
        <v>1448</v>
      </c>
      <c r="O1762" s="178" t="s">
        <v>11389</v>
      </c>
      <c r="P1762" s="9" t="s">
        <v>6100</v>
      </c>
      <c r="R1762" s="9" t="s">
        <v>6101</v>
      </c>
    </row>
    <row r="1763" spans="1:23" x14ac:dyDescent="0.2">
      <c r="A1763" s="2">
        <f t="shared" si="27"/>
        <v>1762</v>
      </c>
      <c r="B1763" s="1" t="s">
        <v>682</v>
      </c>
      <c r="C1763" s="1" t="s">
        <v>1229</v>
      </c>
      <c r="D1763" s="1" t="s">
        <v>892</v>
      </c>
      <c r="E1763" s="1"/>
      <c r="F1763" s="2">
        <v>2</v>
      </c>
      <c r="G1763" s="2">
        <v>22</v>
      </c>
      <c r="H1763" s="236">
        <v>2022</v>
      </c>
      <c r="I1763" s="2">
        <v>91</v>
      </c>
      <c r="J1763" s="2" t="s">
        <v>1449</v>
      </c>
      <c r="K1763" s="4" t="s">
        <v>1402</v>
      </c>
      <c r="L1763" s="2" t="s">
        <v>1393</v>
      </c>
      <c r="M1763" s="2" t="s">
        <v>1447</v>
      </c>
      <c r="N1763" s="2" t="s">
        <v>1448</v>
      </c>
      <c r="P1763" s="9" t="s">
        <v>8596</v>
      </c>
      <c r="S1763" s="1" t="s">
        <v>8787</v>
      </c>
    </row>
    <row r="1764" spans="1:23" x14ac:dyDescent="0.2">
      <c r="A1764" s="2">
        <f t="shared" si="27"/>
        <v>1763</v>
      </c>
      <c r="B1764" s="1" t="s">
        <v>683</v>
      </c>
      <c r="C1764" s="1" t="s">
        <v>1230</v>
      </c>
      <c r="E1764" s="1"/>
      <c r="F1764" s="2">
        <v>2</v>
      </c>
      <c r="G1764" s="2">
        <v>23</v>
      </c>
      <c r="H1764" s="236">
        <v>2022</v>
      </c>
      <c r="I1764" s="2">
        <v>66</v>
      </c>
      <c r="J1764" s="2" t="s">
        <v>1449</v>
      </c>
      <c r="K1764" s="4" t="s">
        <v>1444</v>
      </c>
      <c r="L1764" s="2" t="s">
        <v>1434</v>
      </c>
      <c r="M1764" s="2" t="s">
        <v>1447</v>
      </c>
      <c r="N1764" s="2" t="s">
        <v>1448</v>
      </c>
      <c r="O1764" s="178" t="s">
        <v>11380</v>
      </c>
      <c r="P1764" s="9" t="s">
        <v>6580</v>
      </c>
      <c r="R1764" s="9" t="s">
        <v>9176</v>
      </c>
      <c r="S1764" s="1" t="s">
        <v>8693</v>
      </c>
      <c r="V1764" s="9" t="s">
        <v>10000</v>
      </c>
    </row>
    <row r="1765" spans="1:23" x14ac:dyDescent="0.2">
      <c r="A1765" s="2">
        <f t="shared" si="27"/>
        <v>1764</v>
      </c>
      <c r="B1765" s="1" t="s">
        <v>3860</v>
      </c>
      <c r="C1765" s="1" t="s">
        <v>2102</v>
      </c>
      <c r="E1765" s="1"/>
      <c r="F1765" s="2">
        <v>2</v>
      </c>
      <c r="G1765" s="2">
        <v>23</v>
      </c>
      <c r="H1765" s="236">
        <v>2022</v>
      </c>
      <c r="I1765" s="2">
        <v>89</v>
      </c>
      <c r="J1765" s="2" t="s">
        <v>1449</v>
      </c>
      <c r="K1765" s="4" t="s">
        <v>1402</v>
      </c>
      <c r="L1765" s="2" t="s">
        <v>1393</v>
      </c>
      <c r="M1765" s="2" t="s">
        <v>1448</v>
      </c>
      <c r="N1765" s="2" t="s">
        <v>1448</v>
      </c>
      <c r="P1765" s="9" t="s">
        <v>9769</v>
      </c>
      <c r="R1765" s="9" t="s">
        <v>3859</v>
      </c>
      <c r="S1765" s="1" t="s">
        <v>8719</v>
      </c>
      <c r="V1765" s="9" t="s">
        <v>11805</v>
      </c>
      <c r="W1765" s="9" t="s">
        <v>12294</v>
      </c>
    </row>
    <row r="1766" spans="1:23" x14ac:dyDescent="0.2">
      <c r="A1766" s="2">
        <f t="shared" si="27"/>
        <v>1765</v>
      </c>
      <c r="B1766" s="1" t="s">
        <v>3880</v>
      </c>
      <c r="C1766" s="1" t="s">
        <v>1232</v>
      </c>
      <c r="D1766" s="1" t="s">
        <v>892</v>
      </c>
      <c r="E1766" s="1"/>
      <c r="F1766" s="2">
        <v>2</v>
      </c>
      <c r="G1766" s="2">
        <v>23</v>
      </c>
      <c r="H1766" s="236">
        <v>2022</v>
      </c>
      <c r="I1766" s="2">
        <v>69</v>
      </c>
      <c r="J1766" s="2" t="s">
        <v>1449</v>
      </c>
      <c r="K1766" s="4" t="s">
        <v>1430</v>
      </c>
      <c r="L1766" s="2" t="s">
        <v>1393</v>
      </c>
      <c r="M1766" s="2" t="s">
        <v>1447</v>
      </c>
      <c r="N1766" s="2" t="s">
        <v>1448</v>
      </c>
      <c r="O1766" s="178" t="s">
        <v>11389</v>
      </c>
      <c r="P1766" s="9" t="s">
        <v>8166</v>
      </c>
      <c r="R1766" s="9" t="s">
        <v>8165</v>
      </c>
      <c r="S1766" s="1" t="s">
        <v>8787</v>
      </c>
    </row>
    <row r="1767" spans="1:23" x14ac:dyDescent="0.2">
      <c r="A1767" s="2">
        <f t="shared" si="27"/>
        <v>1766</v>
      </c>
      <c r="B1767" s="1" t="s">
        <v>684</v>
      </c>
      <c r="C1767" s="1" t="s">
        <v>1231</v>
      </c>
      <c r="D1767" s="1" t="s">
        <v>892</v>
      </c>
      <c r="E1767" s="1"/>
      <c r="F1767" s="2">
        <v>2</v>
      </c>
      <c r="G1767" s="2">
        <v>23</v>
      </c>
      <c r="H1767" s="236">
        <v>2022</v>
      </c>
      <c r="I1767" s="2">
        <v>85</v>
      </c>
      <c r="J1767" s="2" t="s">
        <v>1449</v>
      </c>
      <c r="K1767" s="4" t="s">
        <v>1412</v>
      </c>
      <c r="L1767" s="2" t="s">
        <v>1407</v>
      </c>
      <c r="M1767" s="2" t="s">
        <v>1447</v>
      </c>
      <c r="N1767" s="2" t="s">
        <v>1448</v>
      </c>
      <c r="P1767" s="9" t="s">
        <v>6588</v>
      </c>
      <c r="Q1767" s="9" t="s">
        <v>8567</v>
      </c>
      <c r="S1767" s="1" t="s">
        <v>8691</v>
      </c>
    </row>
    <row r="1768" spans="1:23" x14ac:dyDescent="0.2">
      <c r="A1768" s="2">
        <f t="shared" si="27"/>
        <v>1767</v>
      </c>
      <c r="B1768" s="1" t="s">
        <v>685</v>
      </c>
      <c r="C1768" s="1" t="s">
        <v>860</v>
      </c>
      <c r="D1768" s="1" t="s">
        <v>10430</v>
      </c>
      <c r="E1768" s="1" t="s">
        <v>1301</v>
      </c>
      <c r="F1768" s="2">
        <v>2</v>
      </c>
      <c r="G1768" s="2">
        <v>25</v>
      </c>
      <c r="H1768" s="236">
        <v>2022</v>
      </c>
      <c r="I1768" s="2">
        <v>97</v>
      </c>
      <c r="J1768" s="2" t="s">
        <v>1449</v>
      </c>
      <c r="K1768" s="4" t="s">
        <v>1410</v>
      </c>
      <c r="L1768" s="2" t="s">
        <v>1394</v>
      </c>
      <c r="M1768" s="2" t="s">
        <v>1447</v>
      </c>
      <c r="N1768" s="2" t="s">
        <v>1448</v>
      </c>
      <c r="O1768" s="1" t="s">
        <v>3682</v>
      </c>
      <c r="P1768" s="9" t="s">
        <v>1805</v>
      </c>
      <c r="Q1768" s="9" t="s">
        <v>10431</v>
      </c>
      <c r="R1768" s="9" t="s">
        <v>7145</v>
      </c>
      <c r="S1768" s="1" t="s">
        <v>9124</v>
      </c>
      <c r="T1768" s="1" t="s">
        <v>9088</v>
      </c>
    </row>
    <row r="1769" spans="1:23" x14ac:dyDescent="0.2">
      <c r="A1769" s="2">
        <f t="shared" si="27"/>
        <v>1768</v>
      </c>
      <c r="B1769" s="1" t="s">
        <v>687</v>
      </c>
      <c r="C1769" s="1" t="s">
        <v>1151</v>
      </c>
      <c r="E1769" s="1"/>
      <c r="F1769" s="2">
        <v>2</v>
      </c>
      <c r="G1769" s="2">
        <v>26</v>
      </c>
      <c r="H1769" s="236">
        <v>2022</v>
      </c>
      <c r="I1769" s="2">
        <v>92</v>
      </c>
      <c r="J1769" s="2" t="s">
        <v>1449</v>
      </c>
      <c r="K1769" s="4" t="s">
        <v>1402</v>
      </c>
      <c r="L1769" s="2" t="s">
        <v>1393</v>
      </c>
      <c r="M1769" s="2" t="s">
        <v>1447</v>
      </c>
      <c r="N1769" s="2" t="s">
        <v>1448</v>
      </c>
      <c r="P1769" s="9" t="s">
        <v>9842</v>
      </c>
      <c r="S1769" s="1" t="s">
        <v>8781</v>
      </c>
    </row>
    <row r="1770" spans="1:23" x14ac:dyDescent="0.2">
      <c r="A1770" s="2">
        <f t="shared" si="27"/>
        <v>1769</v>
      </c>
      <c r="B1770" s="1" t="s">
        <v>686</v>
      </c>
      <c r="C1770" s="1" t="s">
        <v>1231</v>
      </c>
      <c r="D1770" s="1" t="s">
        <v>892</v>
      </c>
      <c r="E1770" s="1"/>
      <c r="F1770" s="2">
        <v>2</v>
      </c>
      <c r="G1770" s="2">
        <v>26</v>
      </c>
      <c r="H1770" s="236">
        <v>2022</v>
      </c>
      <c r="I1770" s="2">
        <v>72</v>
      </c>
      <c r="J1770" s="2" t="s">
        <v>1449</v>
      </c>
      <c r="K1770" s="4" t="s">
        <v>1395</v>
      </c>
      <c r="L1770" s="2" t="s">
        <v>1394</v>
      </c>
      <c r="M1770" s="2" t="s">
        <v>1447</v>
      </c>
      <c r="N1770" s="2" t="s">
        <v>1447</v>
      </c>
      <c r="P1770" s="9" t="s">
        <v>6576</v>
      </c>
      <c r="S1770" s="1" t="s">
        <v>8801</v>
      </c>
    </row>
    <row r="1771" spans="1:23" x14ac:dyDescent="0.2">
      <c r="A1771" s="2">
        <f t="shared" si="27"/>
        <v>1770</v>
      </c>
      <c r="B1771" s="1" t="s">
        <v>2552</v>
      </c>
      <c r="C1771" s="1" t="s">
        <v>2553</v>
      </c>
      <c r="D1771" s="1" t="s">
        <v>848</v>
      </c>
      <c r="E1771" s="1"/>
      <c r="F1771" s="2">
        <v>2</v>
      </c>
      <c r="G1771" s="2">
        <v>27</v>
      </c>
      <c r="H1771" s="236">
        <v>2022</v>
      </c>
      <c r="I1771" s="2">
        <v>84</v>
      </c>
      <c r="J1771" s="2" t="s">
        <v>1449</v>
      </c>
      <c r="K1771" s="4" t="s">
        <v>1638</v>
      </c>
      <c r="L1771" s="2" t="s">
        <v>1441</v>
      </c>
      <c r="M1771" s="2" t="s">
        <v>1448</v>
      </c>
      <c r="N1771" s="2" t="s">
        <v>1448</v>
      </c>
      <c r="O1771" s="1" t="s">
        <v>9054</v>
      </c>
      <c r="P1771" s="9" t="s">
        <v>2554</v>
      </c>
    </row>
    <row r="1772" spans="1:23" x14ac:dyDescent="0.2">
      <c r="A1772" s="2">
        <f t="shared" si="27"/>
        <v>1771</v>
      </c>
      <c r="B1772" s="1" t="s">
        <v>688</v>
      </c>
      <c r="C1772" s="1" t="s">
        <v>1122</v>
      </c>
      <c r="E1772" s="1"/>
      <c r="F1772" s="2">
        <v>2</v>
      </c>
      <c r="G1772" s="2">
        <v>27</v>
      </c>
      <c r="H1772" s="236">
        <v>2022</v>
      </c>
      <c r="I1772" s="2">
        <v>93</v>
      </c>
      <c r="J1772" s="2" t="s">
        <v>1449</v>
      </c>
      <c r="K1772" s="4" t="s">
        <v>1395</v>
      </c>
      <c r="L1772" s="2" t="s">
        <v>1394</v>
      </c>
      <c r="M1772" s="2" t="s">
        <v>1447</v>
      </c>
      <c r="N1772" s="2" t="s">
        <v>1448</v>
      </c>
      <c r="P1772" s="9" t="s">
        <v>9843</v>
      </c>
      <c r="S1772" s="1" t="s">
        <v>8663</v>
      </c>
    </row>
    <row r="1773" spans="1:23" x14ac:dyDescent="0.2">
      <c r="A1773" s="2">
        <f t="shared" si="27"/>
        <v>1772</v>
      </c>
      <c r="B1773" s="1" t="s">
        <v>2378</v>
      </c>
      <c r="C1773" s="1" t="s">
        <v>2377</v>
      </c>
      <c r="D1773" s="1" t="s">
        <v>3127</v>
      </c>
      <c r="E1773" s="1"/>
      <c r="F1773" s="2">
        <v>3</v>
      </c>
      <c r="G1773" s="2">
        <v>1</v>
      </c>
      <c r="H1773" s="236">
        <v>2022</v>
      </c>
      <c r="I1773" s="2">
        <v>89</v>
      </c>
      <c r="J1773" s="2" t="s">
        <v>1449</v>
      </c>
      <c r="K1773" s="4" t="s">
        <v>1463</v>
      </c>
      <c r="L1773" s="2" t="s">
        <v>1393</v>
      </c>
      <c r="M1773" s="2" t="s">
        <v>1448</v>
      </c>
      <c r="N1773" s="2" t="s">
        <v>1447</v>
      </c>
      <c r="P1773" s="9" t="s">
        <v>2376</v>
      </c>
    </row>
    <row r="1774" spans="1:23" x14ac:dyDescent="0.2">
      <c r="A1774" s="2">
        <f t="shared" si="27"/>
        <v>1773</v>
      </c>
      <c r="B1774" s="1" t="s">
        <v>8405</v>
      </c>
      <c r="C1774" s="1" t="s">
        <v>2285</v>
      </c>
      <c r="D1774" s="1" t="s">
        <v>845</v>
      </c>
      <c r="E1774" s="1" t="s">
        <v>8404</v>
      </c>
      <c r="F1774" s="2">
        <v>3</v>
      </c>
      <c r="G1774" s="2">
        <v>1</v>
      </c>
      <c r="H1774" s="236">
        <v>2022</v>
      </c>
      <c r="I1774" s="2">
        <v>98</v>
      </c>
      <c r="J1774" s="2" t="s">
        <v>1449</v>
      </c>
      <c r="K1774" s="4" t="s">
        <v>1412</v>
      </c>
      <c r="L1774" s="2" t="s">
        <v>1407</v>
      </c>
      <c r="M1774" s="2" t="s">
        <v>1448</v>
      </c>
      <c r="N1774" s="2" t="s">
        <v>1448</v>
      </c>
      <c r="P1774" s="9" t="s">
        <v>8421</v>
      </c>
    </row>
    <row r="1775" spans="1:23" x14ac:dyDescent="0.2">
      <c r="A1775" s="2">
        <f t="shared" si="27"/>
        <v>1774</v>
      </c>
      <c r="B1775" s="1" t="s">
        <v>7195</v>
      </c>
      <c r="C1775" s="1" t="s">
        <v>7194</v>
      </c>
      <c r="E1775" s="1"/>
      <c r="F1775" s="2">
        <v>3</v>
      </c>
      <c r="G1775" s="2">
        <v>1</v>
      </c>
      <c r="H1775" s="236">
        <v>2022</v>
      </c>
      <c r="I1775" s="2">
        <v>94</v>
      </c>
      <c r="J1775" s="2" t="s">
        <v>1449</v>
      </c>
      <c r="K1775" s="4" t="s">
        <v>1421</v>
      </c>
      <c r="L1775" s="2" t="s">
        <v>6515</v>
      </c>
      <c r="M1775" s="2" t="s">
        <v>1448</v>
      </c>
      <c r="N1775" s="2" t="s">
        <v>1448</v>
      </c>
      <c r="P1775" s="9" t="s">
        <v>7196</v>
      </c>
    </row>
    <row r="1776" spans="1:23" x14ac:dyDescent="0.2">
      <c r="A1776" s="2">
        <f t="shared" si="27"/>
        <v>1775</v>
      </c>
      <c r="B1776" s="1" t="s">
        <v>10204</v>
      </c>
      <c r="C1776" s="1" t="s">
        <v>2341</v>
      </c>
      <c r="E1776" s="1"/>
      <c r="F1776" s="2">
        <v>3</v>
      </c>
      <c r="G1776" s="2">
        <v>3</v>
      </c>
      <c r="H1776" s="236">
        <v>2022</v>
      </c>
      <c r="I1776" s="2">
        <v>78</v>
      </c>
      <c r="J1776" s="2" t="s">
        <v>1449</v>
      </c>
      <c r="K1776" s="4" t="s">
        <v>1438</v>
      </c>
      <c r="L1776" s="2" t="s">
        <v>6515</v>
      </c>
      <c r="M1776" s="2" t="s">
        <v>1448</v>
      </c>
      <c r="N1776" s="2" t="s">
        <v>1448</v>
      </c>
      <c r="P1776" s="9" t="s">
        <v>10205</v>
      </c>
      <c r="Q1776" s="9" t="s">
        <v>10206</v>
      </c>
      <c r="S1776" s="1" t="s">
        <v>8719</v>
      </c>
    </row>
    <row r="1777" spans="1:19" x14ac:dyDescent="0.2">
      <c r="A1777" s="2">
        <f t="shared" si="27"/>
        <v>1776</v>
      </c>
      <c r="B1777" s="1" t="s">
        <v>3851</v>
      </c>
      <c r="C1777" s="1" t="s">
        <v>6509</v>
      </c>
      <c r="E1777" s="1"/>
      <c r="F1777" s="2">
        <v>3</v>
      </c>
      <c r="G1777" s="2">
        <v>4</v>
      </c>
      <c r="H1777" s="236">
        <v>2022</v>
      </c>
      <c r="I1777" s="2">
        <v>82</v>
      </c>
      <c r="J1777" s="2" t="s">
        <v>1449</v>
      </c>
      <c r="K1777" s="4" t="s">
        <v>1404</v>
      </c>
      <c r="L1777" s="2" t="s">
        <v>1393</v>
      </c>
      <c r="M1777" s="2" t="s">
        <v>1447</v>
      </c>
      <c r="N1777" s="2" t="s">
        <v>1448</v>
      </c>
      <c r="P1777" s="9" t="s">
        <v>3852</v>
      </c>
      <c r="S1777" s="1" t="s">
        <v>9088</v>
      </c>
    </row>
    <row r="1778" spans="1:19" x14ac:dyDescent="0.2">
      <c r="A1778" s="2">
        <f t="shared" si="27"/>
        <v>1777</v>
      </c>
      <c r="B1778" s="1" t="s">
        <v>9714</v>
      </c>
      <c r="C1778" s="1" t="s">
        <v>2163</v>
      </c>
      <c r="D1778" s="1" t="s">
        <v>851</v>
      </c>
      <c r="E1778" s="1"/>
      <c r="F1778" s="2">
        <v>3</v>
      </c>
      <c r="G1778" s="2">
        <v>5</v>
      </c>
      <c r="H1778" s="236">
        <v>2022</v>
      </c>
      <c r="I1778" s="2">
        <v>79</v>
      </c>
      <c r="J1778" s="2" t="s">
        <v>1449</v>
      </c>
      <c r="K1778" s="4" t="s">
        <v>1484</v>
      </c>
      <c r="L1778" s="2" t="s">
        <v>1394</v>
      </c>
      <c r="M1778" s="2" t="s">
        <v>1447</v>
      </c>
      <c r="N1778" s="2" t="s">
        <v>1448</v>
      </c>
      <c r="P1778" s="9" t="s">
        <v>9715</v>
      </c>
      <c r="Q1778" s="9" t="s">
        <v>9716</v>
      </c>
      <c r="S1778" s="1" t="s">
        <v>8752</v>
      </c>
    </row>
    <row r="1779" spans="1:19" x14ac:dyDescent="0.2">
      <c r="A1779" s="2">
        <f t="shared" si="27"/>
        <v>1778</v>
      </c>
      <c r="B1779" s="1" t="s">
        <v>3857</v>
      </c>
      <c r="C1779" s="1" t="s">
        <v>924</v>
      </c>
      <c r="E1779" s="1"/>
      <c r="F1779" s="2">
        <v>3</v>
      </c>
      <c r="G1779" s="2">
        <v>5</v>
      </c>
      <c r="H1779" s="236">
        <v>2022</v>
      </c>
      <c r="I1779" s="2">
        <v>83</v>
      </c>
      <c r="J1779" s="2" t="s">
        <v>1449</v>
      </c>
      <c r="K1779" s="4" t="s">
        <v>1402</v>
      </c>
      <c r="L1779" s="2" t="s">
        <v>1393</v>
      </c>
      <c r="M1779" s="2" t="s">
        <v>1448</v>
      </c>
      <c r="N1779" s="2" t="s">
        <v>1447</v>
      </c>
      <c r="P1779" s="9" t="s">
        <v>3858</v>
      </c>
    </row>
    <row r="1780" spans="1:19" x14ac:dyDescent="0.2">
      <c r="A1780" s="2">
        <f t="shared" si="27"/>
        <v>1779</v>
      </c>
      <c r="B1780" s="1" t="s">
        <v>689</v>
      </c>
      <c r="C1780" s="1" t="s">
        <v>847</v>
      </c>
      <c r="E1780" s="1" t="s">
        <v>1282</v>
      </c>
      <c r="F1780" s="2">
        <v>3</v>
      </c>
      <c r="G1780" s="2">
        <v>5</v>
      </c>
      <c r="H1780" s="236">
        <v>2022</v>
      </c>
      <c r="I1780" s="2">
        <v>93</v>
      </c>
      <c r="J1780" s="2" t="s">
        <v>1449</v>
      </c>
      <c r="K1780" s="4" t="s">
        <v>1443</v>
      </c>
      <c r="L1780" s="2" t="s">
        <v>1393</v>
      </c>
      <c r="M1780" s="2" t="s">
        <v>1447</v>
      </c>
      <c r="N1780" s="2" t="s">
        <v>1448</v>
      </c>
      <c r="P1780" s="9" t="s">
        <v>6577</v>
      </c>
      <c r="S1780" s="1" t="s">
        <v>8789</v>
      </c>
    </row>
    <row r="1781" spans="1:19" x14ac:dyDescent="0.2">
      <c r="A1781" s="2">
        <f t="shared" si="27"/>
        <v>1780</v>
      </c>
      <c r="B1781" s="1" t="s">
        <v>690</v>
      </c>
      <c r="C1781" s="1" t="s">
        <v>6607</v>
      </c>
      <c r="E1781" s="1"/>
      <c r="F1781" s="2">
        <v>3</v>
      </c>
      <c r="G1781" s="2">
        <v>6</v>
      </c>
      <c r="H1781" s="236">
        <v>2022</v>
      </c>
      <c r="I1781" s="2">
        <v>93</v>
      </c>
      <c r="J1781" s="2" t="s">
        <v>1449</v>
      </c>
      <c r="K1781" s="4" t="s">
        <v>1442</v>
      </c>
      <c r="L1781" s="2" t="s">
        <v>1396</v>
      </c>
      <c r="M1781" s="2" t="s">
        <v>1447</v>
      </c>
      <c r="N1781" s="2" t="s">
        <v>1448</v>
      </c>
      <c r="P1781" s="9" t="s">
        <v>6573</v>
      </c>
      <c r="S1781" s="1" t="s">
        <v>9124</v>
      </c>
    </row>
    <row r="1782" spans="1:19" x14ac:dyDescent="0.2">
      <c r="A1782" s="2">
        <f t="shared" si="27"/>
        <v>1781</v>
      </c>
      <c r="B1782" s="1" t="s">
        <v>1519</v>
      </c>
      <c r="C1782" s="1" t="s">
        <v>975</v>
      </c>
      <c r="E1782" s="1"/>
      <c r="F1782" s="2">
        <v>3</v>
      </c>
      <c r="G1782" s="2">
        <v>6</v>
      </c>
      <c r="H1782" s="236">
        <v>2022</v>
      </c>
      <c r="I1782" s="2">
        <v>93</v>
      </c>
      <c r="J1782" s="2" t="s">
        <v>1449</v>
      </c>
      <c r="K1782" s="4" t="s">
        <v>1496</v>
      </c>
      <c r="L1782" s="2" t="s">
        <v>1394</v>
      </c>
      <c r="M1782" s="2" t="s">
        <v>1447</v>
      </c>
      <c r="N1782" s="2" t="s">
        <v>1448</v>
      </c>
      <c r="P1782" s="9" t="s">
        <v>9844</v>
      </c>
      <c r="S1782" s="1" t="s">
        <v>9124</v>
      </c>
    </row>
    <row r="1783" spans="1:19" x14ac:dyDescent="0.2">
      <c r="A1783" s="2">
        <f t="shared" si="27"/>
        <v>1782</v>
      </c>
      <c r="B1783" s="1" t="s">
        <v>3853</v>
      </c>
      <c r="C1783" s="1" t="s">
        <v>2373</v>
      </c>
      <c r="D1783" s="1" t="s">
        <v>851</v>
      </c>
      <c r="E1783" s="1"/>
      <c r="F1783" s="2">
        <v>3</v>
      </c>
      <c r="G1783" s="2">
        <v>6</v>
      </c>
      <c r="H1783" s="236">
        <v>2022</v>
      </c>
      <c r="I1783" s="2">
        <v>72</v>
      </c>
      <c r="J1783" s="2" t="s">
        <v>1449</v>
      </c>
      <c r="K1783" s="4" t="s">
        <v>3855</v>
      </c>
      <c r="L1783" s="2" t="s">
        <v>1393</v>
      </c>
      <c r="M1783" s="2" t="s">
        <v>1448</v>
      </c>
      <c r="N1783" s="2" t="s">
        <v>1448</v>
      </c>
      <c r="O1783" s="1" t="s">
        <v>3856</v>
      </c>
      <c r="P1783" s="9" t="s">
        <v>3854</v>
      </c>
      <c r="Q1783" s="9" t="s">
        <v>6655</v>
      </c>
    </row>
    <row r="1784" spans="1:19" x14ac:dyDescent="0.2">
      <c r="A1784" s="2">
        <f t="shared" si="27"/>
        <v>1783</v>
      </c>
      <c r="B1784" s="1" t="s">
        <v>691</v>
      </c>
      <c r="C1784" s="1" t="s">
        <v>202</v>
      </c>
      <c r="D1784" s="1" t="s">
        <v>837</v>
      </c>
      <c r="E1784" s="1"/>
      <c r="F1784" s="2">
        <v>3</v>
      </c>
      <c r="G1784" s="2">
        <v>6</v>
      </c>
      <c r="H1784" s="236">
        <v>2022</v>
      </c>
      <c r="I1784" s="2">
        <v>80</v>
      </c>
      <c r="J1784" s="2" t="s">
        <v>1449</v>
      </c>
      <c r="K1784" s="4" t="s">
        <v>6149</v>
      </c>
      <c r="L1784" s="2" t="s">
        <v>1441</v>
      </c>
      <c r="M1784" s="2" t="s">
        <v>1447</v>
      </c>
      <c r="N1784" s="2" t="s">
        <v>1448</v>
      </c>
      <c r="P1784" s="9" t="s">
        <v>9371</v>
      </c>
      <c r="R1784" s="9" t="s">
        <v>6148</v>
      </c>
      <c r="S1784" s="1" t="s">
        <v>9088</v>
      </c>
    </row>
    <row r="1785" spans="1:19" x14ac:dyDescent="0.2">
      <c r="A1785" s="2">
        <f t="shared" si="27"/>
        <v>1784</v>
      </c>
      <c r="B1785" s="1" t="s">
        <v>79</v>
      </c>
      <c r="C1785" s="1" t="s">
        <v>1122</v>
      </c>
      <c r="E1785" s="1"/>
      <c r="F1785" s="2">
        <v>3</v>
      </c>
      <c r="G1785" s="2">
        <v>7</v>
      </c>
      <c r="H1785" s="236">
        <v>2022</v>
      </c>
      <c r="I1785" s="2">
        <v>83</v>
      </c>
      <c r="J1785" s="2" t="s">
        <v>1449</v>
      </c>
      <c r="K1785" s="4" t="s">
        <v>1438</v>
      </c>
      <c r="L1785" s="2" t="s">
        <v>6515</v>
      </c>
      <c r="M1785" s="2" t="s">
        <v>1447</v>
      </c>
      <c r="N1785" s="2" t="s">
        <v>1448</v>
      </c>
      <c r="P1785" s="9" t="s">
        <v>9845</v>
      </c>
      <c r="S1785" s="1" t="s">
        <v>8801</v>
      </c>
    </row>
    <row r="1786" spans="1:19" x14ac:dyDescent="0.2">
      <c r="A1786" s="2">
        <f t="shared" si="27"/>
        <v>1785</v>
      </c>
      <c r="B1786" s="1" t="s">
        <v>692</v>
      </c>
      <c r="C1786" s="1" t="s">
        <v>550</v>
      </c>
      <c r="D1786" s="1" t="s">
        <v>872</v>
      </c>
      <c r="E1786" s="1"/>
      <c r="F1786" s="2">
        <v>3</v>
      </c>
      <c r="G1786" s="2">
        <v>7</v>
      </c>
      <c r="H1786" s="236">
        <v>2022</v>
      </c>
      <c r="I1786" s="2">
        <v>93</v>
      </c>
      <c r="J1786" s="2" t="s">
        <v>1449</v>
      </c>
      <c r="K1786" s="4" t="s">
        <v>1440</v>
      </c>
      <c r="L1786" s="2" t="s">
        <v>1407</v>
      </c>
      <c r="M1786" s="2" t="s">
        <v>1447</v>
      </c>
      <c r="N1786" s="2" t="s">
        <v>1448</v>
      </c>
      <c r="P1786" s="9" t="s">
        <v>7193</v>
      </c>
      <c r="Q1786" s="9" t="s">
        <v>8517</v>
      </c>
      <c r="S1786" s="1" t="s">
        <v>9124</v>
      </c>
    </row>
    <row r="1787" spans="1:19" x14ac:dyDescent="0.2">
      <c r="A1787" s="2">
        <f t="shared" si="27"/>
        <v>1786</v>
      </c>
      <c r="B1787" s="1" t="s">
        <v>3844</v>
      </c>
      <c r="C1787" s="1" t="s">
        <v>2163</v>
      </c>
      <c r="D1787" s="1" t="s">
        <v>834</v>
      </c>
      <c r="E1787" s="1"/>
      <c r="F1787" s="2">
        <v>3</v>
      </c>
      <c r="G1787" s="2">
        <v>7</v>
      </c>
      <c r="H1787" s="236">
        <v>2022</v>
      </c>
      <c r="I1787" s="2">
        <v>83</v>
      </c>
      <c r="J1787" s="2" t="s">
        <v>1449</v>
      </c>
      <c r="K1787" s="4" t="s">
        <v>549</v>
      </c>
      <c r="L1787" s="2" t="s">
        <v>1393</v>
      </c>
      <c r="M1787" s="2" t="s">
        <v>1447</v>
      </c>
      <c r="N1787" s="2" t="s">
        <v>1448</v>
      </c>
      <c r="P1787" s="9" t="s">
        <v>3845</v>
      </c>
      <c r="S1787" s="1" t="s">
        <v>9088</v>
      </c>
    </row>
    <row r="1788" spans="1:19" x14ac:dyDescent="0.2">
      <c r="A1788" s="2">
        <f t="shared" si="27"/>
        <v>1787</v>
      </c>
      <c r="B1788" s="1" t="s">
        <v>3851</v>
      </c>
      <c r="C1788" s="1" t="s">
        <v>3850</v>
      </c>
      <c r="E1788" s="1"/>
      <c r="F1788" s="2">
        <v>3</v>
      </c>
      <c r="G1788" s="2">
        <v>7</v>
      </c>
      <c r="H1788" s="236">
        <v>2022</v>
      </c>
      <c r="I1788" s="2">
        <v>81</v>
      </c>
      <c r="J1788" s="2" t="s">
        <v>1449</v>
      </c>
      <c r="K1788" s="4" t="s">
        <v>1404</v>
      </c>
      <c r="L1788" s="2" t="s">
        <v>1393</v>
      </c>
      <c r="M1788" s="2" t="s">
        <v>1448</v>
      </c>
      <c r="N1788" s="2" t="s">
        <v>1448</v>
      </c>
      <c r="P1788" s="9" t="s">
        <v>3852</v>
      </c>
    </row>
    <row r="1789" spans="1:19" x14ac:dyDescent="0.2">
      <c r="A1789" s="2">
        <f t="shared" si="27"/>
        <v>1788</v>
      </c>
      <c r="B1789" s="1" t="s">
        <v>693</v>
      </c>
      <c r="C1789" s="1" t="s">
        <v>1130</v>
      </c>
      <c r="D1789" s="1" t="s">
        <v>843</v>
      </c>
      <c r="E1789" s="1"/>
      <c r="F1789" s="2">
        <v>3</v>
      </c>
      <c r="G1789" s="2">
        <v>8</v>
      </c>
      <c r="H1789" s="236">
        <v>2022</v>
      </c>
      <c r="I1789" s="2">
        <v>90</v>
      </c>
      <c r="J1789" s="2" t="s">
        <v>1449</v>
      </c>
      <c r="K1789" s="4" t="s">
        <v>1439</v>
      </c>
      <c r="L1789" s="2" t="s">
        <v>1407</v>
      </c>
      <c r="M1789" s="2" t="s">
        <v>1447</v>
      </c>
      <c r="N1789" s="2" t="s">
        <v>1448</v>
      </c>
      <c r="P1789" s="9" t="s">
        <v>9622</v>
      </c>
      <c r="S1789" s="1" t="s">
        <v>8781</v>
      </c>
    </row>
    <row r="1790" spans="1:19" x14ac:dyDescent="0.2">
      <c r="A1790" s="2">
        <f t="shared" si="27"/>
        <v>1789</v>
      </c>
      <c r="B1790" s="1" t="s">
        <v>694</v>
      </c>
      <c r="C1790" s="1" t="s">
        <v>1233</v>
      </c>
      <c r="E1790" s="1"/>
      <c r="F1790" s="2">
        <v>3</v>
      </c>
      <c r="G1790" s="2">
        <v>10</v>
      </c>
      <c r="H1790" s="236">
        <v>2022</v>
      </c>
      <c r="I1790" s="2">
        <v>84</v>
      </c>
      <c r="J1790" s="2" t="s">
        <v>1449</v>
      </c>
      <c r="K1790" s="4" t="s">
        <v>1438</v>
      </c>
      <c r="L1790" s="2" t="s">
        <v>6515</v>
      </c>
      <c r="M1790" s="2" t="s">
        <v>1447</v>
      </c>
      <c r="N1790" s="2" t="s">
        <v>1448</v>
      </c>
      <c r="P1790" s="9" t="s">
        <v>9846</v>
      </c>
      <c r="S1790" s="1" t="s">
        <v>8691</v>
      </c>
    </row>
    <row r="1791" spans="1:19" x14ac:dyDescent="0.2">
      <c r="A1791" s="2">
        <f t="shared" si="27"/>
        <v>1790</v>
      </c>
      <c r="B1791" s="1" t="s">
        <v>6892</v>
      </c>
      <c r="C1791" s="1" t="s">
        <v>2567</v>
      </c>
      <c r="E1791" s="1"/>
      <c r="F1791" s="2">
        <v>3</v>
      </c>
      <c r="G1791" s="2">
        <v>10</v>
      </c>
      <c r="H1791" s="236">
        <v>2022</v>
      </c>
      <c r="I1791" s="2">
        <v>73</v>
      </c>
      <c r="J1791" s="2" t="s">
        <v>1449</v>
      </c>
      <c r="K1791" s="4" t="s">
        <v>1954</v>
      </c>
      <c r="L1791" s="2" t="s">
        <v>6515</v>
      </c>
      <c r="M1791" s="2" t="s">
        <v>1448</v>
      </c>
      <c r="N1791" s="2" t="s">
        <v>1448</v>
      </c>
    </row>
    <row r="1792" spans="1:19" x14ac:dyDescent="0.2">
      <c r="A1792" s="2">
        <f t="shared" si="27"/>
        <v>1791</v>
      </c>
      <c r="B1792" s="1" t="s">
        <v>298</v>
      </c>
      <c r="C1792" s="1" t="s">
        <v>4060</v>
      </c>
      <c r="D1792" s="1" t="s">
        <v>892</v>
      </c>
      <c r="E1792" s="1" t="s">
        <v>7190</v>
      </c>
      <c r="F1792" s="2">
        <v>3</v>
      </c>
      <c r="G1792" s="2">
        <v>10</v>
      </c>
      <c r="H1792" s="236">
        <v>2022</v>
      </c>
      <c r="I1792" s="2">
        <v>94</v>
      </c>
      <c r="J1792" s="2" t="s">
        <v>1450</v>
      </c>
      <c r="K1792" s="4" t="s">
        <v>1440</v>
      </c>
      <c r="L1792" s="2" t="s">
        <v>1407</v>
      </c>
      <c r="M1792" s="2" t="s">
        <v>1448</v>
      </c>
      <c r="N1792" s="2" t="s">
        <v>1447</v>
      </c>
      <c r="P1792" s="9" t="s">
        <v>7191</v>
      </c>
    </row>
    <row r="1793" spans="1:19" x14ac:dyDescent="0.2">
      <c r="A1793" s="2">
        <f t="shared" si="27"/>
        <v>1792</v>
      </c>
      <c r="B1793" s="1" t="s">
        <v>2055</v>
      </c>
      <c r="C1793" s="1" t="s">
        <v>1510</v>
      </c>
      <c r="D1793" s="1" t="s">
        <v>2054</v>
      </c>
      <c r="E1793" s="1"/>
      <c r="F1793" s="2">
        <v>3</v>
      </c>
      <c r="G1793" s="2">
        <v>11</v>
      </c>
      <c r="H1793" s="236">
        <v>2022</v>
      </c>
      <c r="I1793" s="2">
        <v>76</v>
      </c>
      <c r="J1793" s="2" t="s">
        <v>1449</v>
      </c>
      <c r="K1793" s="4" t="s">
        <v>1409</v>
      </c>
      <c r="L1793" s="2" t="s">
        <v>1393</v>
      </c>
      <c r="M1793" s="2" t="s">
        <v>1448</v>
      </c>
      <c r="N1793" s="2" t="s">
        <v>1448</v>
      </c>
      <c r="O1793" s="1" t="s">
        <v>9054</v>
      </c>
      <c r="P1793" s="9" t="s">
        <v>2056</v>
      </c>
    </row>
    <row r="1794" spans="1:19" x14ac:dyDescent="0.2">
      <c r="A1794" s="2">
        <f t="shared" si="27"/>
        <v>1793</v>
      </c>
      <c r="B1794" s="1" t="s">
        <v>1734</v>
      </c>
      <c r="C1794" s="1" t="s">
        <v>1735</v>
      </c>
      <c r="E1794" s="1"/>
      <c r="F1794" s="2">
        <v>3</v>
      </c>
      <c r="G1794" s="2">
        <v>12</v>
      </c>
      <c r="H1794" s="236">
        <v>2022</v>
      </c>
      <c r="I1794" s="2">
        <v>86</v>
      </c>
      <c r="J1794" s="2" t="s">
        <v>1449</v>
      </c>
      <c r="K1794" s="4" t="s">
        <v>1421</v>
      </c>
      <c r="L1794" s="2" t="s">
        <v>6515</v>
      </c>
      <c r="M1794" s="2" t="s">
        <v>1448</v>
      </c>
      <c r="N1794" s="2" t="s">
        <v>1448</v>
      </c>
      <c r="P1794" s="9" t="s">
        <v>1733</v>
      </c>
    </row>
    <row r="1795" spans="1:19" x14ac:dyDescent="0.2">
      <c r="A1795" s="2">
        <f t="shared" si="27"/>
        <v>1794</v>
      </c>
      <c r="B1795" s="1" t="s">
        <v>695</v>
      </c>
      <c r="C1795" s="1" t="s">
        <v>1234</v>
      </c>
      <c r="D1795" s="1" t="s">
        <v>889</v>
      </c>
      <c r="E1795" s="1"/>
      <c r="F1795" s="2">
        <v>3</v>
      </c>
      <c r="G1795" s="2">
        <v>13</v>
      </c>
      <c r="H1795" s="236">
        <v>2022</v>
      </c>
      <c r="I1795" s="2">
        <v>82</v>
      </c>
      <c r="J1795" s="2" t="s">
        <v>1449</v>
      </c>
      <c r="K1795" s="4" t="s">
        <v>1437</v>
      </c>
      <c r="L1795" s="2" t="s">
        <v>1391</v>
      </c>
      <c r="M1795" s="2" t="s">
        <v>1447</v>
      </c>
      <c r="N1795" s="2" t="s">
        <v>1447</v>
      </c>
      <c r="P1795" s="9" t="s">
        <v>9621</v>
      </c>
      <c r="S1795" s="1" t="s">
        <v>8768</v>
      </c>
    </row>
    <row r="1796" spans="1:19" x14ac:dyDescent="0.2">
      <c r="A1796" s="2">
        <f t="shared" si="27"/>
        <v>1795</v>
      </c>
      <c r="B1796" s="1" t="s">
        <v>2050</v>
      </c>
      <c r="C1796" s="1" t="s">
        <v>1510</v>
      </c>
      <c r="D1796" s="1" t="s">
        <v>834</v>
      </c>
      <c r="E1796" s="1"/>
      <c r="F1796" s="2">
        <v>3</v>
      </c>
      <c r="G1796" s="2">
        <v>13</v>
      </c>
      <c r="H1796" s="236">
        <v>2022</v>
      </c>
      <c r="I1796" s="2">
        <v>81</v>
      </c>
      <c r="J1796" s="2" t="s">
        <v>1449</v>
      </c>
      <c r="K1796" s="4" t="s">
        <v>2048</v>
      </c>
      <c r="L1796" s="2" t="s">
        <v>1393</v>
      </c>
      <c r="M1796" s="2" t="s">
        <v>1448</v>
      </c>
      <c r="N1796" s="2" t="s">
        <v>1448</v>
      </c>
      <c r="P1796" s="9" t="s">
        <v>2049</v>
      </c>
    </row>
    <row r="1797" spans="1:19" x14ac:dyDescent="0.2">
      <c r="A1797" s="2">
        <f t="shared" si="27"/>
        <v>1796</v>
      </c>
      <c r="B1797" s="1" t="s">
        <v>697</v>
      </c>
      <c r="C1797" s="1" t="s">
        <v>1235</v>
      </c>
      <c r="D1797" s="1" t="s">
        <v>845</v>
      </c>
      <c r="E1797" s="1"/>
      <c r="F1797" s="2">
        <v>3</v>
      </c>
      <c r="G1797" s="2">
        <v>14</v>
      </c>
      <c r="H1797" s="236">
        <v>2022</v>
      </c>
      <c r="I1797" s="46">
        <v>49</v>
      </c>
      <c r="J1797" s="2" t="s">
        <v>1449</v>
      </c>
      <c r="K1797" s="4" t="s">
        <v>1436</v>
      </c>
      <c r="L1797" s="2" t="s">
        <v>1394</v>
      </c>
      <c r="M1797" s="2" t="s">
        <v>1447</v>
      </c>
      <c r="N1797" s="2" t="s">
        <v>1448</v>
      </c>
      <c r="O1797" s="178" t="s">
        <v>11403</v>
      </c>
      <c r="P1797" s="9" t="s">
        <v>1690</v>
      </c>
      <c r="Q1797" s="9" t="s">
        <v>9047</v>
      </c>
      <c r="S1797" s="1" t="s">
        <v>9124</v>
      </c>
    </row>
    <row r="1798" spans="1:19" x14ac:dyDescent="0.2">
      <c r="A1798" s="2">
        <f t="shared" si="27"/>
        <v>1797</v>
      </c>
      <c r="B1798" s="1" t="s">
        <v>696</v>
      </c>
      <c r="C1798" s="1" t="s">
        <v>847</v>
      </c>
      <c r="D1798" s="1" t="s">
        <v>845</v>
      </c>
      <c r="E1798" s="1" t="s">
        <v>6574</v>
      </c>
      <c r="F1798" s="2">
        <v>3</v>
      </c>
      <c r="G1798" s="2">
        <v>14</v>
      </c>
      <c r="H1798" s="236">
        <v>2022</v>
      </c>
      <c r="I1798" s="2">
        <v>96</v>
      </c>
      <c r="J1798" s="2" t="s">
        <v>1449</v>
      </c>
      <c r="K1798" s="4" t="s">
        <v>1410</v>
      </c>
      <c r="L1798" s="2" t="s">
        <v>1394</v>
      </c>
      <c r="M1798" s="2" t="s">
        <v>1447</v>
      </c>
      <c r="N1798" s="2" t="s">
        <v>1448</v>
      </c>
      <c r="P1798" s="9" t="s">
        <v>6575</v>
      </c>
      <c r="S1798" s="1" t="s">
        <v>8781</v>
      </c>
    </row>
    <row r="1799" spans="1:19" x14ac:dyDescent="0.2">
      <c r="A1799" s="2">
        <f t="shared" si="27"/>
        <v>1798</v>
      </c>
      <c r="B1799" s="1" t="s">
        <v>698</v>
      </c>
      <c r="C1799" s="1" t="s">
        <v>860</v>
      </c>
      <c r="D1799" s="1" t="s">
        <v>876</v>
      </c>
      <c r="E1799" s="1"/>
      <c r="F1799" s="2">
        <v>3</v>
      </c>
      <c r="G1799" s="2">
        <v>14</v>
      </c>
      <c r="H1799" s="236">
        <v>2022</v>
      </c>
      <c r="I1799" s="2">
        <v>94</v>
      </c>
      <c r="J1799" s="2" t="s">
        <v>1449</v>
      </c>
      <c r="K1799" s="4" t="s">
        <v>1435</v>
      </c>
      <c r="L1799" s="2" t="s">
        <v>1394</v>
      </c>
      <c r="M1799" s="2" t="s">
        <v>1447</v>
      </c>
      <c r="N1799" s="2" t="s">
        <v>1448</v>
      </c>
      <c r="P1799" s="9" t="s">
        <v>9620</v>
      </c>
      <c r="S1799" s="1" t="s">
        <v>8663</v>
      </c>
    </row>
    <row r="1800" spans="1:19" x14ac:dyDescent="0.2">
      <c r="A1800" s="2">
        <f t="shared" ref="A1800:A1863" si="28">A1799+1</f>
        <v>1799</v>
      </c>
      <c r="B1800" s="1" t="s">
        <v>905</v>
      </c>
      <c r="C1800" s="1" t="s">
        <v>4060</v>
      </c>
      <c r="D1800" s="1" t="s">
        <v>9712</v>
      </c>
      <c r="E1800" s="1"/>
      <c r="F1800" s="2">
        <v>3</v>
      </c>
      <c r="G1800" s="2">
        <v>15</v>
      </c>
      <c r="H1800" s="236">
        <v>2022</v>
      </c>
      <c r="I1800" s="2">
        <v>95</v>
      </c>
      <c r="J1800" s="2" t="s">
        <v>1450</v>
      </c>
      <c r="K1800" s="4" t="s">
        <v>821</v>
      </c>
      <c r="L1800" s="2" t="s">
        <v>1393</v>
      </c>
      <c r="M1800" s="2" t="s">
        <v>1447</v>
      </c>
      <c r="N1800" s="2" t="s">
        <v>1448</v>
      </c>
      <c r="P1800" s="9" t="s">
        <v>9711</v>
      </c>
      <c r="Q1800" s="9" t="s">
        <v>9713</v>
      </c>
      <c r="S1800" s="1" t="s">
        <v>9124</v>
      </c>
    </row>
    <row r="1801" spans="1:19" x14ac:dyDescent="0.2">
      <c r="A1801" s="2">
        <f t="shared" si="28"/>
        <v>1800</v>
      </c>
      <c r="B1801" s="1" t="s">
        <v>391</v>
      </c>
      <c r="C1801" s="1" t="s">
        <v>172</v>
      </c>
      <c r="D1801" s="1" t="s">
        <v>843</v>
      </c>
      <c r="E1801" s="1"/>
      <c r="F1801" s="2">
        <v>3</v>
      </c>
      <c r="G1801" s="2">
        <v>15</v>
      </c>
      <c r="H1801" s="236">
        <v>2022</v>
      </c>
      <c r="I1801" s="2">
        <v>66</v>
      </c>
      <c r="J1801" s="2" t="s">
        <v>1449</v>
      </c>
      <c r="K1801" s="4" t="s">
        <v>1831</v>
      </c>
      <c r="L1801" s="2" t="s">
        <v>1389</v>
      </c>
      <c r="M1801" s="2" t="s">
        <v>1447</v>
      </c>
      <c r="N1801" s="2" t="s">
        <v>1448</v>
      </c>
      <c r="P1801" s="9" t="s">
        <v>11008</v>
      </c>
      <c r="Q1801" s="9" t="s">
        <v>11007</v>
      </c>
      <c r="S1801" s="1" t="s">
        <v>9124</v>
      </c>
    </row>
    <row r="1802" spans="1:19" x14ac:dyDescent="0.2">
      <c r="A1802" s="2">
        <f t="shared" si="28"/>
        <v>1801</v>
      </c>
      <c r="B1802" s="1" t="s">
        <v>7651</v>
      </c>
      <c r="C1802" s="1" t="s">
        <v>1751</v>
      </c>
      <c r="D1802" s="1" t="s">
        <v>851</v>
      </c>
      <c r="E1802" s="1"/>
      <c r="F1802" s="2">
        <v>3</v>
      </c>
      <c r="G1802" s="2">
        <v>15</v>
      </c>
      <c r="H1802" s="236">
        <v>2022</v>
      </c>
      <c r="I1802" s="2">
        <v>97</v>
      </c>
      <c r="J1802" s="2" t="s">
        <v>1449</v>
      </c>
      <c r="K1802" s="4" t="s">
        <v>1414</v>
      </c>
      <c r="L1802" s="2" t="s">
        <v>1393</v>
      </c>
      <c r="M1802" s="2" t="s">
        <v>1448</v>
      </c>
      <c r="N1802" s="2" t="s">
        <v>1448</v>
      </c>
      <c r="P1802" s="9" t="s">
        <v>7653</v>
      </c>
      <c r="Q1802" s="9" t="s">
        <v>7652</v>
      </c>
    </row>
    <row r="1803" spans="1:19" x14ac:dyDescent="0.2">
      <c r="A1803" s="2">
        <f t="shared" si="28"/>
        <v>1802</v>
      </c>
      <c r="B1803" s="1" t="s">
        <v>699</v>
      </c>
      <c r="C1803" s="1" t="s">
        <v>69</v>
      </c>
      <c r="E1803" s="1"/>
      <c r="F1803" s="2">
        <v>3</v>
      </c>
      <c r="G1803" s="2">
        <v>17</v>
      </c>
      <c r="H1803" s="236">
        <v>2022</v>
      </c>
      <c r="I1803" s="2">
        <v>94</v>
      </c>
      <c r="J1803" s="2" t="s">
        <v>1449</v>
      </c>
      <c r="K1803" s="4" t="s">
        <v>1431</v>
      </c>
      <c r="L1803" s="2" t="s">
        <v>1393</v>
      </c>
      <c r="M1803" s="2" t="s">
        <v>1447</v>
      </c>
      <c r="N1803" s="2" t="s">
        <v>1448</v>
      </c>
      <c r="P1803" s="9" t="s">
        <v>7192</v>
      </c>
      <c r="S1803" s="1" t="s">
        <v>9088</v>
      </c>
    </row>
    <row r="1804" spans="1:19" x14ac:dyDescent="0.2">
      <c r="A1804" s="2">
        <f t="shared" si="28"/>
        <v>1803</v>
      </c>
      <c r="B1804" s="1" t="s">
        <v>7664</v>
      </c>
      <c r="C1804" s="1" t="s">
        <v>975</v>
      </c>
      <c r="E1804" s="301"/>
      <c r="F1804" s="2">
        <v>3</v>
      </c>
      <c r="G1804" s="2">
        <v>17</v>
      </c>
      <c r="H1804" s="2">
        <v>2022</v>
      </c>
      <c r="I1804" s="86" t="s">
        <v>1871</v>
      </c>
      <c r="J1804" s="2" t="s">
        <v>1449</v>
      </c>
      <c r="K1804" s="214" t="s">
        <v>1871</v>
      </c>
      <c r="L1804" s="2" t="s">
        <v>1393</v>
      </c>
      <c r="M1804" s="2" t="s">
        <v>1448</v>
      </c>
      <c r="N1804" s="2" t="s">
        <v>1448</v>
      </c>
      <c r="P1804" s="9" t="s">
        <v>7631</v>
      </c>
      <c r="Q1804" s="9" t="s">
        <v>7665</v>
      </c>
    </row>
    <row r="1805" spans="1:19" x14ac:dyDescent="0.2">
      <c r="A1805" s="2">
        <f t="shared" si="28"/>
        <v>1804</v>
      </c>
      <c r="B1805" s="1" t="s">
        <v>701</v>
      </c>
      <c r="C1805" s="1" t="s">
        <v>1236</v>
      </c>
      <c r="D1805" s="1" t="s">
        <v>876</v>
      </c>
      <c r="E1805" s="1"/>
      <c r="F1805" s="2">
        <v>3</v>
      </c>
      <c r="G1805" s="2">
        <v>17</v>
      </c>
      <c r="H1805" s="236">
        <v>2022</v>
      </c>
      <c r="I1805" s="46">
        <v>51</v>
      </c>
      <c r="J1805" s="2" t="s">
        <v>1449</v>
      </c>
      <c r="K1805" s="4" t="s">
        <v>1433</v>
      </c>
      <c r="L1805" s="2" t="s">
        <v>1434</v>
      </c>
      <c r="M1805" s="2" t="s">
        <v>1447</v>
      </c>
      <c r="N1805" s="2" t="s">
        <v>1448</v>
      </c>
      <c r="O1805" s="178" t="s">
        <v>9955</v>
      </c>
      <c r="P1805" s="9" t="s">
        <v>1689</v>
      </c>
      <c r="S1805" s="1" t="s">
        <v>8736</v>
      </c>
    </row>
    <row r="1806" spans="1:19" x14ac:dyDescent="0.2">
      <c r="A1806" s="2">
        <f t="shared" si="28"/>
        <v>1805</v>
      </c>
      <c r="B1806" s="1" t="s">
        <v>700</v>
      </c>
      <c r="C1806" s="1" t="s">
        <v>1220</v>
      </c>
      <c r="E1806" s="1"/>
      <c r="F1806" s="2">
        <v>3</v>
      </c>
      <c r="G1806" s="2">
        <v>17</v>
      </c>
      <c r="H1806" s="236">
        <v>2022</v>
      </c>
      <c r="I1806" s="2">
        <v>97</v>
      </c>
      <c r="J1806" s="2" t="s">
        <v>1449</v>
      </c>
      <c r="K1806" s="4" t="s">
        <v>1432</v>
      </c>
      <c r="L1806" s="2" t="s">
        <v>6515</v>
      </c>
      <c r="M1806" s="2" t="s">
        <v>1447</v>
      </c>
      <c r="N1806" s="2" t="s">
        <v>1448</v>
      </c>
      <c r="P1806" s="9" t="s">
        <v>9619</v>
      </c>
      <c r="S1806" s="1" t="s">
        <v>9088</v>
      </c>
    </row>
    <row r="1807" spans="1:19" x14ac:dyDescent="0.2">
      <c r="A1807" s="2">
        <f t="shared" si="28"/>
        <v>1806</v>
      </c>
      <c r="B1807" s="1" t="s">
        <v>703</v>
      </c>
      <c r="C1807" s="1" t="s">
        <v>1237</v>
      </c>
      <c r="D1807" s="1" t="s">
        <v>843</v>
      </c>
      <c r="E1807" s="1"/>
      <c r="F1807" s="2">
        <v>3</v>
      </c>
      <c r="G1807" s="2">
        <v>18</v>
      </c>
      <c r="H1807" s="236">
        <v>2022</v>
      </c>
      <c r="I1807" s="2">
        <v>78</v>
      </c>
      <c r="J1807" s="2" t="s">
        <v>1449</v>
      </c>
      <c r="K1807" s="4" t="s">
        <v>1429</v>
      </c>
      <c r="L1807" s="2" t="s">
        <v>1407</v>
      </c>
      <c r="M1807" s="2" t="s">
        <v>1447</v>
      </c>
      <c r="N1807" s="2" t="s">
        <v>1448</v>
      </c>
      <c r="P1807" s="9" t="s">
        <v>8507</v>
      </c>
      <c r="Q1807" s="9" t="s">
        <v>8506</v>
      </c>
      <c r="S1807" s="1" t="s">
        <v>8801</v>
      </c>
    </row>
    <row r="1808" spans="1:19" x14ac:dyDescent="0.2">
      <c r="A1808" s="2">
        <f t="shared" si="28"/>
        <v>1807</v>
      </c>
      <c r="B1808" s="1" t="s">
        <v>1977</v>
      </c>
      <c r="C1808" s="1" t="s">
        <v>2373</v>
      </c>
      <c r="D1808" s="1" t="s">
        <v>845</v>
      </c>
      <c r="E1808" s="1"/>
      <c r="F1808" s="2">
        <v>3</v>
      </c>
      <c r="G1808" s="2">
        <v>18</v>
      </c>
      <c r="H1808" s="236">
        <v>2022</v>
      </c>
      <c r="I1808" s="2">
        <v>86</v>
      </c>
      <c r="J1808" s="2" t="s">
        <v>1449</v>
      </c>
      <c r="K1808" s="4" t="s">
        <v>1412</v>
      </c>
      <c r="L1808" s="2" t="s">
        <v>1407</v>
      </c>
      <c r="M1808" s="2" t="s">
        <v>1448</v>
      </c>
      <c r="N1808" s="2" t="s">
        <v>1447</v>
      </c>
      <c r="O1808" s="1" t="s">
        <v>6706</v>
      </c>
      <c r="P1808" s="9" t="s">
        <v>2374</v>
      </c>
    </row>
    <row r="1809" spans="1:19" x14ac:dyDescent="0.2">
      <c r="A1809" s="2">
        <f t="shared" si="28"/>
        <v>1808</v>
      </c>
      <c r="B1809" s="1" t="s">
        <v>702</v>
      </c>
      <c r="C1809" s="1" t="s">
        <v>894</v>
      </c>
      <c r="E1809" s="1"/>
      <c r="F1809" s="2">
        <v>3</v>
      </c>
      <c r="G1809" s="2">
        <v>18</v>
      </c>
      <c r="H1809" s="236">
        <v>2022</v>
      </c>
      <c r="I1809" s="2">
        <v>79</v>
      </c>
      <c r="J1809" s="2" t="s">
        <v>1449</v>
      </c>
      <c r="K1809" s="4" t="s">
        <v>1430</v>
      </c>
      <c r="L1809" s="2" t="s">
        <v>1393</v>
      </c>
      <c r="M1809" s="2" t="s">
        <v>1447</v>
      </c>
      <c r="N1809" s="2" t="s">
        <v>1448</v>
      </c>
      <c r="O1809" s="1" t="s">
        <v>8389</v>
      </c>
      <c r="P1809" s="9" t="s">
        <v>1626</v>
      </c>
      <c r="R1809" s="9" t="s">
        <v>8388</v>
      </c>
      <c r="S1809" s="1" t="s">
        <v>9124</v>
      </c>
    </row>
    <row r="1810" spans="1:19" x14ac:dyDescent="0.2">
      <c r="A1810" s="2">
        <f t="shared" si="28"/>
        <v>1809</v>
      </c>
      <c r="B1810" s="1" t="s">
        <v>6096</v>
      </c>
      <c r="C1810" s="1" t="s">
        <v>135</v>
      </c>
      <c r="E1810" s="1"/>
      <c r="F1810" s="2">
        <v>3</v>
      </c>
      <c r="G1810" s="2">
        <v>19</v>
      </c>
      <c r="H1810" s="236">
        <v>2022</v>
      </c>
      <c r="I1810" s="2">
        <v>76</v>
      </c>
      <c r="J1810" s="2" t="s">
        <v>1449</v>
      </c>
      <c r="K1810" s="4" t="s">
        <v>1445</v>
      </c>
      <c r="L1810" s="2" t="s">
        <v>1389</v>
      </c>
      <c r="M1810" s="2" t="s">
        <v>1448</v>
      </c>
      <c r="N1810" s="2" t="s">
        <v>1448</v>
      </c>
      <c r="P1810" s="9" t="s">
        <v>6095</v>
      </c>
      <c r="R1810" s="9" t="s">
        <v>6097</v>
      </c>
    </row>
    <row r="1811" spans="1:19" x14ac:dyDescent="0.2">
      <c r="A1811" s="2">
        <f t="shared" si="28"/>
        <v>1810</v>
      </c>
      <c r="B1811" s="1" t="s">
        <v>9567</v>
      </c>
      <c r="C1811" s="1" t="s">
        <v>9587</v>
      </c>
      <c r="E1811" s="1"/>
      <c r="F1811" s="2">
        <v>3</v>
      </c>
      <c r="G1811" s="2">
        <v>19</v>
      </c>
      <c r="H1811" s="236">
        <v>2022</v>
      </c>
      <c r="I1811" s="2">
        <v>74</v>
      </c>
      <c r="J1811" s="2" t="s">
        <v>1449</v>
      </c>
      <c r="K1811" s="4" t="s">
        <v>1830</v>
      </c>
      <c r="L1811" s="2" t="s">
        <v>6515</v>
      </c>
      <c r="M1811" s="2" t="s">
        <v>1448</v>
      </c>
      <c r="N1811" s="2" t="s">
        <v>1448</v>
      </c>
      <c r="P1811" s="9" t="s">
        <v>9685</v>
      </c>
      <c r="R1811" s="9"/>
    </row>
    <row r="1812" spans="1:19" x14ac:dyDescent="0.2">
      <c r="A1812" s="2">
        <f t="shared" si="28"/>
        <v>1811</v>
      </c>
      <c r="B1812" s="1" t="s">
        <v>704</v>
      </c>
      <c r="C1812" s="1" t="s">
        <v>172</v>
      </c>
      <c r="D1812" s="1" t="s">
        <v>886</v>
      </c>
      <c r="E1812" s="1"/>
      <c r="F1812" s="2">
        <v>3</v>
      </c>
      <c r="G1812" s="2">
        <v>20</v>
      </c>
      <c r="H1812" s="236">
        <v>2022</v>
      </c>
      <c r="I1812" s="2">
        <v>87</v>
      </c>
      <c r="J1812" s="2" t="s">
        <v>1449</v>
      </c>
      <c r="K1812" s="4" t="s">
        <v>1428</v>
      </c>
      <c r="L1812" s="2" t="s">
        <v>1393</v>
      </c>
      <c r="M1812" s="2" t="s">
        <v>1447</v>
      </c>
      <c r="N1812" s="2" t="s">
        <v>1448</v>
      </c>
      <c r="P1812" s="9" t="s">
        <v>9618</v>
      </c>
      <c r="S1812" s="1" t="s">
        <v>9088</v>
      </c>
    </row>
    <row r="1813" spans="1:19" x14ac:dyDescent="0.2">
      <c r="A1813" s="2">
        <f t="shared" si="28"/>
        <v>1812</v>
      </c>
      <c r="B1813" s="1" t="s">
        <v>705</v>
      </c>
      <c r="C1813" s="1" t="s">
        <v>847</v>
      </c>
      <c r="D1813" s="1" t="s">
        <v>845</v>
      </c>
      <c r="E1813" s="1" t="s">
        <v>1338</v>
      </c>
      <c r="F1813" s="2">
        <v>3</v>
      </c>
      <c r="G1813" s="2">
        <v>20</v>
      </c>
      <c r="H1813" s="236">
        <v>2022</v>
      </c>
      <c r="I1813" s="2">
        <v>88</v>
      </c>
      <c r="J1813" s="2" t="s">
        <v>1449</v>
      </c>
      <c r="K1813" s="4" t="s">
        <v>1427</v>
      </c>
      <c r="L1813" s="2" t="s">
        <v>1393</v>
      </c>
      <c r="M1813" s="2" t="s">
        <v>1447</v>
      </c>
      <c r="N1813" s="2" t="s">
        <v>1448</v>
      </c>
      <c r="P1813" s="9" t="s">
        <v>4225</v>
      </c>
      <c r="Q1813" s="9" t="s">
        <v>9185</v>
      </c>
      <c r="S1813" s="1" t="s">
        <v>9088</v>
      </c>
    </row>
    <row r="1814" spans="1:19" x14ac:dyDescent="0.2">
      <c r="A1814" s="2">
        <f t="shared" si="28"/>
        <v>1813</v>
      </c>
      <c r="B1814" s="1" t="s">
        <v>3254</v>
      </c>
      <c r="C1814" s="1" t="s">
        <v>3255</v>
      </c>
      <c r="F1814" s="2">
        <v>3</v>
      </c>
      <c r="G1814" s="2">
        <v>22</v>
      </c>
      <c r="H1814" s="236">
        <v>2022</v>
      </c>
      <c r="I1814" s="2">
        <v>97</v>
      </c>
      <c r="J1814" s="2" t="s">
        <v>1449</v>
      </c>
      <c r="K1814" s="1" t="s">
        <v>1428</v>
      </c>
      <c r="L1814" s="2" t="s">
        <v>1393</v>
      </c>
      <c r="M1814" s="2" t="s">
        <v>1447</v>
      </c>
      <c r="N1814" s="2" t="s">
        <v>1447</v>
      </c>
      <c r="P1814" s="9" t="s">
        <v>3253</v>
      </c>
      <c r="Q1814" s="9" t="s">
        <v>10701</v>
      </c>
      <c r="S1814" s="1" t="s">
        <v>8736</v>
      </c>
    </row>
    <row r="1815" spans="1:19" x14ac:dyDescent="0.2">
      <c r="A1815" s="2">
        <f t="shared" si="28"/>
        <v>1814</v>
      </c>
      <c r="B1815" s="1" t="s">
        <v>707</v>
      </c>
      <c r="C1815" s="1" t="s">
        <v>1238</v>
      </c>
      <c r="D1815" s="1" t="s">
        <v>838</v>
      </c>
      <c r="E1815" s="1" t="s">
        <v>1339</v>
      </c>
      <c r="F1815" s="2">
        <v>3</v>
      </c>
      <c r="G1815" s="2">
        <v>22</v>
      </c>
      <c r="H1815" s="236">
        <v>2022</v>
      </c>
      <c r="I1815" s="2">
        <v>85</v>
      </c>
      <c r="J1815" s="2" t="s">
        <v>1449</v>
      </c>
      <c r="K1815" s="4" t="s">
        <v>1426</v>
      </c>
      <c r="L1815" s="2" t="s">
        <v>1393</v>
      </c>
      <c r="M1815" s="2" t="s">
        <v>1447</v>
      </c>
      <c r="N1815" s="2" t="s">
        <v>1448</v>
      </c>
      <c r="P1815" s="9" t="s">
        <v>9617</v>
      </c>
      <c r="S1815" s="1" t="s">
        <v>8762</v>
      </c>
    </row>
    <row r="1816" spans="1:19" x14ac:dyDescent="0.2">
      <c r="A1816" s="2">
        <f t="shared" si="28"/>
        <v>1815</v>
      </c>
      <c r="B1816" s="1" t="s">
        <v>708</v>
      </c>
      <c r="C1816" s="1" t="s">
        <v>263</v>
      </c>
      <c r="D1816" s="1" t="s">
        <v>834</v>
      </c>
      <c r="E1816" s="1"/>
      <c r="F1816" s="2">
        <v>3</v>
      </c>
      <c r="G1816" s="2">
        <v>23</v>
      </c>
      <c r="H1816" s="236">
        <v>2022</v>
      </c>
      <c r="I1816" s="2">
        <v>90</v>
      </c>
      <c r="J1816" s="2" t="s">
        <v>1449</v>
      </c>
      <c r="K1816" s="4" t="s">
        <v>1423</v>
      </c>
      <c r="L1816" s="2" t="s">
        <v>1393</v>
      </c>
      <c r="M1816" s="2" t="s">
        <v>1447</v>
      </c>
      <c r="N1816" s="2" t="s">
        <v>1448</v>
      </c>
      <c r="P1816" s="9" t="s">
        <v>6569</v>
      </c>
      <c r="S1816" s="1" t="s">
        <v>9124</v>
      </c>
    </row>
    <row r="1817" spans="1:19" x14ac:dyDescent="0.2">
      <c r="A1817" s="2">
        <f t="shared" si="28"/>
        <v>1816</v>
      </c>
      <c r="B1817" s="1" t="s">
        <v>246</v>
      </c>
      <c r="C1817" s="1" t="s">
        <v>3193</v>
      </c>
      <c r="E1817" s="1"/>
      <c r="F1817" s="2">
        <v>3</v>
      </c>
      <c r="G1817" s="2">
        <v>23</v>
      </c>
      <c r="H1817" s="236">
        <v>2022</v>
      </c>
      <c r="I1817" s="2">
        <v>75</v>
      </c>
      <c r="J1817" s="2" t="s">
        <v>1449</v>
      </c>
      <c r="K1817" s="4" t="s">
        <v>1421</v>
      </c>
      <c r="L1817" s="2" t="s">
        <v>6515</v>
      </c>
      <c r="M1817" s="2" t="s">
        <v>1448</v>
      </c>
      <c r="N1817" s="2" t="s">
        <v>1448</v>
      </c>
      <c r="P1817" s="9" t="s">
        <v>6164</v>
      </c>
      <c r="R1817" s="9" t="s">
        <v>6165</v>
      </c>
    </row>
    <row r="1818" spans="1:19" x14ac:dyDescent="0.2">
      <c r="A1818" s="2">
        <f t="shared" si="28"/>
        <v>1817</v>
      </c>
      <c r="B1818" s="1" t="s">
        <v>709</v>
      </c>
      <c r="C1818" s="1" t="s">
        <v>860</v>
      </c>
      <c r="D1818" s="1" t="s">
        <v>875</v>
      </c>
      <c r="E1818" s="1" t="s">
        <v>1301</v>
      </c>
      <c r="F1818" s="2">
        <v>3</v>
      </c>
      <c r="G1818" s="2">
        <v>24</v>
      </c>
      <c r="H1818" s="236">
        <v>2022</v>
      </c>
      <c r="I1818" s="2">
        <v>89</v>
      </c>
      <c r="J1818" s="2" t="s">
        <v>1449</v>
      </c>
      <c r="K1818" s="4" t="s">
        <v>1425</v>
      </c>
      <c r="L1818" s="2" t="s">
        <v>1393</v>
      </c>
      <c r="M1818" s="2" t="s">
        <v>1447</v>
      </c>
      <c r="N1818" s="2" t="s">
        <v>1447</v>
      </c>
      <c r="P1818" s="9" t="s">
        <v>9770</v>
      </c>
      <c r="R1818" s="9" t="s">
        <v>7669</v>
      </c>
      <c r="S1818" s="1" t="s">
        <v>8687</v>
      </c>
    </row>
    <row r="1819" spans="1:19" x14ac:dyDescent="0.2">
      <c r="A1819" s="2">
        <f t="shared" si="28"/>
        <v>1818</v>
      </c>
      <c r="B1819" s="1" t="s">
        <v>6510</v>
      </c>
      <c r="C1819" s="1" t="s">
        <v>2059</v>
      </c>
      <c r="E1819" s="1"/>
      <c r="F1819" s="2">
        <v>3</v>
      </c>
      <c r="G1819" s="2">
        <v>24</v>
      </c>
      <c r="H1819" s="236">
        <v>2022</v>
      </c>
      <c r="I1819" s="46">
        <v>57</v>
      </c>
      <c r="J1819" s="2" t="s">
        <v>1449</v>
      </c>
      <c r="K1819" s="4" t="s">
        <v>1440</v>
      </c>
      <c r="L1819" s="2" t="s">
        <v>1407</v>
      </c>
      <c r="M1819" s="2" t="s">
        <v>1448</v>
      </c>
      <c r="N1819" s="2" t="s">
        <v>1448</v>
      </c>
      <c r="O1819" s="178" t="s">
        <v>11351</v>
      </c>
      <c r="P1819" s="14" t="s">
        <v>6511</v>
      </c>
      <c r="R1819" s="14" t="s">
        <v>6512</v>
      </c>
    </row>
    <row r="1820" spans="1:19" x14ac:dyDescent="0.2">
      <c r="A1820" s="2">
        <f t="shared" si="28"/>
        <v>1819</v>
      </c>
      <c r="B1820" s="1" t="s">
        <v>11191</v>
      </c>
      <c r="C1820" s="1" t="s">
        <v>11190</v>
      </c>
      <c r="E1820" s="1"/>
      <c r="F1820" s="2">
        <v>3</v>
      </c>
      <c r="G1820" s="2">
        <v>25</v>
      </c>
      <c r="H1820" s="236">
        <v>2022</v>
      </c>
      <c r="I1820" s="2">
        <v>97</v>
      </c>
      <c r="J1820" s="2" t="s">
        <v>1449</v>
      </c>
      <c r="K1820" s="4" t="s">
        <v>1402</v>
      </c>
      <c r="L1820" s="2" t="s">
        <v>1393</v>
      </c>
      <c r="M1820" s="2" t="s">
        <v>1448</v>
      </c>
      <c r="N1820" s="2" t="s">
        <v>1448</v>
      </c>
      <c r="P1820" s="9" t="s">
        <v>11192</v>
      </c>
      <c r="Q1820" s="9"/>
      <c r="R1820" s="9"/>
      <c r="S1820" s="1" t="s">
        <v>8766</v>
      </c>
    </row>
    <row r="1821" spans="1:19" x14ac:dyDescent="0.2">
      <c r="A1821" s="2">
        <f t="shared" si="28"/>
        <v>1820</v>
      </c>
      <c r="B1821" s="1" t="s">
        <v>710</v>
      </c>
      <c r="C1821" s="1" t="s">
        <v>263</v>
      </c>
      <c r="D1821" s="1" t="s">
        <v>834</v>
      </c>
      <c r="E1821" s="1"/>
      <c r="F1821" s="2">
        <v>3</v>
      </c>
      <c r="G1821" s="2">
        <v>25</v>
      </c>
      <c r="H1821" s="236">
        <v>2022</v>
      </c>
      <c r="I1821" s="2">
        <v>69</v>
      </c>
      <c r="J1821" s="2" t="s">
        <v>1449</v>
      </c>
      <c r="K1821" s="4" t="s">
        <v>1402</v>
      </c>
      <c r="L1821" s="2" t="s">
        <v>1393</v>
      </c>
      <c r="M1821" s="2" t="s">
        <v>1447</v>
      </c>
      <c r="N1821" s="2" t="s">
        <v>1448</v>
      </c>
      <c r="O1821" s="178" t="s">
        <v>11389</v>
      </c>
      <c r="P1821" s="9" t="s">
        <v>8167</v>
      </c>
      <c r="Q1821" s="9" t="s">
        <v>6399</v>
      </c>
      <c r="R1821" s="9"/>
      <c r="S1821" s="1" t="s">
        <v>9088</v>
      </c>
    </row>
    <row r="1822" spans="1:19" x14ac:dyDescent="0.2">
      <c r="A1822" s="2">
        <f t="shared" si="28"/>
        <v>1821</v>
      </c>
      <c r="B1822" s="1" t="s">
        <v>711</v>
      </c>
      <c r="C1822" s="1" t="s">
        <v>975</v>
      </c>
      <c r="D1822" s="1" t="s">
        <v>872</v>
      </c>
      <c r="E1822" s="1"/>
      <c r="F1822" s="2">
        <v>3</v>
      </c>
      <c r="G1822" s="2">
        <v>26</v>
      </c>
      <c r="H1822" s="236">
        <v>2022</v>
      </c>
      <c r="I1822" s="2">
        <v>85</v>
      </c>
      <c r="J1822" s="2" t="s">
        <v>1449</v>
      </c>
      <c r="K1822" s="4" t="s">
        <v>1424</v>
      </c>
      <c r="L1822" s="2" t="s">
        <v>1394</v>
      </c>
      <c r="M1822" s="2" t="s">
        <v>1447</v>
      </c>
      <c r="N1822" s="2" t="s">
        <v>1448</v>
      </c>
      <c r="O1822" s="1" t="s">
        <v>9615</v>
      </c>
      <c r="P1822" s="9" t="s">
        <v>9616</v>
      </c>
      <c r="S1822" s="1" t="s">
        <v>8768</v>
      </c>
    </row>
    <row r="1823" spans="1:19" x14ac:dyDescent="0.2">
      <c r="A1823" s="2">
        <f t="shared" si="28"/>
        <v>1822</v>
      </c>
      <c r="B1823" s="1" t="s">
        <v>712</v>
      </c>
      <c r="C1823" s="1" t="s">
        <v>1239</v>
      </c>
      <c r="D1823" s="1" t="s">
        <v>871</v>
      </c>
      <c r="E1823" s="1" t="s">
        <v>1340</v>
      </c>
      <c r="F1823" s="2">
        <v>3</v>
      </c>
      <c r="G1823" s="2">
        <v>27</v>
      </c>
      <c r="H1823" s="236">
        <v>2022</v>
      </c>
      <c r="I1823" s="2">
        <v>72</v>
      </c>
      <c r="J1823" s="2" t="s">
        <v>1449</v>
      </c>
      <c r="K1823" s="4" t="s">
        <v>1423</v>
      </c>
      <c r="L1823" s="2" t="s">
        <v>1393</v>
      </c>
      <c r="M1823" s="2" t="s">
        <v>1447</v>
      </c>
      <c r="N1823" s="2" t="s">
        <v>1448</v>
      </c>
      <c r="P1823" s="9" t="s">
        <v>1911</v>
      </c>
      <c r="S1823" s="1" t="s">
        <v>8783</v>
      </c>
    </row>
    <row r="1824" spans="1:19" x14ac:dyDescent="0.2">
      <c r="A1824" s="2">
        <f t="shared" si="28"/>
        <v>1823</v>
      </c>
      <c r="B1824" s="1" t="s">
        <v>3835</v>
      </c>
      <c r="C1824" s="1" t="s">
        <v>1312</v>
      </c>
      <c r="D1824" s="1" t="s">
        <v>911</v>
      </c>
      <c r="E1824" s="1" t="s">
        <v>3836</v>
      </c>
      <c r="F1824" s="2">
        <v>3</v>
      </c>
      <c r="G1824" s="2">
        <v>28</v>
      </c>
      <c r="H1824" s="236">
        <v>2022</v>
      </c>
      <c r="I1824" s="2">
        <v>74</v>
      </c>
      <c r="J1824" s="2" t="s">
        <v>1450</v>
      </c>
      <c r="K1824" s="4" t="s">
        <v>1392</v>
      </c>
      <c r="L1824" s="2" t="s">
        <v>1393</v>
      </c>
      <c r="M1824" s="2" t="s">
        <v>1448</v>
      </c>
      <c r="N1824" s="2" t="s">
        <v>1448</v>
      </c>
      <c r="P1824" s="9" t="s">
        <v>3837</v>
      </c>
      <c r="R1824" s="9" t="s">
        <v>7189</v>
      </c>
    </row>
    <row r="1825" spans="1:20" x14ac:dyDescent="0.2">
      <c r="A1825" s="2">
        <f t="shared" si="28"/>
        <v>1824</v>
      </c>
      <c r="B1825" s="1" t="s">
        <v>8926</v>
      </c>
      <c r="C1825" s="1" t="s">
        <v>8927</v>
      </c>
      <c r="D1825" s="1" t="s">
        <v>838</v>
      </c>
      <c r="E1825" s="1"/>
      <c r="F1825" s="2">
        <v>3</v>
      </c>
      <c r="G1825" s="2">
        <v>29</v>
      </c>
      <c r="H1825" s="236">
        <v>2022</v>
      </c>
      <c r="I1825" s="2">
        <v>90</v>
      </c>
      <c r="J1825" s="2" t="s">
        <v>1450</v>
      </c>
      <c r="K1825" s="4" t="s">
        <v>1828</v>
      </c>
      <c r="L1825" s="2" t="s">
        <v>1407</v>
      </c>
      <c r="M1825" s="2" t="s">
        <v>1448</v>
      </c>
      <c r="N1825" s="2" t="s">
        <v>1448</v>
      </c>
      <c r="P1825" s="9" t="s">
        <v>8925</v>
      </c>
      <c r="Q1825" s="9" t="s">
        <v>8928</v>
      </c>
      <c r="R1825" s="9" t="s">
        <v>10373</v>
      </c>
      <c r="S1825" s="1" t="s">
        <v>9088</v>
      </c>
    </row>
    <row r="1826" spans="1:20" x14ac:dyDescent="0.2">
      <c r="A1826" s="2">
        <f t="shared" si="28"/>
        <v>1825</v>
      </c>
      <c r="B1826" s="1" t="s">
        <v>7661</v>
      </c>
      <c r="C1826" s="1" t="s">
        <v>244</v>
      </c>
      <c r="D1826" s="1" t="s">
        <v>921</v>
      </c>
      <c r="E1826" s="1"/>
      <c r="F1826" s="2">
        <v>3</v>
      </c>
      <c r="G1826" s="2">
        <v>29</v>
      </c>
      <c r="H1826" s="236">
        <v>2022</v>
      </c>
      <c r="I1826" s="2">
        <v>92</v>
      </c>
      <c r="J1826" s="2" t="s">
        <v>1449</v>
      </c>
      <c r="K1826" s="4" t="s">
        <v>7662</v>
      </c>
      <c r="L1826" s="2" t="s">
        <v>1393</v>
      </c>
      <c r="M1826" s="2" t="s">
        <v>1448</v>
      </c>
      <c r="N1826" s="2" t="s">
        <v>1448</v>
      </c>
      <c r="P1826" s="9" t="s">
        <v>7663</v>
      </c>
      <c r="R1826" s="9"/>
    </row>
    <row r="1827" spans="1:20" x14ac:dyDescent="0.2">
      <c r="A1827" s="2">
        <f t="shared" si="28"/>
        <v>1826</v>
      </c>
      <c r="B1827" s="1" t="s">
        <v>713</v>
      </c>
      <c r="C1827" s="1" t="s">
        <v>901</v>
      </c>
      <c r="D1827" s="1" t="s">
        <v>872</v>
      </c>
      <c r="E1827" s="1" t="s">
        <v>1341</v>
      </c>
      <c r="F1827" s="2">
        <v>3</v>
      </c>
      <c r="G1827" s="2">
        <v>31</v>
      </c>
      <c r="H1827" s="236">
        <v>2022</v>
      </c>
      <c r="I1827" s="2">
        <v>88</v>
      </c>
      <c r="J1827" s="2" t="s">
        <v>1449</v>
      </c>
      <c r="K1827" s="4" t="s">
        <v>1421</v>
      </c>
      <c r="L1827" s="2" t="s">
        <v>6515</v>
      </c>
      <c r="M1827" s="2" t="s">
        <v>1447</v>
      </c>
      <c r="N1827" s="2" t="s">
        <v>1448</v>
      </c>
      <c r="P1827" s="9" t="s">
        <v>6570</v>
      </c>
      <c r="S1827" s="1" t="s">
        <v>8750</v>
      </c>
    </row>
    <row r="1828" spans="1:20" x14ac:dyDescent="0.2">
      <c r="A1828" s="2">
        <f t="shared" si="28"/>
        <v>1827</v>
      </c>
      <c r="B1828" s="1" t="s">
        <v>714</v>
      </c>
      <c r="C1828" s="1" t="s">
        <v>1063</v>
      </c>
      <c r="D1828" s="1" t="s">
        <v>892</v>
      </c>
      <c r="E1828" s="1"/>
      <c r="F1828" s="2">
        <v>3</v>
      </c>
      <c r="G1828" s="2">
        <v>31</v>
      </c>
      <c r="H1828" s="236">
        <v>2022</v>
      </c>
      <c r="I1828" s="2">
        <v>73</v>
      </c>
      <c r="J1828" s="2" t="s">
        <v>1449</v>
      </c>
      <c r="K1828" s="4" t="s">
        <v>1404</v>
      </c>
      <c r="L1828" s="2" t="s">
        <v>1393</v>
      </c>
      <c r="M1828" s="2" t="s">
        <v>1447</v>
      </c>
      <c r="N1828" s="2" t="s">
        <v>1448</v>
      </c>
      <c r="P1828" s="9" t="s">
        <v>9614</v>
      </c>
      <c r="S1828" s="1" t="s">
        <v>8781</v>
      </c>
    </row>
    <row r="1829" spans="1:20" x14ac:dyDescent="0.2">
      <c r="A1829" s="2">
        <f t="shared" si="28"/>
        <v>1828</v>
      </c>
      <c r="B1829" s="1" t="s">
        <v>142</v>
      </c>
      <c r="C1829" s="1" t="s">
        <v>965</v>
      </c>
      <c r="D1829" s="1" t="s">
        <v>845</v>
      </c>
      <c r="E1829" s="1"/>
      <c r="F1829" s="2">
        <v>3</v>
      </c>
      <c r="G1829" s="2">
        <v>31</v>
      </c>
      <c r="H1829" s="236">
        <v>2022</v>
      </c>
      <c r="I1829" s="2">
        <v>64</v>
      </c>
      <c r="J1829" s="2" t="s">
        <v>1449</v>
      </c>
      <c r="K1829" s="4" t="s">
        <v>1422</v>
      </c>
      <c r="L1829" s="2" t="s">
        <v>1393</v>
      </c>
      <c r="M1829" s="2" t="s">
        <v>1447</v>
      </c>
      <c r="N1829" s="2" t="s">
        <v>1448</v>
      </c>
      <c r="O1829" s="1" t="s">
        <v>7634</v>
      </c>
      <c r="P1829" s="9" t="s">
        <v>7632</v>
      </c>
      <c r="Q1829" s="9" t="s">
        <v>7633</v>
      </c>
      <c r="S1829" s="1" t="s">
        <v>9124</v>
      </c>
    </row>
    <row r="1830" spans="1:20" x14ac:dyDescent="0.2">
      <c r="A1830" s="2">
        <f t="shared" si="28"/>
        <v>1829</v>
      </c>
      <c r="B1830" s="1" t="s">
        <v>7015</v>
      </c>
      <c r="C1830" s="1" t="s">
        <v>3332</v>
      </c>
      <c r="E1830" s="301"/>
      <c r="F1830" s="2">
        <v>4</v>
      </c>
      <c r="G1830" s="2">
        <v>1</v>
      </c>
      <c r="H1830" s="2">
        <v>2022</v>
      </c>
      <c r="I1830" s="86" t="s">
        <v>1871</v>
      </c>
      <c r="J1830" s="2" t="s">
        <v>1449</v>
      </c>
      <c r="K1830" s="4" t="s">
        <v>1421</v>
      </c>
      <c r="L1830" s="2" t="s">
        <v>6515</v>
      </c>
      <c r="M1830" s="2" t="s">
        <v>1448</v>
      </c>
      <c r="N1830" s="2" t="s">
        <v>1448</v>
      </c>
      <c r="P1830" s="9" t="s">
        <v>7016</v>
      </c>
      <c r="R1830" s="9" t="s">
        <v>6780</v>
      </c>
    </row>
    <row r="1831" spans="1:20" x14ac:dyDescent="0.2">
      <c r="A1831" s="2">
        <f t="shared" si="28"/>
        <v>1830</v>
      </c>
      <c r="B1831" s="1" t="s">
        <v>1517</v>
      </c>
      <c r="C1831" s="1" t="s">
        <v>1518</v>
      </c>
      <c r="D1831" s="1" t="s">
        <v>851</v>
      </c>
      <c r="E1831" s="1"/>
      <c r="F1831" s="2">
        <v>4</v>
      </c>
      <c r="G1831" s="2">
        <v>1</v>
      </c>
      <c r="H1831" s="236">
        <v>2022</v>
      </c>
      <c r="I1831" s="2">
        <v>63</v>
      </c>
      <c r="J1831" s="2" t="s">
        <v>1450</v>
      </c>
      <c r="K1831" s="4" t="s">
        <v>1437</v>
      </c>
      <c r="L1831" s="2" t="s">
        <v>1391</v>
      </c>
      <c r="M1831" s="2" t="s">
        <v>1447</v>
      </c>
      <c r="N1831" s="2" t="s">
        <v>1448</v>
      </c>
      <c r="O1831" s="1" t="s">
        <v>1766</v>
      </c>
      <c r="P1831" s="9" t="s">
        <v>1559</v>
      </c>
      <c r="R1831" s="9" t="s">
        <v>6780</v>
      </c>
      <c r="S1831" s="1" t="s">
        <v>9124</v>
      </c>
    </row>
    <row r="1832" spans="1:20" x14ac:dyDescent="0.2">
      <c r="A1832" s="2">
        <f t="shared" si="28"/>
        <v>1831</v>
      </c>
      <c r="B1832" s="1" t="s">
        <v>557</v>
      </c>
      <c r="C1832" s="1" t="s">
        <v>1623</v>
      </c>
      <c r="D1832" s="1" t="s">
        <v>911</v>
      </c>
      <c r="E1832" s="274" t="s">
        <v>11090</v>
      </c>
      <c r="F1832" s="2">
        <v>4</v>
      </c>
      <c r="G1832" s="2">
        <v>1</v>
      </c>
      <c r="H1832" s="236">
        <v>2022</v>
      </c>
      <c r="I1832" s="2">
        <v>90</v>
      </c>
      <c r="J1832" s="2" t="s">
        <v>1449</v>
      </c>
      <c r="K1832" s="4" t="s">
        <v>1412</v>
      </c>
      <c r="L1832" s="2" t="s">
        <v>1407</v>
      </c>
      <c r="M1832" s="2" t="s">
        <v>1448</v>
      </c>
      <c r="N1832" s="2" t="s">
        <v>1447</v>
      </c>
      <c r="O1832" s="252" t="s">
        <v>12892</v>
      </c>
      <c r="P1832" s="9" t="s">
        <v>8398</v>
      </c>
      <c r="Q1832" s="9" t="s">
        <v>12891</v>
      </c>
      <c r="S1832" s="1" t="s">
        <v>9088</v>
      </c>
      <c r="T1832" s="1" t="s">
        <v>8663</v>
      </c>
    </row>
    <row r="1833" spans="1:20" x14ac:dyDescent="0.2">
      <c r="A1833" s="2">
        <f t="shared" si="28"/>
        <v>1832</v>
      </c>
      <c r="B1833" s="1" t="s">
        <v>3834</v>
      </c>
      <c r="C1833" s="1" t="s">
        <v>3426</v>
      </c>
      <c r="D1833" s="1" t="s">
        <v>853</v>
      </c>
      <c r="E1833" s="1"/>
      <c r="F1833" s="2">
        <v>4</v>
      </c>
      <c r="G1833" s="2">
        <v>2</v>
      </c>
      <c r="H1833" s="236">
        <v>2022</v>
      </c>
      <c r="I1833" s="2">
        <v>65</v>
      </c>
      <c r="J1833" s="2" t="s">
        <v>1449</v>
      </c>
      <c r="K1833" s="4" t="s">
        <v>1414</v>
      </c>
      <c r="L1833" s="2" t="s">
        <v>1393</v>
      </c>
      <c r="M1833" s="2" t="s">
        <v>1448</v>
      </c>
      <c r="N1833" s="2" t="s">
        <v>1448</v>
      </c>
      <c r="O1833" s="178" t="s">
        <v>11401</v>
      </c>
      <c r="P1833" s="9" t="s">
        <v>8833</v>
      </c>
    </row>
    <row r="1834" spans="1:20" x14ac:dyDescent="0.2">
      <c r="A1834" s="2">
        <f t="shared" si="28"/>
        <v>1833</v>
      </c>
      <c r="B1834" s="1" t="s">
        <v>715</v>
      </c>
      <c r="C1834" s="1" t="s">
        <v>880</v>
      </c>
      <c r="D1834" s="1" t="s">
        <v>892</v>
      </c>
      <c r="E1834" s="1"/>
      <c r="F1834" s="2">
        <v>4</v>
      </c>
      <c r="G1834" s="2">
        <v>3</v>
      </c>
      <c r="H1834" s="236">
        <v>2022</v>
      </c>
      <c r="I1834" s="2">
        <v>83</v>
      </c>
      <c r="J1834" s="2" t="s">
        <v>1449</v>
      </c>
      <c r="K1834" s="4" t="s">
        <v>1420</v>
      </c>
      <c r="L1834" s="2" t="s">
        <v>1393</v>
      </c>
      <c r="M1834" s="2" t="s">
        <v>1447</v>
      </c>
      <c r="N1834" s="2" t="s">
        <v>1448</v>
      </c>
      <c r="P1834" s="9" t="s">
        <v>9606</v>
      </c>
      <c r="R1834" s="9" t="s">
        <v>9607</v>
      </c>
      <c r="S1834" s="1" t="s">
        <v>8663</v>
      </c>
    </row>
    <row r="1835" spans="1:20" x14ac:dyDescent="0.2">
      <c r="A1835" s="2">
        <f t="shared" si="28"/>
        <v>1834</v>
      </c>
      <c r="B1835" s="1" t="s">
        <v>1</v>
      </c>
      <c r="C1835" s="1" t="s">
        <v>6153</v>
      </c>
      <c r="E1835" s="1"/>
      <c r="F1835" s="2">
        <v>4</v>
      </c>
      <c r="G1835" s="2">
        <v>3</v>
      </c>
      <c r="H1835" s="236">
        <v>2022</v>
      </c>
      <c r="I1835" s="2">
        <v>91</v>
      </c>
      <c r="J1835" s="2" t="s">
        <v>1449</v>
      </c>
      <c r="K1835" s="4" t="s">
        <v>6152</v>
      </c>
      <c r="L1835" s="2" t="s">
        <v>1393</v>
      </c>
      <c r="M1835" s="2" t="s">
        <v>1448</v>
      </c>
      <c r="N1835" s="2" t="s">
        <v>1448</v>
      </c>
      <c r="P1835" s="9" t="s">
        <v>6151</v>
      </c>
      <c r="Q1835" s="9" t="s">
        <v>10166</v>
      </c>
      <c r="S1835" s="1" t="s">
        <v>8736</v>
      </c>
    </row>
    <row r="1836" spans="1:20" x14ac:dyDescent="0.2">
      <c r="A1836" s="2">
        <f t="shared" si="28"/>
        <v>1835</v>
      </c>
      <c r="B1836" s="1" t="s">
        <v>48</v>
      </c>
      <c r="C1836" s="1" t="s">
        <v>6466</v>
      </c>
      <c r="E1836" s="1" t="s">
        <v>6467</v>
      </c>
      <c r="F1836" s="2">
        <v>4</v>
      </c>
      <c r="G1836" s="2">
        <v>3</v>
      </c>
      <c r="H1836" s="236">
        <v>2022</v>
      </c>
      <c r="I1836" s="2">
        <v>95</v>
      </c>
      <c r="J1836" s="2" t="s">
        <v>1449</v>
      </c>
      <c r="K1836" s="4" t="s">
        <v>1410</v>
      </c>
      <c r="L1836" s="2" t="s">
        <v>1394</v>
      </c>
      <c r="M1836" s="2" t="s">
        <v>1448</v>
      </c>
      <c r="N1836" s="2" t="s">
        <v>1448</v>
      </c>
      <c r="O1836" s="1" t="s">
        <v>10951</v>
      </c>
      <c r="P1836" s="9" t="s">
        <v>2577</v>
      </c>
      <c r="R1836" s="9" t="s">
        <v>6468</v>
      </c>
    </row>
    <row r="1837" spans="1:20" x14ac:dyDescent="0.2">
      <c r="A1837" s="2">
        <f t="shared" si="28"/>
        <v>1836</v>
      </c>
      <c r="B1837" s="1" t="s">
        <v>716</v>
      </c>
      <c r="C1837" s="1" t="s">
        <v>1240</v>
      </c>
      <c r="D1837" s="1" t="s">
        <v>881</v>
      </c>
      <c r="E1837" s="1"/>
      <c r="F1837" s="2">
        <v>4</v>
      </c>
      <c r="G1837" s="2">
        <v>5</v>
      </c>
      <c r="H1837" s="236">
        <v>2022</v>
      </c>
      <c r="I1837" s="2">
        <v>87</v>
      </c>
      <c r="J1837" s="2" t="s">
        <v>1449</v>
      </c>
      <c r="K1837" s="4" t="s">
        <v>1419</v>
      </c>
      <c r="L1837" s="2" t="s">
        <v>1441</v>
      </c>
      <c r="M1837" s="2" t="s">
        <v>1447</v>
      </c>
      <c r="N1837" s="2" t="s">
        <v>1448</v>
      </c>
      <c r="P1837" s="9" t="s">
        <v>2556</v>
      </c>
      <c r="S1837" s="1" t="s">
        <v>9124</v>
      </c>
    </row>
    <row r="1838" spans="1:20" x14ac:dyDescent="0.2">
      <c r="A1838" s="2">
        <f t="shared" si="28"/>
        <v>1837</v>
      </c>
      <c r="B1838" s="1" t="s">
        <v>7186</v>
      </c>
      <c r="C1838" s="1" t="s">
        <v>3299</v>
      </c>
      <c r="D1838" s="1" t="s">
        <v>889</v>
      </c>
      <c r="E1838" s="1"/>
      <c r="F1838" s="2">
        <v>4</v>
      </c>
      <c r="G1838" s="2">
        <v>5</v>
      </c>
      <c r="H1838" s="236">
        <v>2022</v>
      </c>
      <c r="I1838" s="2">
        <v>93</v>
      </c>
      <c r="J1838" s="2" t="s">
        <v>1449</v>
      </c>
      <c r="K1838" s="4" t="s">
        <v>5284</v>
      </c>
      <c r="L1838" s="2" t="s">
        <v>6515</v>
      </c>
      <c r="M1838" s="2" t="s">
        <v>1448</v>
      </c>
      <c r="N1838" s="2" t="s">
        <v>1448</v>
      </c>
      <c r="P1838" s="9" t="s">
        <v>7188</v>
      </c>
      <c r="R1838" s="9" t="s">
        <v>7187</v>
      </c>
    </row>
    <row r="1839" spans="1:20" x14ac:dyDescent="0.2">
      <c r="A1839" s="2">
        <f t="shared" si="28"/>
        <v>1838</v>
      </c>
      <c r="B1839" s="1" t="s">
        <v>1557</v>
      </c>
      <c r="C1839" s="1" t="s">
        <v>1556</v>
      </c>
      <c r="E1839" s="1" t="s">
        <v>1558</v>
      </c>
      <c r="F1839" s="2">
        <v>4</v>
      </c>
      <c r="G1839" s="2">
        <v>7</v>
      </c>
      <c r="H1839" s="236">
        <v>2022</v>
      </c>
      <c r="I1839" s="2">
        <v>61</v>
      </c>
      <c r="J1839" s="2" t="s">
        <v>1449</v>
      </c>
      <c r="K1839" s="4" t="s">
        <v>1408</v>
      </c>
      <c r="L1839" s="2" t="s">
        <v>1393</v>
      </c>
      <c r="M1839" s="2" t="s">
        <v>1448</v>
      </c>
      <c r="N1839" s="2" t="s">
        <v>1448</v>
      </c>
      <c r="P1839" s="9" t="s">
        <v>6568</v>
      </c>
      <c r="Q1839" s="9" t="s">
        <v>9098</v>
      </c>
      <c r="R1839" s="9" t="s">
        <v>6567</v>
      </c>
    </row>
    <row r="1840" spans="1:20" x14ac:dyDescent="0.2">
      <c r="A1840" s="2">
        <f t="shared" si="28"/>
        <v>1839</v>
      </c>
      <c r="B1840" s="1" t="s">
        <v>7578</v>
      </c>
      <c r="C1840" s="1" t="s">
        <v>558</v>
      </c>
      <c r="E1840" s="1"/>
      <c r="F1840" s="2">
        <v>4</v>
      </c>
      <c r="G1840" s="2">
        <v>7</v>
      </c>
      <c r="H1840" s="236">
        <v>2022</v>
      </c>
      <c r="I1840" s="2">
        <v>73</v>
      </c>
      <c r="J1840" s="2" t="s">
        <v>1449</v>
      </c>
      <c r="K1840" s="4" t="s">
        <v>1421</v>
      </c>
      <c r="L1840" s="2" t="s">
        <v>6515</v>
      </c>
      <c r="M1840" s="2" t="s">
        <v>1448</v>
      </c>
      <c r="N1840" s="2" t="s">
        <v>1447</v>
      </c>
      <c r="P1840" s="9" t="s">
        <v>9581</v>
      </c>
      <c r="S1840" s="1" t="s">
        <v>8736</v>
      </c>
    </row>
    <row r="1841" spans="1:20" x14ac:dyDescent="0.2">
      <c r="A1841" s="2">
        <f t="shared" si="28"/>
        <v>1840</v>
      </c>
      <c r="B1841" s="1" t="s">
        <v>339</v>
      </c>
      <c r="C1841" s="1" t="s">
        <v>1241</v>
      </c>
      <c r="D1841" s="1" t="s">
        <v>871</v>
      </c>
      <c r="E1841" s="1"/>
      <c r="F1841" s="2">
        <v>4</v>
      </c>
      <c r="G1841" s="2">
        <v>7</v>
      </c>
      <c r="H1841" s="236">
        <v>2022</v>
      </c>
      <c r="I1841" s="2">
        <v>83</v>
      </c>
      <c r="J1841" s="2" t="s">
        <v>1450</v>
      </c>
      <c r="K1841" s="4" t="s">
        <v>1418</v>
      </c>
      <c r="L1841" s="2" t="s">
        <v>1393</v>
      </c>
      <c r="M1841" s="2" t="s">
        <v>1447</v>
      </c>
      <c r="N1841" s="2" t="s">
        <v>1447</v>
      </c>
      <c r="O1841" s="1" t="s">
        <v>2366</v>
      </c>
      <c r="P1841" s="9" t="s">
        <v>2367</v>
      </c>
      <c r="S1841" s="1" t="s">
        <v>8762</v>
      </c>
    </row>
    <row r="1842" spans="1:20" x14ac:dyDescent="0.2">
      <c r="A1842" s="2">
        <f t="shared" si="28"/>
        <v>1841</v>
      </c>
      <c r="B1842" s="1" t="s">
        <v>25</v>
      </c>
      <c r="C1842" s="1" t="s">
        <v>172</v>
      </c>
      <c r="D1842" s="1" t="s">
        <v>834</v>
      </c>
      <c r="E1842" s="1" t="s">
        <v>1289</v>
      </c>
      <c r="F1842" s="2">
        <v>4</v>
      </c>
      <c r="G1842" s="2">
        <v>7</v>
      </c>
      <c r="H1842" s="236">
        <v>2022</v>
      </c>
      <c r="I1842" s="2">
        <v>89</v>
      </c>
      <c r="J1842" s="2" t="s">
        <v>1449</v>
      </c>
      <c r="K1842" s="4" t="s">
        <v>1936</v>
      </c>
      <c r="L1842" s="2" t="s">
        <v>1393</v>
      </c>
      <c r="M1842" s="2" t="s">
        <v>1447</v>
      </c>
      <c r="N1842" s="2" t="s">
        <v>1448</v>
      </c>
      <c r="P1842" s="9" t="s">
        <v>9605</v>
      </c>
      <c r="S1842" s="1" t="s">
        <v>8719</v>
      </c>
    </row>
    <row r="1843" spans="1:20" x14ac:dyDescent="0.2">
      <c r="A1843" s="2">
        <f t="shared" si="28"/>
        <v>1842</v>
      </c>
      <c r="B1843" s="1" t="s">
        <v>717</v>
      </c>
      <c r="C1843" s="1" t="s">
        <v>923</v>
      </c>
      <c r="D1843" s="1" t="s">
        <v>872</v>
      </c>
      <c r="E1843" s="1"/>
      <c r="F1843" s="2">
        <v>4</v>
      </c>
      <c r="G1843" s="2">
        <v>8</v>
      </c>
      <c r="H1843" s="236">
        <v>2022</v>
      </c>
      <c r="I1843" s="2">
        <v>64</v>
      </c>
      <c r="J1843" s="2" t="s">
        <v>1449</v>
      </c>
      <c r="K1843" s="4" t="s">
        <v>1417</v>
      </c>
      <c r="L1843" s="2" t="s">
        <v>6515</v>
      </c>
      <c r="M1843" s="2" t="s">
        <v>1447</v>
      </c>
      <c r="N1843" s="2" t="s">
        <v>1447</v>
      </c>
      <c r="O1843" s="178" t="s">
        <v>11399</v>
      </c>
      <c r="P1843" s="9" t="s">
        <v>6584</v>
      </c>
      <c r="R1843" s="9" t="s">
        <v>6585</v>
      </c>
      <c r="S1843" s="1" t="s">
        <v>8781</v>
      </c>
    </row>
    <row r="1844" spans="1:20" x14ac:dyDescent="0.2">
      <c r="A1844" s="2">
        <f t="shared" si="28"/>
        <v>1843</v>
      </c>
      <c r="B1844" s="1" t="s">
        <v>718</v>
      </c>
      <c r="C1844" s="1" t="s">
        <v>1137</v>
      </c>
      <c r="D1844" s="1" t="s">
        <v>848</v>
      </c>
      <c r="E1844" s="1"/>
      <c r="F1844" s="2">
        <v>4</v>
      </c>
      <c r="G1844" s="2">
        <v>8</v>
      </c>
      <c r="H1844" s="236">
        <v>2022</v>
      </c>
      <c r="I1844" s="2">
        <v>67</v>
      </c>
      <c r="J1844" s="2" t="s">
        <v>1450</v>
      </c>
      <c r="K1844" s="4" t="s">
        <v>1395</v>
      </c>
      <c r="L1844" s="2" t="s">
        <v>1394</v>
      </c>
      <c r="M1844" s="2" t="s">
        <v>1447</v>
      </c>
      <c r="N1844" s="2" t="s">
        <v>1448</v>
      </c>
      <c r="O1844" s="1" t="s">
        <v>3674</v>
      </c>
      <c r="P1844" s="9" t="s">
        <v>8168</v>
      </c>
      <c r="S1844" s="1" t="s">
        <v>9124</v>
      </c>
    </row>
    <row r="1845" spans="1:20" x14ac:dyDescent="0.2">
      <c r="A1845" s="2">
        <f t="shared" si="28"/>
        <v>1844</v>
      </c>
      <c r="B1845" s="1" t="s">
        <v>2369</v>
      </c>
      <c r="C1845" s="1" t="s">
        <v>2370</v>
      </c>
      <c r="D1845" s="1" t="s">
        <v>851</v>
      </c>
      <c r="E1845" s="1"/>
      <c r="F1845" s="2">
        <v>4</v>
      </c>
      <c r="G1845" s="2">
        <v>8</v>
      </c>
      <c r="H1845" s="236">
        <v>2022</v>
      </c>
      <c r="I1845" s="2">
        <v>67</v>
      </c>
      <c r="J1845" s="2" t="s">
        <v>1449</v>
      </c>
      <c r="K1845" s="4" t="s">
        <v>1392</v>
      </c>
      <c r="L1845" s="2" t="s">
        <v>1393</v>
      </c>
      <c r="M1845" s="2" t="s">
        <v>1448</v>
      </c>
      <c r="N1845" s="2" t="s">
        <v>1447</v>
      </c>
      <c r="O1845" s="178" t="s">
        <v>11400</v>
      </c>
      <c r="P1845" s="9" t="s">
        <v>2368</v>
      </c>
      <c r="R1845" s="9" t="s">
        <v>6325</v>
      </c>
    </row>
    <row r="1846" spans="1:20" x14ac:dyDescent="0.2">
      <c r="A1846" s="2">
        <f t="shared" si="28"/>
        <v>1845</v>
      </c>
      <c r="B1846" s="1" t="s">
        <v>3832</v>
      </c>
      <c r="C1846" s="1" t="s">
        <v>3831</v>
      </c>
      <c r="E1846" s="1"/>
      <c r="F1846" s="2">
        <v>4</v>
      </c>
      <c r="G1846" s="2">
        <v>9</v>
      </c>
      <c r="H1846" s="236">
        <v>2022</v>
      </c>
      <c r="I1846" s="2">
        <v>89</v>
      </c>
      <c r="J1846" s="2" t="s">
        <v>1449</v>
      </c>
      <c r="K1846" s="4" t="s">
        <v>549</v>
      </c>
      <c r="L1846" s="2" t="s">
        <v>1393</v>
      </c>
      <c r="M1846" s="2" t="s">
        <v>1447</v>
      </c>
      <c r="N1846" s="2" t="s">
        <v>1448</v>
      </c>
      <c r="O1846" s="252" t="s">
        <v>12101</v>
      </c>
      <c r="P1846" s="9" t="s">
        <v>3833</v>
      </c>
      <c r="Q1846" s="9" t="s">
        <v>12100</v>
      </c>
      <c r="S1846" s="1" t="s">
        <v>8787</v>
      </c>
    </row>
    <row r="1847" spans="1:20" x14ac:dyDescent="0.2">
      <c r="A1847" s="2">
        <f t="shared" si="28"/>
        <v>1846</v>
      </c>
      <c r="B1847" s="1" t="s">
        <v>12087</v>
      </c>
      <c r="C1847" s="1" t="s">
        <v>12088</v>
      </c>
      <c r="D1847" s="1" t="s">
        <v>834</v>
      </c>
      <c r="E1847" s="1"/>
      <c r="F1847" s="2">
        <v>4</v>
      </c>
      <c r="G1847" s="2">
        <v>9</v>
      </c>
      <c r="H1847" s="236">
        <v>2022</v>
      </c>
      <c r="I1847" s="2">
        <v>99</v>
      </c>
      <c r="J1847" s="2" t="s">
        <v>1449</v>
      </c>
      <c r="K1847" s="4" t="s">
        <v>1831</v>
      </c>
      <c r="L1847" s="2" t="s">
        <v>1389</v>
      </c>
      <c r="M1847" s="2" t="s">
        <v>1447</v>
      </c>
      <c r="N1847" s="2" t="s">
        <v>1448</v>
      </c>
      <c r="P1847" s="9" t="s">
        <v>12089</v>
      </c>
      <c r="S1847" s="1" t="s">
        <v>8719</v>
      </c>
    </row>
    <row r="1848" spans="1:20" x14ac:dyDescent="0.2">
      <c r="A1848" s="2">
        <f t="shared" si="28"/>
        <v>1847</v>
      </c>
      <c r="B1848" s="1" t="s">
        <v>719</v>
      </c>
      <c r="C1848" s="1" t="s">
        <v>1242</v>
      </c>
      <c r="D1848" s="1" t="s">
        <v>845</v>
      </c>
      <c r="E1848" s="1"/>
      <c r="F1848" s="2">
        <v>4</v>
      </c>
      <c r="G1848" s="2">
        <v>9</v>
      </c>
      <c r="H1848" s="236">
        <v>2022</v>
      </c>
      <c r="I1848" s="2">
        <v>84</v>
      </c>
      <c r="J1848" s="2" t="s">
        <v>1449</v>
      </c>
      <c r="K1848" s="4" t="s">
        <v>1416</v>
      </c>
      <c r="L1848" s="2" t="s">
        <v>6515</v>
      </c>
      <c r="M1848" s="2" t="s">
        <v>1447</v>
      </c>
      <c r="N1848" s="2" t="s">
        <v>1448</v>
      </c>
      <c r="P1848" s="9" t="s">
        <v>9604</v>
      </c>
      <c r="S1848" s="1" t="s">
        <v>8719</v>
      </c>
    </row>
    <row r="1849" spans="1:20" x14ac:dyDescent="0.2">
      <c r="A1849" s="2">
        <f t="shared" si="28"/>
        <v>1848</v>
      </c>
      <c r="B1849" s="1" t="s">
        <v>6825</v>
      </c>
      <c r="C1849" s="1" t="s">
        <v>1751</v>
      </c>
      <c r="E1849" s="1"/>
      <c r="F1849" s="2">
        <v>4</v>
      </c>
      <c r="G1849" s="2">
        <v>10</v>
      </c>
      <c r="H1849" s="236">
        <v>2022</v>
      </c>
      <c r="I1849" s="2">
        <v>83</v>
      </c>
      <c r="J1849" s="2" t="s">
        <v>1449</v>
      </c>
      <c r="K1849" s="4" t="s">
        <v>1412</v>
      </c>
      <c r="L1849" s="2" t="s">
        <v>1407</v>
      </c>
      <c r="M1849" s="2" t="s">
        <v>1448</v>
      </c>
      <c r="N1849" s="2" t="s">
        <v>1448</v>
      </c>
      <c r="O1849" s="1" t="s">
        <v>3673</v>
      </c>
      <c r="P1849" s="9" t="s">
        <v>6827</v>
      </c>
      <c r="R1849" s="9" t="s">
        <v>6826</v>
      </c>
    </row>
    <row r="1850" spans="1:20" x14ac:dyDescent="0.2">
      <c r="A1850" s="2">
        <f t="shared" si="28"/>
        <v>1849</v>
      </c>
      <c r="B1850" s="1" t="s">
        <v>3829</v>
      </c>
      <c r="C1850" s="1" t="s">
        <v>3828</v>
      </c>
      <c r="D1850" s="1" t="s">
        <v>851</v>
      </c>
      <c r="E1850" s="1"/>
      <c r="F1850" s="2">
        <v>4</v>
      </c>
      <c r="G1850" s="2">
        <v>11</v>
      </c>
      <c r="H1850" s="236">
        <v>2022</v>
      </c>
      <c r="I1850" s="2">
        <v>94</v>
      </c>
      <c r="J1850" s="2" t="s">
        <v>1450</v>
      </c>
      <c r="K1850" s="4" t="s">
        <v>1402</v>
      </c>
      <c r="L1850" s="2" t="s">
        <v>1393</v>
      </c>
      <c r="M1850" s="2" t="s">
        <v>1447</v>
      </c>
      <c r="N1850" s="2" t="s">
        <v>1448</v>
      </c>
      <c r="P1850" s="9" t="s">
        <v>3830</v>
      </c>
      <c r="Q1850" s="9" t="s">
        <v>12079</v>
      </c>
      <c r="R1850" s="9" t="s">
        <v>12080</v>
      </c>
      <c r="S1850" s="1" t="s">
        <v>9124</v>
      </c>
      <c r="T1850" s="1" t="s">
        <v>9088</v>
      </c>
    </row>
    <row r="1851" spans="1:20" x14ac:dyDescent="0.2">
      <c r="A1851" s="2">
        <f t="shared" si="28"/>
        <v>1850</v>
      </c>
      <c r="B1851" s="1" t="s">
        <v>9407</v>
      </c>
      <c r="C1851" s="1" t="s">
        <v>9406</v>
      </c>
      <c r="E1851" s="1"/>
      <c r="F1851" s="2">
        <v>4</v>
      </c>
      <c r="G1851" s="2">
        <v>12</v>
      </c>
      <c r="H1851" s="236">
        <v>2022</v>
      </c>
      <c r="I1851" s="2">
        <v>74</v>
      </c>
      <c r="J1851" s="2" t="s">
        <v>1449</v>
      </c>
      <c r="K1851" s="4" t="s">
        <v>1830</v>
      </c>
      <c r="L1851" s="2" t="s">
        <v>6515</v>
      </c>
      <c r="M1851" s="2" t="s">
        <v>1448</v>
      </c>
      <c r="N1851" s="2" t="s">
        <v>1448</v>
      </c>
      <c r="P1851" s="9" t="s">
        <v>9408</v>
      </c>
      <c r="Q1851" s="9" t="s">
        <v>9409</v>
      </c>
      <c r="S1851" s="1" t="s">
        <v>9124</v>
      </c>
    </row>
    <row r="1852" spans="1:20" x14ac:dyDescent="0.2">
      <c r="A1852" s="2">
        <f t="shared" si="28"/>
        <v>1851</v>
      </c>
      <c r="B1852" s="1" t="s">
        <v>720</v>
      </c>
      <c r="C1852" s="1" t="s">
        <v>847</v>
      </c>
      <c r="D1852" s="1" t="s">
        <v>834</v>
      </c>
      <c r="E1852" s="1"/>
      <c r="F1852" s="2">
        <v>4</v>
      </c>
      <c r="G1852" s="2">
        <v>13</v>
      </c>
      <c r="H1852" s="236">
        <v>2022</v>
      </c>
      <c r="I1852" s="2">
        <v>83</v>
      </c>
      <c r="J1852" s="2" t="s">
        <v>1449</v>
      </c>
      <c r="K1852" s="4" t="s">
        <v>1440</v>
      </c>
      <c r="L1852" s="2" t="s">
        <v>1407</v>
      </c>
      <c r="M1852" s="2" t="s">
        <v>1447</v>
      </c>
      <c r="N1852" s="2" t="s">
        <v>1448</v>
      </c>
      <c r="P1852" s="9" t="s">
        <v>8530</v>
      </c>
      <c r="Q1852" s="9" t="s">
        <v>8529</v>
      </c>
      <c r="S1852" s="1" t="s">
        <v>8719</v>
      </c>
    </row>
    <row r="1853" spans="1:20" customFormat="1" x14ac:dyDescent="0.2">
      <c r="A1853" s="2">
        <f t="shared" si="28"/>
        <v>1852</v>
      </c>
      <c r="B1853" t="s">
        <v>291</v>
      </c>
      <c r="C1853" t="s">
        <v>1025</v>
      </c>
      <c r="F1853" s="2">
        <v>4</v>
      </c>
      <c r="G1853" s="2">
        <v>14</v>
      </c>
      <c r="H1853" s="236">
        <v>2022</v>
      </c>
      <c r="I1853" s="2">
        <v>94</v>
      </c>
      <c r="J1853" s="2" t="s">
        <v>1449</v>
      </c>
      <c r="K1853" s="4" t="s">
        <v>5054</v>
      </c>
      <c r="L1853" s="2" t="s">
        <v>6515</v>
      </c>
      <c r="M1853" s="2" t="s">
        <v>1447</v>
      </c>
      <c r="N1853" s="2" t="s">
        <v>1447</v>
      </c>
      <c r="P1853" s="14" t="s">
        <v>7587</v>
      </c>
    </row>
    <row r="1854" spans="1:20" x14ac:dyDescent="0.2">
      <c r="A1854" s="2">
        <f t="shared" si="28"/>
        <v>1853</v>
      </c>
      <c r="B1854" s="1" t="s">
        <v>1647</v>
      </c>
      <c r="C1854" s="1" t="s">
        <v>917</v>
      </c>
      <c r="D1854" s="1" t="s">
        <v>851</v>
      </c>
      <c r="E1854" s="1" t="s">
        <v>1578</v>
      </c>
      <c r="F1854" s="2">
        <v>4</v>
      </c>
      <c r="G1854" s="2">
        <v>14</v>
      </c>
      <c r="H1854" s="236">
        <v>2022</v>
      </c>
      <c r="I1854" s="2">
        <v>79</v>
      </c>
      <c r="J1854" s="2" t="s">
        <v>1450</v>
      </c>
      <c r="K1854" s="4" t="s">
        <v>1409</v>
      </c>
      <c r="L1854" s="2" t="s">
        <v>1393</v>
      </c>
      <c r="M1854" s="2" t="s">
        <v>1448</v>
      </c>
      <c r="N1854" s="2" t="s">
        <v>1448</v>
      </c>
      <c r="P1854" s="9" t="s">
        <v>1648</v>
      </c>
    </row>
    <row r="1855" spans="1:20" x14ac:dyDescent="0.2">
      <c r="A1855" s="2">
        <f t="shared" si="28"/>
        <v>1854</v>
      </c>
      <c r="B1855" s="1" t="s">
        <v>1516</v>
      </c>
      <c r="C1855" s="1" t="s">
        <v>1515</v>
      </c>
      <c r="E1855" s="1" t="s">
        <v>1513</v>
      </c>
      <c r="F1855" s="2">
        <v>4</v>
      </c>
      <c r="G1855" s="2">
        <v>14</v>
      </c>
      <c r="H1855" s="236">
        <v>2022</v>
      </c>
      <c r="I1855" s="2">
        <v>84</v>
      </c>
      <c r="J1855" s="2" t="s">
        <v>1449</v>
      </c>
      <c r="K1855" s="4" t="s">
        <v>1514</v>
      </c>
      <c r="L1855" s="2" t="s">
        <v>1393</v>
      </c>
      <c r="M1855" s="2" t="s">
        <v>1447</v>
      </c>
      <c r="N1855" s="2" t="s">
        <v>1448</v>
      </c>
      <c r="P1855" s="9" t="s">
        <v>9603</v>
      </c>
      <c r="S1855" s="1" t="s">
        <v>8663</v>
      </c>
    </row>
    <row r="1856" spans="1:20" x14ac:dyDescent="0.2">
      <c r="A1856" s="2">
        <f t="shared" si="28"/>
        <v>1855</v>
      </c>
      <c r="B1856" s="1" t="s">
        <v>7143</v>
      </c>
      <c r="C1856" s="1" t="s">
        <v>7142</v>
      </c>
      <c r="D1856" s="1" t="s">
        <v>851</v>
      </c>
      <c r="E1856" s="1" t="s">
        <v>7144</v>
      </c>
      <c r="F1856" s="2">
        <v>4</v>
      </c>
      <c r="G1856" s="2">
        <v>14</v>
      </c>
      <c r="H1856" s="236">
        <v>2022</v>
      </c>
      <c r="I1856" s="2">
        <v>93</v>
      </c>
      <c r="J1856" s="2" t="s">
        <v>1450</v>
      </c>
      <c r="K1856" s="4" t="s">
        <v>1410</v>
      </c>
      <c r="L1856" s="2" t="s">
        <v>1394</v>
      </c>
      <c r="M1856" s="2" t="s">
        <v>1448</v>
      </c>
      <c r="N1856" s="2" t="s">
        <v>1448</v>
      </c>
      <c r="P1856" s="9" t="s">
        <v>7141</v>
      </c>
      <c r="R1856" s="9" t="s">
        <v>7658</v>
      </c>
    </row>
    <row r="1857" spans="1:20" x14ac:dyDescent="0.2">
      <c r="A1857" s="2">
        <f t="shared" si="28"/>
        <v>1856</v>
      </c>
      <c r="B1857" s="1" t="s">
        <v>273</v>
      </c>
      <c r="C1857" s="1" t="s">
        <v>3205</v>
      </c>
      <c r="D1857" s="1" t="s">
        <v>845</v>
      </c>
      <c r="E1857" s="1"/>
      <c r="F1857" s="2">
        <v>4</v>
      </c>
      <c r="G1857" s="2">
        <v>15</v>
      </c>
      <c r="H1857" s="236">
        <v>2022</v>
      </c>
      <c r="I1857" s="2">
        <v>94</v>
      </c>
      <c r="J1857" s="2" t="s">
        <v>1449</v>
      </c>
      <c r="K1857" s="4" t="s">
        <v>1438</v>
      </c>
      <c r="L1857" s="2" t="s">
        <v>6515</v>
      </c>
      <c r="M1857" s="2" t="s">
        <v>1448</v>
      </c>
      <c r="N1857" s="2" t="s">
        <v>1448</v>
      </c>
      <c r="P1857" s="9" t="s">
        <v>10037</v>
      </c>
      <c r="S1857" s="1" t="s">
        <v>8781</v>
      </c>
    </row>
    <row r="1858" spans="1:20" x14ac:dyDescent="0.2">
      <c r="A1858" s="2">
        <f t="shared" si="28"/>
        <v>1857</v>
      </c>
      <c r="B1858" s="1" t="s">
        <v>722</v>
      </c>
      <c r="C1858" s="1" t="s">
        <v>1243</v>
      </c>
      <c r="D1858" s="1" t="s">
        <v>845</v>
      </c>
      <c r="E1858" s="1" t="s">
        <v>7185</v>
      </c>
      <c r="F1858" s="2">
        <v>4</v>
      </c>
      <c r="G1858" s="2">
        <v>15</v>
      </c>
      <c r="H1858" s="236">
        <v>2022</v>
      </c>
      <c r="I1858" s="2">
        <v>95</v>
      </c>
      <c r="J1858" s="2" t="s">
        <v>1450</v>
      </c>
      <c r="K1858" s="4" t="s">
        <v>1415</v>
      </c>
      <c r="L1858" s="2" t="s">
        <v>6515</v>
      </c>
      <c r="M1858" s="2" t="s">
        <v>1447</v>
      </c>
      <c r="N1858" s="2" t="s">
        <v>1447</v>
      </c>
      <c r="P1858" s="9" t="s">
        <v>6081</v>
      </c>
      <c r="S1858" s="1" t="s">
        <v>8744</v>
      </c>
    </row>
    <row r="1859" spans="1:20" x14ac:dyDescent="0.2">
      <c r="A1859" s="2">
        <f t="shared" si="28"/>
        <v>1858</v>
      </c>
      <c r="B1859" s="1" t="s">
        <v>721</v>
      </c>
      <c r="C1859" s="1" t="s">
        <v>901</v>
      </c>
      <c r="D1859" s="1" t="s">
        <v>876</v>
      </c>
      <c r="E1859" s="1"/>
      <c r="F1859" s="2">
        <v>4</v>
      </c>
      <c r="G1859" s="2">
        <v>15</v>
      </c>
      <c r="H1859" s="236">
        <v>2022</v>
      </c>
      <c r="I1859" s="2">
        <v>77</v>
      </c>
      <c r="J1859" s="2" t="s">
        <v>1449</v>
      </c>
      <c r="K1859" s="4" t="s">
        <v>1412</v>
      </c>
      <c r="L1859" s="2" t="s">
        <v>1407</v>
      </c>
      <c r="M1859" s="2" t="s">
        <v>1447</v>
      </c>
      <c r="N1859" s="2" t="s">
        <v>1447</v>
      </c>
      <c r="O1859" s="1" t="s">
        <v>11106</v>
      </c>
      <c r="P1859" s="9" t="s">
        <v>1719</v>
      </c>
      <c r="Q1859" s="9" t="s">
        <v>8552</v>
      </c>
      <c r="S1859" s="1" t="s">
        <v>8752</v>
      </c>
    </row>
    <row r="1860" spans="1:20" x14ac:dyDescent="0.2">
      <c r="A1860" s="2">
        <f t="shared" si="28"/>
        <v>1859</v>
      </c>
      <c r="B1860" s="1" t="s">
        <v>723</v>
      </c>
      <c r="C1860" s="1" t="s">
        <v>1244</v>
      </c>
      <c r="D1860" s="1" t="s">
        <v>890</v>
      </c>
      <c r="E1860" s="1" t="s">
        <v>1342</v>
      </c>
      <c r="F1860" s="2">
        <v>4</v>
      </c>
      <c r="G1860" s="2">
        <v>15</v>
      </c>
      <c r="H1860" s="236">
        <v>2022</v>
      </c>
      <c r="I1860" s="2">
        <v>92</v>
      </c>
      <c r="J1860" s="2" t="s">
        <v>1449</v>
      </c>
      <c r="K1860" s="4" t="s">
        <v>1402</v>
      </c>
      <c r="L1860" s="2" t="s">
        <v>1393</v>
      </c>
      <c r="M1860" s="2" t="s">
        <v>1447</v>
      </c>
      <c r="N1860" s="2" t="s">
        <v>1448</v>
      </c>
      <c r="P1860" s="9" t="s">
        <v>9602</v>
      </c>
      <c r="S1860" s="1" t="s">
        <v>9088</v>
      </c>
    </row>
    <row r="1861" spans="1:20" x14ac:dyDescent="0.2">
      <c r="A1861" s="2">
        <f t="shared" si="28"/>
        <v>1860</v>
      </c>
      <c r="B1861" s="1" t="s">
        <v>2576</v>
      </c>
      <c r="C1861" s="1" t="s">
        <v>847</v>
      </c>
      <c r="E1861" s="1"/>
      <c r="F1861" s="2">
        <v>4</v>
      </c>
      <c r="G1861" s="2">
        <v>15</v>
      </c>
      <c r="H1861" s="236">
        <v>2022</v>
      </c>
      <c r="I1861" s="2">
        <v>90</v>
      </c>
      <c r="J1861" s="2" t="s">
        <v>1449</v>
      </c>
      <c r="K1861" s="4" t="s">
        <v>2575</v>
      </c>
      <c r="L1861" s="2" t="s">
        <v>1393</v>
      </c>
      <c r="M1861" s="2" t="s">
        <v>1447</v>
      </c>
      <c r="N1861" s="2" t="s">
        <v>1448</v>
      </c>
      <c r="P1861" s="9" t="s">
        <v>2574</v>
      </c>
      <c r="S1861" s="1" t="s">
        <v>9088</v>
      </c>
    </row>
    <row r="1862" spans="1:20" x14ac:dyDescent="0.2">
      <c r="A1862" s="2">
        <f t="shared" si="28"/>
        <v>1861</v>
      </c>
      <c r="B1862" s="1" t="s">
        <v>10816</v>
      </c>
      <c r="C1862" s="1" t="s">
        <v>860</v>
      </c>
      <c r="D1862" s="1" t="s">
        <v>845</v>
      </c>
      <c r="E1862" s="1"/>
      <c r="F1862" s="2">
        <v>4</v>
      </c>
      <c r="G1862" s="2">
        <v>17</v>
      </c>
      <c r="H1862" s="236">
        <v>2022</v>
      </c>
      <c r="I1862" s="2">
        <v>74</v>
      </c>
      <c r="J1862" s="2" t="s">
        <v>1449</v>
      </c>
      <c r="K1862" s="4" t="s">
        <v>1392</v>
      </c>
      <c r="L1862" s="2" t="s">
        <v>1393</v>
      </c>
      <c r="M1862" s="2" t="s">
        <v>1448</v>
      </c>
      <c r="N1862" s="2" t="s">
        <v>1448</v>
      </c>
      <c r="P1862" s="9" t="s">
        <v>10817</v>
      </c>
      <c r="Q1862" s="9" t="s">
        <v>10818</v>
      </c>
      <c r="S1862" s="1" t="s">
        <v>10819</v>
      </c>
    </row>
    <row r="1863" spans="1:20" x14ac:dyDescent="0.2">
      <c r="A1863" s="2">
        <f t="shared" si="28"/>
        <v>1862</v>
      </c>
      <c r="B1863" s="1" t="s">
        <v>9848</v>
      </c>
      <c r="C1863" s="1" t="s">
        <v>9849</v>
      </c>
      <c r="D1863" s="1" t="s">
        <v>911</v>
      </c>
      <c r="E1863" s="1"/>
      <c r="F1863" s="2">
        <v>4</v>
      </c>
      <c r="G1863" s="2">
        <v>18</v>
      </c>
      <c r="H1863" s="236">
        <v>2022</v>
      </c>
      <c r="I1863" s="2">
        <v>87</v>
      </c>
      <c r="J1863" s="2" t="s">
        <v>1449</v>
      </c>
      <c r="K1863" s="4" t="s">
        <v>1430</v>
      </c>
      <c r="L1863" s="2" t="s">
        <v>1393</v>
      </c>
      <c r="M1863" s="2" t="s">
        <v>1448</v>
      </c>
      <c r="N1863" s="2" t="s">
        <v>1447</v>
      </c>
      <c r="O1863" s="1" t="s">
        <v>3673</v>
      </c>
      <c r="P1863" s="9" t="s">
        <v>9850</v>
      </c>
      <c r="Q1863" s="9" t="s">
        <v>9851</v>
      </c>
      <c r="S1863" s="1" t="s">
        <v>8719</v>
      </c>
      <c r="T1863" s="1" t="s">
        <v>8785</v>
      </c>
    </row>
    <row r="1864" spans="1:20" x14ac:dyDescent="0.2">
      <c r="A1864" s="2">
        <f t="shared" ref="A1864:A1928" si="29">A1863+1</f>
        <v>1863</v>
      </c>
      <c r="B1864" s="1" t="s">
        <v>724</v>
      </c>
      <c r="C1864" s="1" t="s">
        <v>975</v>
      </c>
      <c r="D1864" s="1" t="s">
        <v>837</v>
      </c>
      <c r="E1864" s="1" t="s">
        <v>271</v>
      </c>
      <c r="F1864" s="2">
        <v>4</v>
      </c>
      <c r="G1864" s="2">
        <v>19</v>
      </c>
      <c r="H1864" s="236">
        <v>2022</v>
      </c>
      <c r="I1864" s="2">
        <v>85</v>
      </c>
      <c r="J1864" s="2" t="s">
        <v>1449</v>
      </c>
      <c r="K1864" s="4" t="s">
        <v>1410</v>
      </c>
      <c r="L1864" s="2" t="s">
        <v>1394</v>
      </c>
      <c r="M1864" s="2" t="s">
        <v>1447</v>
      </c>
      <c r="N1864" s="2" t="s">
        <v>1448</v>
      </c>
      <c r="O1864" s="1" t="s">
        <v>6293</v>
      </c>
      <c r="P1864" s="9" t="s">
        <v>6292</v>
      </c>
      <c r="S1864" s="1" t="s">
        <v>8746</v>
      </c>
    </row>
    <row r="1865" spans="1:20" x14ac:dyDescent="0.2">
      <c r="A1865" s="2">
        <f t="shared" si="29"/>
        <v>1864</v>
      </c>
      <c r="B1865" s="1" t="s">
        <v>7656</v>
      </c>
      <c r="C1865" s="1" t="s">
        <v>7655</v>
      </c>
      <c r="E1865" s="1"/>
      <c r="F1865" s="2">
        <v>4</v>
      </c>
      <c r="G1865" s="2">
        <v>19</v>
      </c>
      <c r="H1865" s="236">
        <v>2022</v>
      </c>
      <c r="I1865" s="2">
        <v>93</v>
      </c>
      <c r="J1865" s="2" t="s">
        <v>1449</v>
      </c>
      <c r="K1865" s="4" t="s">
        <v>1480</v>
      </c>
      <c r="L1865" s="2" t="s">
        <v>1393</v>
      </c>
      <c r="M1865" s="2" t="s">
        <v>1448</v>
      </c>
      <c r="N1865" s="2" t="s">
        <v>1448</v>
      </c>
      <c r="P1865" s="9" t="s">
        <v>7654</v>
      </c>
      <c r="Q1865" s="9" t="s">
        <v>7657</v>
      </c>
    </row>
    <row r="1866" spans="1:20" x14ac:dyDescent="0.2">
      <c r="A1866" s="2">
        <f t="shared" si="29"/>
        <v>1865</v>
      </c>
      <c r="B1866" s="1" t="s">
        <v>6208</v>
      </c>
      <c r="C1866" s="1" t="s">
        <v>9613</v>
      </c>
      <c r="D1866" s="1" t="s">
        <v>834</v>
      </c>
      <c r="E1866" s="1"/>
      <c r="F1866" s="2">
        <v>4</v>
      </c>
      <c r="G1866" s="2">
        <v>19</v>
      </c>
      <c r="H1866" s="236">
        <v>2022</v>
      </c>
      <c r="I1866" s="2">
        <v>93</v>
      </c>
      <c r="J1866" s="2" t="s">
        <v>1449</v>
      </c>
      <c r="K1866" s="4" t="s">
        <v>1404</v>
      </c>
      <c r="L1866" s="2" t="s">
        <v>1393</v>
      </c>
      <c r="M1866" s="2" t="s">
        <v>1447</v>
      </c>
      <c r="N1866" s="2" t="s">
        <v>1448</v>
      </c>
      <c r="P1866" s="9" t="s">
        <v>9990</v>
      </c>
      <c r="Q1866" s="9" t="s">
        <v>9989</v>
      </c>
      <c r="S1866" s="1" t="s">
        <v>8719</v>
      </c>
    </row>
    <row r="1867" spans="1:20" x14ac:dyDescent="0.2">
      <c r="A1867" s="2">
        <f t="shared" si="29"/>
        <v>1866</v>
      </c>
      <c r="B1867" s="1" t="s">
        <v>6508</v>
      </c>
      <c r="C1867" s="1" t="s">
        <v>2205</v>
      </c>
      <c r="D1867" s="1" t="s">
        <v>845</v>
      </c>
      <c r="E1867" s="1"/>
      <c r="F1867" s="2">
        <v>4</v>
      </c>
      <c r="G1867" s="2">
        <v>19</v>
      </c>
      <c r="H1867" s="236">
        <v>2022</v>
      </c>
      <c r="I1867" s="2">
        <v>93</v>
      </c>
      <c r="J1867" s="2" t="s">
        <v>1449</v>
      </c>
      <c r="K1867" s="4" t="s">
        <v>1418</v>
      </c>
      <c r="L1867" s="2" t="s">
        <v>1393</v>
      </c>
      <c r="M1867" s="2" t="s">
        <v>1447</v>
      </c>
      <c r="N1867" s="2" t="s">
        <v>1448</v>
      </c>
      <c r="O1867" s="1" t="s">
        <v>9054</v>
      </c>
      <c r="P1867" s="9" t="s">
        <v>7659</v>
      </c>
      <c r="Q1867" s="9" t="s">
        <v>7660</v>
      </c>
      <c r="S1867" s="1" t="s">
        <v>8663</v>
      </c>
    </row>
    <row r="1868" spans="1:20" x14ac:dyDescent="0.2">
      <c r="A1868" s="2">
        <f t="shared" si="29"/>
        <v>1867</v>
      </c>
      <c r="B1868" s="1" t="s">
        <v>23</v>
      </c>
      <c r="C1868" s="1" t="s">
        <v>894</v>
      </c>
      <c r="D1868" s="1" t="s">
        <v>843</v>
      </c>
      <c r="E1868" s="1"/>
      <c r="F1868" s="2">
        <v>4</v>
      </c>
      <c r="G1868" s="2">
        <v>20</v>
      </c>
      <c r="H1868" s="236">
        <v>2022</v>
      </c>
      <c r="I1868" s="2">
        <v>82</v>
      </c>
      <c r="J1868" s="2" t="s">
        <v>1449</v>
      </c>
      <c r="K1868" s="4" t="s">
        <v>1414</v>
      </c>
      <c r="L1868" s="2" t="s">
        <v>1393</v>
      </c>
      <c r="M1868" s="2" t="s">
        <v>1447</v>
      </c>
      <c r="N1868" s="2" t="s">
        <v>1447</v>
      </c>
      <c r="P1868" s="9" t="s">
        <v>8366</v>
      </c>
      <c r="Q1868" s="9" t="s">
        <v>8367</v>
      </c>
      <c r="S1868" s="1" t="s">
        <v>8785</v>
      </c>
    </row>
    <row r="1869" spans="1:20" x14ac:dyDescent="0.2">
      <c r="A1869" s="2">
        <f t="shared" si="29"/>
        <v>1868</v>
      </c>
      <c r="B1869" s="1" t="s">
        <v>725</v>
      </c>
      <c r="C1869" s="1" t="s">
        <v>1245</v>
      </c>
      <c r="E1869" s="1"/>
      <c r="F1869" s="2">
        <v>4</v>
      </c>
      <c r="G1869" s="2">
        <v>22</v>
      </c>
      <c r="H1869" s="236">
        <v>2022</v>
      </c>
      <c r="I1869" s="2">
        <v>75</v>
      </c>
      <c r="J1869" s="2" t="s">
        <v>1449</v>
      </c>
      <c r="K1869" s="4" t="s">
        <v>1392</v>
      </c>
      <c r="L1869" s="2" t="s">
        <v>1393</v>
      </c>
      <c r="M1869" s="2" t="s">
        <v>1447</v>
      </c>
      <c r="N1869" s="2" t="s">
        <v>1448</v>
      </c>
      <c r="O1869" s="1" t="s">
        <v>9054</v>
      </c>
      <c r="P1869" s="9" t="s">
        <v>8364</v>
      </c>
      <c r="Q1869" s="9" t="s">
        <v>8365</v>
      </c>
      <c r="S1869" s="1" t="s">
        <v>9088</v>
      </c>
    </row>
    <row r="1870" spans="1:20" x14ac:dyDescent="0.2">
      <c r="A1870" s="2">
        <f t="shared" si="29"/>
        <v>1869</v>
      </c>
      <c r="B1870" s="1" t="s">
        <v>335</v>
      </c>
      <c r="C1870" s="1" t="s">
        <v>2573</v>
      </c>
      <c r="E1870" s="1"/>
      <c r="F1870" s="2">
        <v>4</v>
      </c>
      <c r="G1870" s="2">
        <v>22</v>
      </c>
      <c r="H1870" s="236">
        <v>2022</v>
      </c>
      <c r="I1870" s="2">
        <v>75</v>
      </c>
      <c r="J1870" s="2" t="s">
        <v>1449</v>
      </c>
      <c r="K1870" s="4" t="s">
        <v>1410</v>
      </c>
      <c r="L1870" s="2" t="s">
        <v>1394</v>
      </c>
      <c r="M1870" s="2" t="s">
        <v>1448</v>
      </c>
      <c r="N1870" s="2" t="s">
        <v>1448</v>
      </c>
      <c r="O1870" s="1" t="s">
        <v>4091</v>
      </c>
      <c r="P1870" s="9" t="s">
        <v>2572</v>
      </c>
    </row>
    <row r="1871" spans="1:20" x14ac:dyDescent="0.2">
      <c r="A1871" s="2">
        <f t="shared" si="29"/>
        <v>1870</v>
      </c>
      <c r="B1871" s="1" t="s">
        <v>3827</v>
      </c>
      <c r="C1871" s="1" t="s">
        <v>3826</v>
      </c>
      <c r="D1871" s="1" t="s">
        <v>837</v>
      </c>
      <c r="E1871" s="1"/>
      <c r="F1871" s="2">
        <v>4</v>
      </c>
      <c r="G1871" s="2">
        <v>22</v>
      </c>
      <c r="H1871" s="236">
        <v>2022</v>
      </c>
      <c r="I1871" s="2">
        <v>102</v>
      </c>
      <c r="J1871" s="2" t="s">
        <v>1449</v>
      </c>
      <c r="K1871" s="4" t="s">
        <v>1428</v>
      </c>
      <c r="L1871" s="2" t="s">
        <v>1393</v>
      </c>
      <c r="M1871" s="2" t="s">
        <v>1447</v>
      </c>
      <c r="N1871" s="2" t="s">
        <v>1448</v>
      </c>
      <c r="P1871" s="9" t="s">
        <v>8832</v>
      </c>
      <c r="Q1871" s="9" t="s">
        <v>12075</v>
      </c>
      <c r="S1871" s="1" t="s">
        <v>9088</v>
      </c>
    </row>
    <row r="1872" spans="1:20" x14ac:dyDescent="0.2">
      <c r="A1872" s="2">
        <f t="shared" si="29"/>
        <v>1871</v>
      </c>
      <c r="B1872" s="1" t="s">
        <v>689</v>
      </c>
      <c r="C1872" s="1" t="s">
        <v>263</v>
      </c>
      <c r="D1872" s="1" t="s">
        <v>838</v>
      </c>
      <c r="E1872" s="1"/>
      <c r="F1872" s="2">
        <v>4</v>
      </c>
      <c r="G1872" s="2">
        <v>22</v>
      </c>
      <c r="H1872" s="236">
        <v>2022</v>
      </c>
      <c r="I1872" s="2">
        <v>92</v>
      </c>
      <c r="J1872" s="2" t="s">
        <v>1449</v>
      </c>
      <c r="K1872" s="4" t="s">
        <v>1411</v>
      </c>
      <c r="L1872" s="2" t="s">
        <v>1393</v>
      </c>
      <c r="M1872" s="2" t="s">
        <v>1447</v>
      </c>
      <c r="N1872" s="2" t="s">
        <v>1447</v>
      </c>
      <c r="P1872" s="9" t="s">
        <v>8363</v>
      </c>
      <c r="S1872" s="1" t="s">
        <v>8801</v>
      </c>
    </row>
    <row r="1873" spans="1:20" x14ac:dyDescent="0.2">
      <c r="A1873" s="2">
        <f t="shared" si="29"/>
        <v>1872</v>
      </c>
      <c r="B1873" s="241" t="s">
        <v>12537</v>
      </c>
      <c r="C1873" s="241" t="s">
        <v>12536</v>
      </c>
      <c r="E1873" s="1"/>
      <c r="F1873" s="2">
        <v>4</v>
      </c>
      <c r="G1873" s="2">
        <v>22</v>
      </c>
      <c r="H1873" s="236">
        <v>2022</v>
      </c>
      <c r="I1873" s="2">
        <v>84</v>
      </c>
      <c r="J1873" s="2" t="s">
        <v>1449</v>
      </c>
      <c r="K1873" s="4" t="s">
        <v>1785</v>
      </c>
      <c r="L1873" s="2" t="s">
        <v>6515</v>
      </c>
      <c r="M1873" s="2" t="s">
        <v>1447</v>
      </c>
      <c r="N1873" s="2" t="s">
        <v>1448</v>
      </c>
      <c r="P1873" s="9" t="s">
        <v>12538</v>
      </c>
      <c r="S1873" s="1" t="s">
        <v>8663</v>
      </c>
    </row>
    <row r="1874" spans="1:20" x14ac:dyDescent="0.2">
      <c r="A1874" s="2">
        <f t="shared" si="29"/>
        <v>1873</v>
      </c>
      <c r="B1874" s="1" t="s">
        <v>4150</v>
      </c>
      <c r="C1874" s="1" t="s">
        <v>4152</v>
      </c>
      <c r="D1874" s="1" t="s">
        <v>834</v>
      </c>
      <c r="E1874" s="1"/>
      <c r="F1874" s="2">
        <v>4</v>
      </c>
      <c r="G1874" s="2">
        <v>23</v>
      </c>
      <c r="H1874" s="236">
        <v>2022</v>
      </c>
      <c r="I1874" s="2">
        <v>82</v>
      </c>
      <c r="J1874" s="2" t="s">
        <v>1449</v>
      </c>
      <c r="K1874" s="4" t="s">
        <v>4151</v>
      </c>
      <c r="L1874" s="2" t="s">
        <v>1393</v>
      </c>
      <c r="M1874" s="2" t="s">
        <v>1448</v>
      </c>
      <c r="N1874" s="2" t="s">
        <v>1448</v>
      </c>
      <c r="P1874" s="9" t="s">
        <v>4153</v>
      </c>
    </row>
    <row r="1875" spans="1:20" x14ac:dyDescent="0.2">
      <c r="A1875" s="2">
        <f t="shared" si="29"/>
        <v>1874</v>
      </c>
      <c r="B1875" s="1" t="s">
        <v>727</v>
      </c>
      <c r="C1875" s="1" t="s">
        <v>1246</v>
      </c>
      <c r="D1875" s="1" t="s">
        <v>890</v>
      </c>
      <c r="E1875" s="1"/>
      <c r="F1875" s="2">
        <v>4</v>
      </c>
      <c r="G1875" s="2">
        <v>23</v>
      </c>
      <c r="H1875" s="236">
        <v>2022</v>
      </c>
      <c r="I1875" s="2">
        <v>73</v>
      </c>
      <c r="J1875" s="2" t="s">
        <v>1449</v>
      </c>
      <c r="K1875" s="4" t="s">
        <v>1413</v>
      </c>
      <c r="L1875" s="2" t="s">
        <v>1393</v>
      </c>
      <c r="M1875" s="2" t="s">
        <v>1447</v>
      </c>
      <c r="N1875" s="2" t="s">
        <v>1448</v>
      </c>
      <c r="P1875" s="9" t="s">
        <v>8361</v>
      </c>
      <c r="Q1875" s="9" t="s">
        <v>8362</v>
      </c>
      <c r="S1875" s="1" t="s">
        <v>9088</v>
      </c>
    </row>
    <row r="1876" spans="1:20" x14ac:dyDescent="0.2">
      <c r="A1876" s="2">
        <f t="shared" si="29"/>
        <v>1875</v>
      </c>
      <c r="B1876" s="1" t="s">
        <v>726</v>
      </c>
      <c r="C1876" s="1" t="s">
        <v>1063</v>
      </c>
      <c r="E1876" s="1" t="s">
        <v>1388</v>
      </c>
      <c r="F1876" s="2">
        <v>4</v>
      </c>
      <c r="G1876" s="2">
        <v>23</v>
      </c>
      <c r="H1876" s="236">
        <v>2022</v>
      </c>
      <c r="I1876" s="2">
        <v>82</v>
      </c>
      <c r="J1876" s="2" t="s">
        <v>1449</v>
      </c>
      <c r="K1876" s="4" t="s">
        <v>1402</v>
      </c>
      <c r="L1876" s="2" t="s">
        <v>1393</v>
      </c>
      <c r="M1876" s="2" t="s">
        <v>1447</v>
      </c>
      <c r="N1876" s="2" t="s">
        <v>1448</v>
      </c>
      <c r="P1876" s="9" t="s">
        <v>8360</v>
      </c>
      <c r="Q1876" s="9" t="s">
        <v>6400</v>
      </c>
      <c r="S1876" s="1" t="s">
        <v>9088</v>
      </c>
    </row>
    <row r="1877" spans="1:20" x14ac:dyDescent="0.2">
      <c r="A1877" s="2">
        <f t="shared" si="29"/>
        <v>1876</v>
      </c>
      <c r="B1877" s="1" t="s">
        <v>7648</v>
      </c>
      <c r="C1877" s="1" t="s">
        <v>3239</v>
      </c>
      <c r="D1877" s="1" t="s">
        <v>843</v>
      </c>
      <c r="E1877" s="1" t="s">
        <v>7190</v>
      </c>
      <c r="F1877" s="2">
        <v>4</v>
      </c>
      <c r="G1877" s="2">
        <v>24</v>
      </c>
      <c r="H1877" s="236">
        <v>2022</v>
      </c>
      <c r="I1877" s="2">
        <v>97</v>
      </c>
      <c r="J1877" s="2" t="s">
        <v>1450</v>
      </c>
      <c r="K1877" s="4" t="s">
        <v>1529</v>
      </c>
      <c r="L1877" s="2" t="s">
        <v>1393</v>
      </c>
      <c r="M1877" s="2" t="s">
        <v>1448</v>
      </c>
      <c r="N1877" s="2" t="s">
        <v>1448</v>
      </c>
      <c r="P1877" s="9" t="s">
        <v>7649</v>
      </c>
      <c r="Q1877" s="9" t="s">
        <v>7650</v>
      </c>
    </row>
    <row r="1878" spans="1:20" x14ac:dyDescent="0.2">
      <c r="A1878" s="2">
        <f t="shared" si="29"/>
        <v>1877</v>
      </c>
      <c r="B1878" s="1" t="s">
        <v>6507</v>
      </c>
      <c r="C1878" s="1" t="s">
        <v>952</v>
      </c>
      <c r="E1878" s="1"/>
      <c r="F1878" s="2">
        <v>4</v>
      </c>
      <c r="G1878" s="2">
        <v>25</v>
      </c>
      <c r="H1878" s="236">
        <v>2022</v>
      </c>
      <c r="I1878" s="2">
        <v>92</v>
      </c>
      <c r="J1878" s="2" t="s">
        <v>1449</v>
      </c>
      <c r="K1878" s="4" t="s">
        <v>1438</v>
      </c>
      <c r="L1878" s="2" t="s">
        <v>6515</v>
      </c>
      <c r="M1878" s="2" t="s">
        <v>1447</v>
      </c>
      <c r="N1878" s="2" t="s">
        <v>1448</v>
      </c>
      <c r="P1878" s="9" t="s">
        <v>8359</v>
      </c>
      <c r="S1878" s="1" t="s">
        <v>8787</v>
      </c>
    </row>
    <row r="1879" spans="1:20" x14ac:dyDescent="0.2">
      <c r="A1879" s="2">
        <f t="shared" si="29"/>
        <v>1878</v>
      </c>
      <c r="B1879" s="1" t="s">
        <v>2046</v>
      </c>
      <c r="C1879" s="1" t="s">
        <v>1751</v>
      </c>
      <c r="D1879" s="1" t="s">
        <v>845</v>
      </c>
      <c r="E1879" s="1"/>
      <c r="F1879" s="2">
        <v>4</v>
      </c>
      <c r="G1879" s="2">
        <v>27</v>
      </c>
      <c r="H1879" s="236">
        <v>2022</v>
      </c>
      <c r="I1879" s="2">
        <v>84</v>
      </c>
      <c r="J1879" s="2" t="s">
        <v>1449</v>
      </c>
      <c r="K1879" s="4" t="s">
        <v>1418</v>
      </c>
      <c r="L1879" s="2" t="s">
        <v>1393</v>
      </c>
      <c r="M1879" s="2" t="s">
        <v>1448</v>
      </c>
      <c r="N1879" s="2" t="s">
        <v>1448</v>
      </c>
      <c r="P1879" s="9" t="s">
        <v>8595</v>
      </c>
    </row>
    <row r="1880" spans="1:20" x14ac:dyDescent="0.2">
      <c r="A1880" s="2">
        <f t="shared" si="29"/>
        <v>1879</v>
      </c>
      <c r="B1880" s="1" t="s">
        <v>1117</v>
      </c>
      <c r="C1880" s="1" t="s">
        <v>263</v>
      </c>
      <c r="D1880" s="1" t="s">
        <v>4115</v>
      </c>
      <c r="E1880" s="1"/>
      <c r="F1880" s="2">
        <v>4</v>
      </c>
      <c r="G1880" s="2">
        <v>29</v>
      </c>
      <c r="H1880" s="236">
        <v>2022</v>
      </c>
      <c r="I1880" s="2">
        <v>97</v>
      </c>
      <c r="J1880" s="2" t="s">
        <v>1449</v>
      </c>
      <c r="K1880" s="1" t="s">
        <v>4127</v>
      </c>
      <c r="L1880" s="2" t="s">
        <v>3066</v>
      </c>
      <c r="M1880" s="2" t="s">
        <v>1448</v>
      </c>
      <c r="N1880" s="2" t="s">
        <v>1447</v>
      </c>
      <c r="P1880" s="9" t="s">
        <v>4114</v>
      </c>
    </row>
    <row r="1881" spans="1:20" x14ac:dyDescent="0.2">
      <c r="A1881" s="2">
        <f t="shared" si="29"/>
        <v>1880</v>
      </c>
      <c r="B1881" s="1" t="s">
        <v>6124</v>
      </c>
      <c r="C1881" s="1" t="s">
        <v>1905</v>
      </c>
      <c r="E1881" s="1"/>
      <c r="F1881" s="2">
        <v>4</v>
      </c>
      <c r="G1881" s="2">
        <v>30</v>
      </c>
      <c r="H1881" s="236">
        <v>2022</v>
      </c>
      <c r="I1881" s="46">
        <v>56</v>
      </c>
      <c r="J1881" s="2" t="s">
        <v>1449</v>
      </c>
      <c r="K1881" s="4" t="s">
        <v>1421</v>
      </c>
      <c r="L1881" s="2" t="s">
        <v>6515</v>
      </c>
      <c r="M1881" s="2" t="s">
        <v>1448</v>
      </c>
      <c r="N1881" s="2" t="s">
        <v>1448</v>
      </c>
      <c r="O1881" s="178" t="s">
        <v>11398</v>
      </c>
      <c r="P1881" s="14" t="s">
        <v>6123</v>
      </c>
      <c r="Q1881" s="9" t="s">
        <v>6132</v>
      </c>
    </row>
    <row r="1882" spans="1:20" x14ac:dyDescent="0.2">
      <c r="A1882" s="2">
        <f t="shared" si="29"/>
        <v>1881</v>
      </c>
      <c r="B1882" s="1" t="s">
        <v>176</v>
      </c>
      <c r="C1882" s="1" t="s">
        <v>1020</v>
      </c>
      <c r="D1882" s="1" t="s">
        <v>834</v>
      </c>
      <c r="E1882" s="1"/>
      <c r="F1882" s="2">
        <v>4</v>
      </c>
      <c r="G1882" s="2">
        <v>30</v>
      </c>
      <c r="H1882" s="236">
        <v>2022</v>
      </c>
      <c r="I1882" s="2">
        <v>83</v>
      </c>
      <c r="J1882" s="2" t="s">
        <v>1449</v>
      </c>
      <c r="K1882" s="4" t="s">
        <v>1639</v>
      </c>
      <c r="L1882" s="2" t="s">
        <v>1394</v>
      </c>
      <c r="M1882" s="2" t="s">
        <v>1447</v>
      </c>
      <c r="N1882" s="2" t="s">
        <v>1448</v>
      </c>
      <c r="P1882" s="9" t="s">
        <v>8358</v>
      </c>
      <c r="S1882" s="1" t="s">
        <v>8736</v>
      </c>
    </row>
    <row r="1883" spans="1:20" x14ac:dyDescent="0.2">
      <c r="A1883" s="2">
        <f t="shared" si="29"/>
        <v>1882</v>
      </c>
      <c r="B1883" s="1" t="s">
        <v>6557</v>
      </c>
      <c r="C1883" s="1" t="s">
        <v>6556</v>
      </c>
      <c r="E1883" s="1"/>
      <c r="F1883" s="2">
        <v>5</v>
      </c>
      <c r="G1883" s="2">
        <v>1</v>
      </c>
      <c r="H1883" s="236">
        <v>2022</v>
      </c>
      <c r="I1883" s="2">
        <v>74</v>
      </c>
      <c r="J1883" s="2" t="s">
        <v>1449</v>
      </c>
      <c r="K1883" s="4" t="s">
        <v>1466</v>
      </c>
      <c r="L1883" s="2" t="s">
        <v>1434</v>
      </c>
      <c r="M1883" s="2" t="s">
        <v>1448</v>
      </c>
      <c r="N1883" s="2" t="s">
        <v>1448</v>
      </c>
      <c r="O1883" s="1" t="s">
        <v>3352</v>
      </c>
      <c r="P1883" s="9" t="s">
        <v>2372</v>
      </c>
    </row>
    <row r="1884" spans="1:20" x14ac:dyDescent="0.2">
      <c r="A1884" s="2">
        <f t="shared" si="29"/>
        <v>1883</v>
      </c>
      <c r="B1884" s="1" t="s">
        <v>729</v>
      </c>
      <c r="C1884" s="1" t="s">
        <v>899</v>
      </c>
      <c r="D1884" s="1" t="s">
        <v>837</v>
      </c>
      <c r="E1884" s="1"/>
      <c r="F1884" s="2">
        <v>5</v>
      </c>
      <c r="G1884" s="2">
        <v>2</v>
      </c>
      <c r="H1884" s="236">
        <v>2022</v>
      </c>
      <c r="I1884" s="2">
        <v>76</v>
      </c>
      <c r="J1884" s="2" t="s">
        <v>1449</v>
      </c>
      <c r="K1884" s="4" t="s">
        <v>1630</v>
      </c>
      <c r="L1884" s="2" t="s">
        <v>1394</v>
      </c>
      <c r="M1884" s="2" t="s">
        <v>1447</v>
      </c>
      <c r="N1884" s="2" t="s">
        <v>1448</v>
      </c>
      <c r="P1884" s="9" t="s">
        <v>5999</v>
      </c>
      <c r="S1884" s="1" t="s">
        <v>9088</v>
      </c>
    </row>
    <row r="1885" spans="1:20" x14ac:dyDescent="0.2">
      <c r="A1885" s="2">
        <f t="shared" si="29"/>
        <v>1884</v>
      </c>
      <c r="B1885" s="1" t="s">
        <v>10698</v>
      </c>
      <c r="C1885" s="1" t="s">
        <v>3136</v>
      </c>
      <c r="E1885" s="1"/>
      <c r="F1885" s="2">
        <v>5</v>
      </c>
      <c r="G1885" s="2">
        <v>2</v>
      </c>
      <c r="H1885" s="236">
        <v>2022</v>
      </c>
      <c r="I1885" s="2">
        <v>91</v>
      </c>
      <c r="J1885" s="2" t="s">
        <v>1449</v>
      </c>
      <c r="K1885" s="4" t="s">
        <v>1438</v>
      </c>
      <c r="L1885" s="2" t="s">
        <v>6515</v>
      </c>
      <c r="M1885" s="2" t="s">
        <v>1447</v>
      </c>
      <c r="N1885" s="2" t="s">
        <v>1448</v>
      </c>
      <c r="P1885" s="9" t="s">
        <v>10699</v>
      </c>
      <c r="Q1885" s="9" t="s">
        <v>10700</v>
      </c>
      <c r="S1885" s="1" t="s">
        <v>9088</v>
      </c>
      <c r="T1885" s="1" t="s">
        <v>9124</v>
      </c>
    </row>
    <row r="1886" spans="1:20" x14ac:dyDescent="0.2">
      <c r="A1886" s="2">
        <f t="shared" si="29"/>
        <v>1885</v>
      </c>
      <c r="B1886" s="1" t="s">
        <v>11990</v>
      </c>
      <c r="C1886" s="1" t="s">
        <v>846</v>
      </c>
      <c r="E1886" s="1"/>
      <c r="F1886" s="2">
        <v>5</v>
      </c>
      <c r="G1886" s="2">
        <v>2</v>
      </c>
      <c r="H1886" s="236">
        <v>2022</v>
      </c>
      <c r="I1886" s="2">
        <v>99</v>
      </c>
      <c r="J1886" s="2" t="s">
        <v>1449</v>
      </c>
      <c r="K1886" s="4" t="s">
        <v>1414</v>
      </c>
      <c r="L1886" s="2" t="s">
        <v>1393</v>
      </c>
      <c r="M1886" s="2" t="s">
        <v>1447</v>
      </c>
      <c r="N1886" s="2" t="s">
        <v>1448</v>
      </c>
      <c r="O1886" s="1" t="s">
        <v>8615</v>
      </c>
      <c r="P1886" s="9" t="s">
        <v>11989</v>
      </c>
      <c r="Q1886" s="9" t="s">
        <v>11991</v>
      </c>
      <c r="S1886" s="1" t="s">
        <v>9088</v>
      </c>
    </row>
    <row r="1887" spans="1:20" x14ac:dyDescent="0.2">
      <c r="A1887" s="2">
        <f t="shared" si="29"/>
        <v>1886</v>
      </c>
      <c r="B1887" s="1" t="s">
        <v>7174</v>
      </c>
      <c r="C1887" s="1" t="s">
        <v>7173</v>
      </c>
      <c r="E1887" s="1"/>
      <c r="F1887" s="2">
        <v>5</v>
      </c>
      <c r="G1887" s="2">
        <v>2</v>
      </c>
      <c r="H1887" s="236">
        <v>2022</v>
      </c>
      <c r="I1887" s="2">
        <v>87</v>
      </c>
      <c r="J1887" s="2" t="s">
        <v>1449</v>
      </c>
      <c r="K1887" s="4" t="s">
        <v>2116</v>
      </c>
      <c r="L1887" s="2" t="s">
        <v>1393</v>
      </c>
      <c r="M1887" s="2" t="s">
        <v>1448</v>
      </c>
      <c r="N1887" s="2" t="s">
        <v>1448</v>
      </c>
      <c r="O1887" s="1" t="s">
        <v>9054</v>
      </c>
      <c r="P1887" s="9" t="s">
        <v>7175</v>
      </c>
      <c r="Q1887" s="9"/>
    </row>
    <row r="1888" spans="1:20" x14ac:dyDescent="0.2">
      <c r="A1888" s="2">
        <f t="shared" si="29"/>
        <v>1887</v>
      </c>
      <c r="B1888" s="1" t="s">
        <v>728</v>
      </c>
      <c r="C1888" s="1" t="s">
        <v>1247</v>
      </c>
      <c r="D1888" s="1" t="s">
        <v>853</v>
      </c>
      <c r="E1888" s="1"/>
      <c r="F1888" s="2">
        <v>5</v>
      </c>
      <c r="G1888" s="2">
        <v>2</v>
      </c>
      <c r="H1888" s="236">
        <v>2022</v>
      </c>
      <c r="I1888" s="2">
        <v>74</v>
      </c>
      <c r="J1888" s="2" t="s">
        <v>1449</v>
      </c>
      <c r="K1888" s="4" t="s">
        <v>1392</v>
      </c>
      <c r="L1888" s="2" t="s">
        <v>1393</v>
      </c>
      <c r="M1888" s="2" t="s">
        <v>1447</v>
      </c>
      <c r="N1888" s="2" t="s">
        <v>1447</v>
      </c>
      <c r="O1888" s="1" t="s">
        <v>10887</v>
      </c>
      <c r="P1888" s="9" t="s">
        <v>1727</v>
      </c>
      <c r="Q1888" s="9" t="s">
        <v>6877</v>
      </c>
      <c r="S1888" s="1" t="s">
        <v>8693</v>
      </c>
    </row>
    <row r="1889" spans="1:19" x14ac:dyDescent="0.2">
      <c r="A1889" s="2">
        <f t="shared" si="29"/>
        <v>1888</v>
      </c>
      <c r="B1889" s="1" t="s">
        <v>730</v>
      </c>
      <c r="C1889" s="1" t="s">
        <v>1078</v>
      </c>
      <c r="D1889" s="1" t="s">
        <v>872</v>
      </c>
      <c r="E1889" s="1"/>
      <c r="F1889" s="2">
        <v>5</v>
      </c>
      <c r="G1889" s="2">
        <v>4</v>
      </c>
      <c r="H1889" s="236">
        <v>2022</v>
      </c>
      <c r="I1889" s="2">
        <v>67</v>
      </c>
      <c r="J1889" s="2" t="s">
        <v>1449</v>
      </c>
      <c r="K1889" s="4" t="s">
        <v>1412</v>
      </c>
      <c r="L1889" s="2" t="s">
        <v>1407</v>
      </c>
      <c r="M1889" s="2" t="s">
        <v>1447</v>
      </c>
      <c r="N1889" s="2" t="s">
        <v>1448</v>
      </c>
      <c r="O1889" s="1" t="s">
        <v>2538</v>
      </c>
      <c r="P1889" s="9" t="s">
        <v>6491</v>
      </c>
      <c r="S1889" s="1" t="s">
        <v>8663</v>
      </c>
    </row>
    <row r="1890" spans="1:19" x14ac:dyDescent="0.2">
      <c r="A1890" s="2">
        <f t="shared" si="29"/>
        <v>1889</v>
      </c>
      <c r="B1890" s="1" t="s">
        <v>731</v>
      </c>
      <c r="C1890" s="1" t="s">
        <v>894</v>
      </c>
      <c r="D1890" s="1" t="s">
        <v>867</v>
      </c>
      <c r="E1890" s="1" t="s">
        <v>1163</v>
      </c>
      <c r="F1890" s="2">
        <v>5</v>
      </c>
      <c r="G1890" s="2">
        <v>4</v>
      </c>
      <c r="H1890" s="236">
        <v>2022</v>
      </c>
      <c r="I1890" s="2">
        <v>80</v>
      </c>
      <c r="J1890" s="2" t="s">
        <v>1449</v>
      </c>
      <c r="K1890" s="4" t="s">
        <v>1411</v>
      </c>
      <c r="L1890" s="2" t="s">
        <v>1393</v>
      </c>
      <c r="M1890" s="2" t="s">
        <v>1447</v>
      </c>
      <c r="N1890" s="2" t="s">
        <v>1448</v>
      </c>
      <c r="P1890" s="9" t="s">
        <v>8357</v>
      </c>
      <c r="Q1890" s="9" t="s">
        <v>8356</v>
      </c>
      <c r="S1890" s="1" t="s">
        <v>9088</v>
      </c>
    </row>
    <row r="1891" spans="1:19" x14ac:dyDescent="0.2">
      <c r="A1891" s="2">
        <f t="shared" si="29"/>
        <v>1890</v>
      </c>
      <c r="B1891" s="1" t="s">
        <v>3228</v>
      </c>
      <c r="C1891" s="1" t="s">
        <v>3230</v>
      </c>
      <c r="E1891" s="1" t="s">
        <v>3229</v>
      </c>
      <c r="F1891" s="2">
        <v>5</v>
      </c>
      <c r="G1891" s="2">
        <v>4</v>
      </c>
      <c r="H1891" s="2">
        <v>2022</v>
      </c>
      <c r="I1891" s="2">
        <v>99</v>
      </c>
      <c r="J1891" s="2" t="s">
        <v>1450</v>
      </c>
      <c r="K1891" s="4" t="s">
        <v>1392</v>
      </c>
      <c r="L1891" s="2" t="s">
        <v>1393</v>
      </c>
      <c r="M1891" s="2" t="s">
        <v>1447</v>
      </c>
      <c r="N1891" s="2" t="s">
        <v>1448</v>
      </c>
      <c r="P1891" s="9" t="s">
        <v>3227</v>
      </c>
      <c r="Q1891" s="9" t="s">
        <v>7177</v>
      </c>
      <c r="S1891" s="1" t="s">
        <v>8787</v>
      </c>
    </row>
    <row r="1892" spans="1:19" x14ac:dyDescent="0.2">
      <c r="A1892" s="2">
        <f t="shared" si="29"/>
        <v>1891</v>
      </c>
      <c r="B1892" s="1" t="s">
        <v>9549</v>
      </c>
      <c r="C1892" s="1" t="s">
        <v>9550</v>
      </c>
      <c r="D1892" s="1" t="s">
        <v>872</v>
      </c>
      <c r="E1892" s="1"/>
      <c r="F1892" s="2">
        <v>5</v>
      </c>
      <c r="G1892" s="2">
        <v>5</v>
      </c>
      <c r="H1892" s="236">
        <v>2022</v>
      </c>
      <c r="I1892" s="2">
        <v>94</v>
      </c>
      <c r="J1892" s="2" t="s">
        <v>1449</v>
      </c>
      <c r="K1892" s="4" t="s">
        <v>1437</v>
      </c>
      <c r="L1892" s="2" t="s">
        <v>1391</v>
      </c>
      <c r="M1892" s="2" t="s">
        <v>1447</v>
      </c>
      <c r="N1892" s="2" t="s">
        <v>1448</v>
      </c>
      <c r="P1892" s="9" t="s">
        <v>9548</v>
      </c>
      <c r="S1892" s="1" t="s">
        <v>8736</v>
      </c>
    </row>
    <row r="1893" spans="1:19" x14ac:dyDescent="0.2">
      <c r="A1893" s="2">
        <f t="shared" si="29"/>
        <v>1892</v>
      </c>
      <c r="B1893" s="1" t="s">
        <v>2340</v>
      </c>
      <c r="C1893" s="1" t="s">
        <v>2341</v>
      </c>
      <c r="E1893" s="1"/>
      <c r="F1893" s="2">
        <v>5</v>
      </c>
      <c r="G1893" s="2">
        <v>5</v>
      </c>
      <c r="H1893" s="236">
        <v>2022</v>
      </c>
      <c r="I1893" s="2">
        <v>78</v>
      </c>
      <c r="J1893" s="2" t="s">
        <v>1449</v>
      </c>
      <c r="K1893" s="4" t="s">
        <v>1425</v>
      </c>
      <c r="L1893" s="2" t="s">
        <v>1393</v>
      </c>
      <c r="M1893" s="2" t="s">
        <v>1447</v>
      </c>
      <c r="N1893" s="2" t="s">
        <v>1448</v>
      </c>
      <c r="O1893" s="1" t="s">
        <v>10945</v>
      </c>
      <c r="P1893" s="9" t="s">
        <v>2342</v>
      </c>
      <c r="Q1893" s="9" t="s">
        <v>10998</v>
      </c>
      <c r="S1893" s="1" t="s">
        <v>8770</v>
      </c>
    </row>
    <row r="1894" spans="1:19" x14ac:dyDescent="0.2">
      <c r="A1894" s="2">
        <f t="shared" si="29"/>
        <v>1893</v>
      </c>
      <c r="B1894" s="1" t="s">
        <v>1489</v>
      </c>
      <c r="C1894" s="1" t="s">
        <v>6893</v>
      </c>
      <c r="D1894" s="1" t="s">
        <v>834</v>
      </c>
      <c r="E1894" s="1"/>
      <c r="F1894" s="2">
        <v>5</v>
      </c>
      <c r="G1894" s="2">
        <v>5</v>
      </c>
      <c r="H1894" s="236">
        <v>2022</v>
      </c>
      <c r="I1894" s="2">
        <v>94</v>
      </c>
      <c r="J1894" s="2" t="s">
        <v>1449</v>
      </c>
      <c r="K1894" s="4" t="s">
        <v>1421</v>
      </c>
      <c r="L1894" s="2" t="s">
        <v>6515</v>
      </c>
      <c r="M1894" s="2" t="s">
        <v>1447</v>
      </c>
      <c r="N1894" s="2" t="s">
        <v>1448</v>
      </c>
      <c r="P1894" s="9" t="s">
        <v>11988</v>
      </c>
      <c r="Q1894" s="9"/>
      <c r="S1894" s="1" t="s">
        <v>8785</v>
      </c>
    </row>
    <row r="1895" spans="1:19" x14ac:dyDescent="0.2">
      <c r="A1895" s="2">
        <f t="shared" si="29"/>
        <v>1894</v>
      </c>
      <c r="B1895" s="1" t="s">
        <v>3867</v>
      </c>
      <c r="C1895" s="1" t="s">
        <v>3825</v>
      </c>
      <c r="D1895" s="1" t="s">
        <v>853</v>
      </c>
      <c r="E1895" s="1" t="s">
        <v>3823</v>
      </c>
      <c r="F1895" s="2">
        <v>5</v>
      </c>
      <c r="G1895" s="2">
        <v>5</v>
      </c>
      <c r="H1895" s="236">
        <v>2022</v>
      </c>
      <c r="I1895" s="2">
        <v>67</v>
      </c>
      <c r="J1895" s="2" t="s">
        <v>1449</v>
      </c>
      <c r="K1895" s="4" t="s">
        <v>1443</v>
      </c>
      <c r="L1895" s="2" t="s">
        <v>1393</v>
      </c>
      <c r="M1895" s="2" t="s">
        <v>1448</v>
      </c>
      <c r="N1895" s="2" t="s">
        <v>1448</v>
      </c>
      <c r="O1895" s="4" t="s">
        <v>11397</v>
      </c>
      <c r="P1895" s="9" t="s">
        <v>3824</v>
      </c>
      <c r="Q1895" s="9" t="s">
        <v>9099</v>
      </c>
      <c r="S1895" s="1" t="s">
        <v>8787</v>
      </c>
    </row>
    <row r="1896" spans="1:19" x14ac:dyDescent="0.2">
      <c r="A1896" s="2">
        <f t="shared" si="29"/>
        <v>1895</v>
      </c>
      <c r="B1896" s="1" t="s">
        <v>585</v>
      </c>
      <c r="C1896" s="1" t="s">
        <v>3299</v>
      </c>
      <c r="D1896" s="1" t="s">
        <v>843</v>
      </c>
      <c r="E1896" s="1"/>
      <c r="F1896" s="2">
        <v>5</v>
      </c>
      <c r="G1896" s="2">
        <v>5</v>
      </c>
      <c r="H1896" s="236">
        <v>2022</v>
      </c>
      <c r="I1896" s="2">
        <v>91</v>
      </c>
      <c r="J1896" s="2" t="s">
        <v>1449</v>
      </c>
      <c r="K1896" s="4" t="s">
        <v>1713</v>
      </c>
      <c r="L1896" s="2" t="s">
        <v>1394</v>
      </c>
      <c r="M1896" s="2" t="s">
        <v>1447</v>
      </c>
      <c r="N1896" s="2" t="s">
        <v>1448</v>
      </c>
      <c r="O1896" s="1" t="s">
        <v>11134</v>
      </c>
      <c r="P1896" s="9" t="s">
        <v>9515</v>
      </c>
      <c r="R1896" s="9" t="s">
        <v>9514</v>
      </c>
      <c r="S1896" s="1" t="s">
        <v>9088</v>
      </c>
    </row>
    <row r="1897" spans="1:19" x14ac:dyDescent="0.2">
      <c r="A1897" s="2">
        <f t="shared" si="29"/>
        <v>1896</v>
      </c>
      <c r="B1897" s="1" t="s">
        <v>732</v>
      </c>
      <c r="C1897" s="1" t="s">
        <v>995</v>
      </c>
      <c r="E1897" s="1"/>
      <c r="F1897" s="2">
        <v>5</v>
      </c>
      <c r="G1897" s="2">
        <v>5</v>
      </c>
      <c r="H1897" s="236">
        <v>2022</v>
      </c>
      <c r="I1897" s="2">
        <v>93</v>
      </c>
      <c r="J1897" s="2" t="s">
        <v>1449</v>
      </c>
      <c r="K1897" s="4" t="s">
        <v>1410</v>
      </c>
      <c r="L1897" s="2" t="s">
        <v>1394</v>
      </c>
      <c r="M1897" s="2" t="s">
        <v>1447</v>
      </c>
      <c r="N1897" s="2" t="s">
        <v>1447</v>
      </c>
      <c r="P1897" s="9" t="s">
        <v>6461</v>
      </c>
      <c r="R1897" s="9" t="s">
        <v>6551</v>
      </c>
      <c r="S1897" s="1" t="s">
        <v>8787</v>
      </c>
    </row>
    <row r="1898" spans="1:19" x14ac:dyDescent="0.2">
      <c r="A1898" s="2">
        <f t="shared" si="29"/>
        <v>1897</v>
      </c>
      <c r="B1898" s="1" t="s">
        <v>2046</v>
      </c>
      <c r="C1898" s="1" t="s">
        <v>2191</v>
      </c>
      <c r="D1898" s="1" t="s">
        <v>848</v>
      </c>
      <c r="E1898" s="1"/>
      <c r="F1898" s="2">
        <v>5</v>
      </c>
      <c r="G1898" s="29">
        <v>5</v>
      </c>
      <c r="H1898" s="236">
        <v>2022</v>
      </c>
      <c r="I1898" s="2">
        <v>93</v>
      </c>
      <c r="J1898" s="2" t="s">
        <v>1450</v>
      </c>
      <c r="K1898" s="4" t="s">
        <v>821</v>
      </c>
      <c r="L1898" s="2" t="s">
        <v>1393</v>
      </c>
      <c r="M1898" s="2" t="s">
        <v>1448</v>
      </c>
      <c r="N1898" s="2" t="s">
        <v>1448</v>
      </c>
      <c r="P1898" s="9" t="s">
        <v>9651</v>
      </c>
      <c r="Q1898" s="9" t="s">
        <v>9650</v>
      </c>
      <c r="R1898" s="9" t="s">
        <v>2372</v>
      </c>
      <c r="S1898" s="1" t="s">
        <v>8665</v>
      </c>
    </row>
    <row r="1899" spans="1:19" x14ac:dyDescent="0.2">
      <c r="A1899" s="2">
        <f t="shared" si="29"/>
        <v>1898</v>
      </c>
      <c r="B1899" s="1" t="s">
        <v>3933</v>
      </c>
      <c r="C1899" s="1" t="s">
        <v>3932</v>
      </c>
      <c r="E1899" s="1"/>
      <c r="F1899" s="2">
        <v>5</v>
      </c>
      <c r="G1899" s="2">
        <v>6</v>
      </c>
      <c r="H1899" s="236">
        <v>2022</v>
      </c>
      <c r="I1899" s="2">
        <v>86</v>
      </c>
      <c r="J1899" s="2" t="s">
        <v>1449</v>
      </c>
      <c r="K1899" s="4" t="s">
        <v>1392</v>
      </c>
      <c r="L1899" s="2" t="s">
        <v>1393</v>
      </c>
      <c r="M1899" s="2" t="s">
        <v>1447</v>
      </c>
      <c r="N1899" s="2" t="s">
        <v>1448</v>
      </c>
      <c r="O1899" s="1" t="s">
        <v>3352</v>
      </c>
      <c r="P1899" s="9" t="s">
        <v>3931</v>
      </c>
      <c r="Q1899" s="9" t="s">
        <v>10705</v>
      </c>
      <c r="S1899" s="1" t="s">
        <v>9124</v>
      </c>
    </row>
    <row r="1900" spans="1:19" x14ac:dyDescent="0.2">
      <c r="A1900" s="2">
        <f t="shared" si="29"/>
        <v>1899</v>
      </c>
      <c r="B1900" s="1" t="s">
        <v>733</v>
      </c>
      <c r="C1900" s="1" t="s">
        <v>841</v>
      </c>
      <c r="D1900" s="1" t="s">
        <v>876</v>
      </c>
      <c r="E1900" s="1"/>
      <c r="F1900" s="2">
        <v>5</v>
      </c>
      <c r="G1900" s="2">
        <v>6</v>
      </c>
      <c r="H1900" s="236">
        <v>2022</v>
      </c>
      <c r="I1900" s="2">
        <v>94</v>
      </c>
      <c r="J1900" s="2" t="s">
        <v>1449</v>
      </c>
      <c r="K1900" s="4" t="s">
        <v>1409</v>
      </c>
      <c r="L1900" s="2" t="s">
        <v>1393</v>
      </c>
      <c r="M1900" s="2" t="s">
        <v>1447</v>
      </c>
      <c r="N1900" s="2" t="s">
        <v>1448</v>
      </c>
      <c r="P1900" s="9" t="s">
        <v>8355</v>
      </c>
      <c r="Q1900" s="9" t="s">
        <v>8354</v>
      </c>
      <c r="S1900" s="1" t="s">
        <v>9088</v>
      </c>
    </row>
    <row r="1901" spans="1:19" x14ac:dyDescent="0.2">
      <c r="A1901" s="2">
        <f t="shared" si="29"/>
        <v>1900</v>
      </c>
      <c r="B1901" s="1" t="s">
        <v>1977</v>
      </c>
      <c r="C1901" s="1" t="s">
        <v>2656</v>
      </c>
      <c r="D1901" s="1" t="s">
        <v>886</v>
      </c>
      <c r="E1901" s="1"/>
      <c r="F1901" s="2">
        <v>5</v>
      </c>
      <c r="G1901" s="2">
        <v>8</v>
      </c>
      <c r="H1901" s="236">
        <v>2022</v>
      </c>
      <c r="I1901" s="2">
        <v>90</v>
      </c>
      <c r="J1901" s="2" t="s">
        <v>1449</v>
      </c>
      <c r="K1901" s="4" t="s">
        <v>1837</v>
      </c>
      <c r="L1901" s="2" t="s">
        <v>1393</v>
      </c>
      <c r="M1901" s="2" t="s">
        <v>1447</v>
      </c>
      <c r="N1901" s="2" t="s">
        <v>1448</v>
      </c>
      <c r="P1901" s="9" t="s">
        <v>8352</v>
      </c>
      <c r="Q1901" s="9" t="s">
        <v>8353</v>
      </c>
      <c r="S1901" s="1" t="s">
        <v>9088</v>
      </c>
    </row>
    <row r="1902" spans="1:19" x14ac:dyDescent="0.2">
      <c r="A1902" s="2">
        <f t="shared" si="29"/>
        <v>1901</v>
      </c>
      <c r="B1902" s="1" t="s">
        <v>734</v>
      </c>
      <c r="C1902" s="1" t="s">
        <v>965</v>
      </c>
      <c r="D1902" s="1" t="s">
        <v>851</v>
      </c>
      <c r="E1902" s="1"/>
      <c r="F1902" s="2">
        <v>5</v>
      </c>
      <c r="G1902" s="2">
        <v>10</v>
      </c>
      <c r="H1902" s="236">
        <v>2022</v>
      </c>
      <c r="I1902" s="2">
        <v>91</v>
      </c>
      <c r="J1902" s="2" t="s">
        <v>1449</v>
      </c>
      <c r="K1902" s="4" t="s">
        <v>1408</v>
      </c>
      <c r="L1902" s="2" t="s">
        <v>1393</v>
      </c>
      <c r="M1902" s="2" t="s">
        <v>1447</v>
      </c>
      <c r="N1902" s="2" t="s">
        <v>1447</v>
      </c>
      <c r="P1902" s="9" t="s">
        <v>8350</v>
      </c>
      <c r="Q1902" s="9" t="s">
        <v>8351</v>
      </c>
      <c r="S1902" s="1" t="s">
        <v>8719</v>
      </c>
    </row>
    <row r="1903" spans="1:19" x14ac:dyDescent="0.2">
      <c r="A1903" s="2">
        <f t="shared" si="29"/>
        <v>1902</v>
      </c>
      <c r="B1903" s="1" t="s">
        <v>735</v>
      </c>
      <c r="C1903" s="1" t="s">
        <v>1020</v>
      </c>
      <c r="D1903" s="1" t="s">
        <v>837</v>
      </c>
      <c r="E1903" s="1"/>
      <c r="F1903" s="2">
        <v>5</v>
      </c>
      <c r="G1903" s="2">
        <v>11</v>
      </c>
      <c r="H1903" s="236">
        <v>2022</v>
      </c>
      <c r="I1903" s="2">
        <v>90</v>
      </c>
      <c r="J1903" s="2" t="s">
        <v>1449</v>
      </c>
      <c r="K1903" s="4" t="s">
        <v>1406</v>
      </c>
      <c r="L1903" s="2" t="s">
        <v>1407</v>
      </c>
      <c r="M1903" s="2" t="s">
        <v>1447</v>
      </c>
      <c r="N1903" s="2" t="s">
        <v>1447</v>
      </c>
      <c r="P1903" s="9" t="s">
        <v>7176</v>
      </c>
      <c r="Q1903" s="9" t="s">
        <v>12893</v>
      </c>
      <c r="R1903" s="9" t="s">
        <v>12890</v>
      </c>
      <c r="S1903" s="1" t="s">
        <v>8781</v>
      </c>
    </row>
    <row r="1904" spans="1:19" x14ac:dyDescent="0.2">
      <c r="A1904" s="2">
        <f t="shared" si="29"/>
        <v>1903</v>
      </c>
      <c r="B1904" s="1" t="s">
        <v>3821</v>
      </c>
      <c r="C1904" s="1" t="s">
        <v>2373</v>
      </c>
      <c r="D1904" s="1" t="s">
        <v>871</v>
      </c>
      <c r="E1904" s="1"/>
      <c r="F1904" s="2">
        <v>5</v>
      </c>
      <c r="G1904" s="2">
        <v>11</v>
      </c>
      <c r="H1904" s="236">
        <v>2022</v>
      </c>
      <c r="I1904" s="2">
        <v>79</v>
      </c>
      <c r="J1904" s="2" t="s">
        <v>1449</v>
      </c>
      <c r="K1904" s="4" t="s">
        <v>1402</v>
      </c>
      <c r="L1904" s="2" t="s">
        <v>1393</v>
      </c>
      <c r="M1904" s="2" t="s">
        <v>1448</v>
      </c>
      <c r="N1904" s="2" t="s">
        <v>1448</v>
      </c>
      <c r="P1904" s="9" t="s">
        <v>3822</v>
      </c>
    </row>
    <row r="1905" spans="1:19" x14ac:dyDescent="0.2">
      <c r="A1905" s="2">
        <f t="shared" si="29"/>
        <v>1904</v>
      </c>
      <c r="B1905" s="1" t="s">
        <v>7642</v>
      </c>
      <c r="C1905" s="1" t="s">
        <v>2337</v>
      </c>
      <c r="E1905" s="301"/>
      <c r="F1905" s="2">
        <v>5</v>
      </c>
      <c r="G1905" s="2">
        <v>11</v>
      </c>
      <c r="H1905" s="2">
        <v>2022</v>
      </c>
      <c r="I1905" s="86" t="s">
        <v>1871</v>
      </c>
      <c r="J1905" s="2" t="s">
        <v>1449</v>
      </c>
      <c r="K1905" s="4" t="s">
        <v>1402</v>
      </c>
      <c r="L1905" s="2" t="s">
        <v>1393</v>
      </c>
      <c r="M1905" s="2" t="s">
        <v>1448</v>
      </c>
      <c r="N1905" s="2" t="s">
        <v>1448</v>
      </c>
      <c r="P1905" s="9" t="s">
        <v>7644</v>
      </c>
      <c r="Q1905" s="9" t="s">
        <v>7643</v>
      </c>
      <c r="S1905" s="1" t="s">
        <v>8762</v>
      </c>
    </row>
    <row r="1906" spans="1:19" x14ac:dyDescent="0.2">
      <c r="A1906" s="2">
        <f t="shared" si="29"/>
        <v>1905</v>
      </c>
      <c r="B1906" s="1" t="s">
        <v>9554</v>
      </c>
      <c r="C1906" s="1" t="s">
        <v>1751</v>
      </c>
      <c r="D1906" s="1" t="s">
        <v>9555</v>
      </c>
      <c r="E1906" s="1"/>
      <c r="F1906" s="2">
        <v>5</v>
      </c>
      <c r="G1906" s="2">
        <v>12</v>
      </c>
      <c r="H1906" s="236">
        <v>2022</v>
      </c>
      <c r="I1906" s="2">
        <v>86</v>
      </c>
      <c r="J1906" s="2" t="s">
        <v>1449</v>
      </c>
      <c r="K1906" s="4" t="s">
        <v>69</v>
      </c>
      <c r="L1906" s="2" t="s">
        <v>1393</v>
      </c>
      <c r="M1906" s="2" t="s">
        <v>1448</v>
      </c>
      <c r="N1906" s="2" t="s">
        <v>1448</v>
      </c>
      <c r="P1906" s="9" t="s">
        <v>9553</v>
      </c>
    </row>
    <row r="1907" spans="1:19" x14ac:dyDescent="0.2">
      <c r="A1907" s="2">
        <f t="shared" si="29"/>
        <v>1906</v>
      </c>
      <c r="B1907" s="1" t="s">
        <v>736</v>
      </c>
      <c r="C1907" s="1" t="s">
        <v>966</v>
      </c>
      <c r="D1907" s="1" t="s">
        <v>845</v>
      </c>
      <c r="E1907" s="1"/>
      <c r="F1907" s="2">
        <v>5</v>
      </c>
      <c r="G1907" s="2">
        <v>13</v>
      </c>
      <c r="H1907" s="236">
        <v>2022</v>
      </c>
      <c r="I1907" s="2">
        <v>78</v>
      </c>
      <c r="J1907" s="2" t="s">
        <v>1450</v>
      </c>
      <c r="K1907" s="4" t="s">
        <v>1395</v>
      </c>
      <c r="L1907" s="2" t="s">
        <v>1394</v>
      </c>
      <c r="M1907" s="2" t="s">
        <v>1447</v>
      </c>
      <c r="N1907" s="2" t="s">
        <v>1448</v>
      </c>
      <c r="P1907" s="9" t="s">
        <v>8348</v>
      </c>
      <c r="Q1907" s="9" t="s">
        <v>8349</v>
      </c>
      <c r="S1907" s="1" t="s">
        <v>9124</v>
      </c>
    </row>
    <row r="1908" spans="1:19" x14ac:dyDescent="0.2">
      <c r="A1908" s="2">
        <f t="shared" si="29"/>
        <v>1907</v>
      </c>
      <c r="B1908" s="1" t="s">
        <v>737</v>
      </c>
      <c r="C1908" s="1" t="s">
        <v>901</v>
      </c>
      <c r="E1908" s="1"/>
      <c r="F1908" s="2">
        <v>5</v>
      </c>
      <c r="G1908" s="2">
        <v>14</v>
      </c>
      <c r="H1908" s="236">
        <v>2022</v>
      </c>
      <c r="I1908" s="46">
        <v>48</v>
      </c>
      <c r="J1908" s="2" t="s">
        <v>1449</v>
      </c>
      <c r="K1908" s="4" t="s">
        <v>1405</v>
      </c>
      <c r="L1908" s="2" t="s">
        <v>6515</v>
      </c>
      <c r="M1908" s="2" t="s">
        <v>1447</v>
      </c>
      <c r="N1908" s="2" t="s">
        <v>1447</v>
      </c>
      <c r="O1908" s="178" t="s">
        <v>11389</v>
      </c>
      <c r="P1908" s="9" t="s">
        <v>1669</v>
      </c>
      <c r="S1908" s="1" t="s">
        <v>8736</v>
      </c>
    </row>
    <row r="1909" spans="1:19" x14ac:dyDescent="0.2">
      <c r="A1909" s="2">
        <f t="shared" si="29"/>
        <v>1908</v>
      </c>
      <c r="B1909" s="1" t="s">
        <v>738</v>
      </c>
      <c r="C1909" s="1" t="s">
        <v>847</v>
      </c>
      <c r="D1909" s="1" t="s">
        <v>845</v>
      </c>
      <c r="E1909" s="1" t="s">
        <v>1282</v>
      </c>
      <c r="F1909" s="2">
        <v>5</v>
      </c>
      <c r="G1909" s="2">
        <v>15</v>
      </c>
      <c r="H1909" s="236">
        <v>2022</v>
      </c>
      <c r="I1909" s="2">
        <v>89</v>
      </c>
      <c r="J1909" s="2" t="s">
        <v>1449</v>
      </c>
      <c r="K1909" s="4" t="s">
        <v>1404</v>
      </c>
      <c r="L1909" s="2" t="s">
        <v>1393</v>
      </c>
      <c r="M1909" s="2" t="s">
        <v>1447</v>
      </c>
      <c r="N1909" s="2" t="s">
        <v>1448</v>
      </c>
      <c r="P1909" s="9" t="s">
        <v>8347</v>
      </c>
      <c r="Q1909" s="9" t="s">
        <v>7643</v>
      </c>
      <c r="S1909" s="1" t="s">
        <v>8770</v>
      </c>
    </row>
    <row r="1910" spans="1:19" x14ac:dyDescent="0.2">
      <c r="A1910" s="2">
        <f t="shared" si="29"/>
        <v>1909</v>
      </c>
      <c r="B1910" s="1" t="s">
        <v>2338</v>
      </c>
      <c r="C1910" s="1" t="s">
        <v>2337</v>
      </c>
      <c r="E1910" s="1"/>
      <c r="F1910" s="2">
        <v>5</v>
      </c>
      <c r="G1910" s="2">
        <v>15</v>
      </c>
      <c r="H1910" s="236">
        <v>2022</v>
      </c>
      <c r="I1910" s="2">
        <v>86</v>
      </c>
      <c r="J1910" s="2" t="s">
        <v>1449</v>
      </c>
      <c r="K1910" s="4" t="s">
        <v>1421</v>
      </c>
      <c r="L1910" s="2" t="s">
        <v>6515</v>
      </c>
      <c r="M1910" s="2" t="s">
        <v>1448</v>
      </c>
      <c r="N1910" s="2" t="s">
        <v>1447</v>
      </c>
      <c r="P1910" s="9" t="s">
        <v>2339</v>
      </c>
    </row>
    <row r="1911" spans="1:19" x14ac:dyDescent="0.2">
      <c r="A1911" s="2">
        <f t="shared" si="29"/>
        <v>1910</v>
      </c>
      <c r="B1911" s="1" t="s">
        <v>739</v>
      </c>
      <c r="C1911" s="1" t="s">
        <v>1248</v>
      </c>
      <c r="E1911" s="1"/>
      <c r="F1911" s="2">
        <v>5</v>
      </c>
      <c r="G1911" s="2">
        <v>16</v>
      </c>
      <c r="H1911" s="236">
        <v>2022</v>
      </c>
      <c r="I1911" s="47">
        <v>27</v>
      </c>
      <c r="J1911" s="2" t="s">
        <v>1449</v>
      </c>
      <c r="K1911" s="4" t="s">
        <v>1403</v>
      </c>
      <c r="L1911" s="2" t="s">
        <v>1394</v>
      </c>
      <c r="M1911" s="2" t="s">
        <v>1447</v>
      </c>
      <c r="N1911" s="2" t="s">
        <v>1448</v>
      </c>
      <c r="O1911" s="178" t="s">
        <v>11402</v>
      </c>
      <c r="P1911" s="9" t="s">
        <v>2032</v>
      </c>
      <c r="S1911" s="1" t="s">
        <v>9024</v>
      </c>
    </row>
    <row r="1912" spans="1:19" x14ac:dyDescent="0.2">
      <c r="A1912" s="2">
        <f t="shared" si="29"/>
        <v>1911</v>
      </c>
      <c r="B1912" s="1" t="s">
        <v>35</v>
      </c>
      <c r="C1912" s="1" t="s">
        <v>263</v>
      </c>
      <c r="D1912" s="1" t="s">
        <v>838</v>
      </c>
      <c r="E1912" s="1"/>
      <c r="F1912" s="2">
        <v>5</v>
      </c>
      <c r="G1912" s="2">
        <v>18</v>
      </c>
      <c r="H1912" s="236">
        <v>2022</v>
      </c>
      <c r="I1912" s="2">
        <v>89</v>
      </c>
      <c r="J1912" s="2" t="s">
        <v>1449</v>
      </c>
      <c r="K1912" s="4" t="s">
        <v>1445</v>
      </c>
      <c r="L1912" s="2" t="s">
        <v>1389</v>
      </c>
      <c r="M1912" s="2" t="s">
        <v>1448</v>
      </c>
      <c r="N1912" s="2" t="s">
        <v>1448</v>
      </c>
      <c r="P1912" s="9" t="s">
        <v>6766</v>
      </c>
      <c r="Q1912" s="9" t="s">
        <v>6765</v>
      </c>
    </row>
    <row r="1913" spans="1:19" x14ac:dyDescent="0.2">
      <c r="A1913" s="2">
        <f t="shared" si="29"/>
        <v>1912</v>
      </c>
      <c r="B1913" s="1" t="s">
        <v>2571</v>
      </c>
      <c r="C1913" s="1" t="s">
        <v>2102</v>
      </c>
      <c r="E1913" s="1"/>
      <c r="F1913" s="2">
        <v>5</v>
      </c>
      <c r="G1913" s="2">
        <v>18</v>
      </c>
      <c r="H1913" s="236">
        <v>2022</v>
      </c>
      <c r="I1913" s="2">
        <v>75</v>
      </c>
      <c r="J1913" s="2" t="s">
        <v>1449</v>
      </c>
      <c r="K1913" s="4" t="s">
        <v>1982</v>
      </c>
      <c r="L1913" s="2" t="s">
        <v>6515</v>
      </c>
      <c r="M1913" s="2" t="s">
        <v>1448</v>
      </c>
      <c r="N1913" s="2" t="s">
        <v>1448</v>
      </c>
      <c r="O1913" s="1" t="s">
        <v>11365</v>
      </c>
      <c r="P1913" s="9" t="s">
        <v>2570</v>
      </c>
      <c r="Q1913" s="9" t="s">
        <v>10243</v>
      </c>
      <c r="S1913" s="1" t="s">
        <v>9124</v>
      </c>
    </row>
    <row r="1914" spans="1:19" x14ac:dyDescent="0.2">
      <c r="A1914" s="2">
        <f t="shared" si="29"/>
        <v>1913</v>
      </c>
      <c r="B1914" s="1" t="s">
        <v>1468</v>
      </c>
      <c r="C1914" s="1" t="s">
        <v>944</v>
      </c>
      <c r="E1914" s="1"/>
      <c r="F1914" s="2">
        <v>5</v>
      </c>
      <c r="G1914" s="2">
        <v>19</v>
      </c>
      <c r="H1914" s="236">
        <v>2022</v>
      </c>
      <c r="I1914" s="46">
        <v>54</v>
      </c>
      <c r="J1914" s="2" t="s">
        <v>1449</v>
      </c>
      <c r="K1914" s="4" t="s">
        <v>1469</v>
      </c>
      <c r="L1914" s="2" t="s">
        <v>1393</v>
      </c>
      <c r="M1914" s="2" t="s">
        <v>1448</v>
      </c>
      <c r="N1914" s="2" t="s">
        <v>1448</v>
      </c>
      <c r="O1914" s="178" t="s">
        <v>11389</v>
      </c>
      <c r="P1914" s="9" t="s">
        <v>1687</v>
      </c>
      <c r="Q1914" s="9" t="s">
        <v>6398</v>
      </c>
      <c r="S1914" s="1" t="s">
        <v>9124</v>
      </c>
    </row>
    <row r="1915" spans="1:19" x14ac:dyDescent="0.2">
      <c r="A1915" s="2">
        <f t="shared" si="29"/>
        <v>1914</v>
      </c>
      <c r="B1915" s="1" t="s">
        <v>1725</v>
      </c>
      <c r="C1915" s="1" t="s">
        <v>1156</v>
      </c>
      <c r="E1915" s="1"/>
      <c r="F1915" s="2">
        <v>5</v>
      </c>
      <c r="G1915" s="2">
        <v>20</v>
      </c>
      <c r="H1915" s="236">
        <v>2022</v>
      </c>
      <c r="I1915" s="2">
        <v>83</v>
      </c>
      <c r="J1915" s="2" t="s">
        <v>1449</v>
      </c>
      <c r="K1915" s="4" t="s">
        <v>1430</v>
      </c>
      <c r="L1915" s="2" t="s">
        <v>1393</v>
      </c>
      <c r="M1915" s="2" t="s">
        <v>1448</v>
      </c>
      <c r="N1915" s="2" t="s">
        <v>1448</v>
      </c>
      <c r="O1915" s="1" t="s">
        <v>9057</v>
      </c>
      <c r="P1915" s="9" t="s">
        <v>1726</v>
      </c>
    </row>
    <row r="1916" spans="1:19" x14ac:dyDescent="0.2">
      <c r="A1916" s="2">
        <f t="shared" si="29"/>
        <v>1915</v>
      </c>
      <c r="B1916" s="1" t="s">
        <v>3610</v>
      </c>
      <c r="C1916" s="1" t="s">
        <v>1915</v>
      </c>
      <c r="D1916" s="1" t="s">
        <v>845</v>
      </c>
      <c r="E1916" s="1"/>
      <c r="F1916" s="2">
        <v>5</v>
      </c>
      <c r="G1916" s="2">
        <v>20</v>
      </c>
      <c r="H1916" s="236">
        <v>2022</v>
      </c>
      <c r="I1916" s="2">
        <v>89</v>
      </c>
      <c r="J1916" s="2" t="s">
        <v>1449</v>
      </c>
      <c r="K1916" s="4" t="s">
        <v>1410</v>
      </c>
      <c r="L1916" s="2" t="s">
        <v>1394</v>
      </c>
      <c r="M1916" s="2" t="s">
        <v>1447</v>
      </c>
      <c r="N1916" s="2" t="s">
        <v>1448</v>
      </c>
      <c r="P1916" s="9" t="s">
        <v>12096</v>
      </c>
      <c r="S1916" s="1" t="s">
        <v>9088</v>
      </c>
    </row>
    <row r="1917" spans="1:19" x14ac:dyDescent="0.2">
      <c r="A1917" s="2">
        <f t="shared" si="29"/>
        <v>1916</v>
      </c>
      <c r="B1917" s="1" t="s">
        <v>3929</v>
      </c>
      <c r="C1917" s="1" t="s">
        <v>3930</v>
      </c>
      <c r="E1917" s="1" t="s">
        <v>1306</v>
      </c>
      <c r="F1917" s="2">
        <v>5</v>
      </c>
      <c r="G1917" s="2">
        <v>20</v>
      </c>
      <c r="H1917" s="236">
        <v>2022</v>
      </c>
      <c r="I1917" s="2">
        <v>83</v>
      </c>
      <c r="J1917" s="2" t="s">
        <v>1449</v>
      </c>
      <c r="K1917" s="4" t="s">
        <v>1713</v>
      </c>
      <c r="L1917" s="2" t="s">
        <v>1394</v>
      </c>
      <c r="M1917" s="2" t="s">
        <v>1448</v>
      </c>
      <c r="N1917" s="2" t="s">
        <v>1448</v>
      </c>
      <c r="P1917" s="9" t="s">
        <v>3928</v>
      </c>
      <c r="Q1917" s="9"/>
    </row>
    <row r="1918" spans="1:19" x14ac:dyDescent="0.2">
      <c r="A1918" s="2">
        <f t="shared" si="29"/>
        <v>1917</v>
      </c>
      <c r="B1918" s="1" t="s">
        <v>3395</v>
      </c>
      <c r="C1918" s="1" t="s">
        <v>1044</v>
      </c>
      <c r="E1918" s="1"/>
      <c r="F1918" s="2">
        <v>5</v>
      </c>
      <c r="G1918" s="2">
        <v>20</v>
      </c>
      <c r="H1918" s="236">
        <v>2022</v>
      </c>
      <c r="I1918" s="2">
        <v>77</v>
      </c>
      <c r="J1918" s="2" t="s">
        <v>1449</v>
      </c>
      <c r="K1918" s="4" t="s">
        <v>1409</v>
      </c>
      <c r="L1918" s="2" t="s">
        <v>1393</v>
      </c>
      <c r="M1918" s="2" t="s">
        <v>1448</v>
      </c>
      <c r="N1918" s="2" t="s">
        <v>1448</v>
      </c>
      <c r="O1918" s="1" t="s">
        <v>3818</v>
      </c>
      <c r="P1918" s="9" t="s">
        <v>3819</v>
      </c>
      <c r="Q1918" s="9" t="s">
        <v>3820</v>
      </c>
    </row>
    <row r="1919" spans="1:19" x14ac:dyDescent="0.2">
      <c r="A1919" s="2">
        <f t="shared" si="29"/>
        <v>1918</v>
      </c>
      <c r="B1919" s="1" t="s">
        <v>1462</v>
      </c>
      <c r="C1919" s="1" t="s">
        <v>1464</v>
      </c>
      <c r="D1919" s="1" t="s">
        <v>853</v>
      </c>
      <c r="E1919" s="1"/>
      <c r="F1919" s="2">
        <v>5</v>
      </c>
      <c r="G1919" s="2">
        <v>21</v>
      </c>
      <c r="H1919" s="236">
        <v>2022</v>
      </c>
      <c r="I1919" s="2">
        <v>62</v>
      </c>
      <c r="J1919" s="2" t="s">
        <v>1449</v>
      </c>
      <c r="K1919" s="4" t="s">
        <v>1463</v>
      </c>
      <c r="L1919" s="2" t="s">
        <v>1393</v>
      </c>
      <c r="M1919" s="2" t="s">
        <v>1448</v>
      </c>
      <c r="N1919" s="2" t="s">
        <v>1448</v>
      </c>
      <c r="O1919" s="178" t="s">
        <v>11389</v>
      </c>
      <c r="P1919" s="9" t="s">
        <v>1688</v>
      </c>
      <c r="Q1919" s="9" t="s">
        <v>6233</v>
      </c>
      <c r="R1919" s="14" t="s">
        <v>6234</v>
      </c>
    </row>
    <row r="1920" spans="1:19" x14ac:dyDescent="0.2">
      <c r="A1920" s="2">
        <f t="shared" si="29"/>
        <v>1919</v>
      </c>
      <c r="B1920" s="1" t="s">
        <v>740</v>
      </c>
      <c r="C1920" s="1" t="s">
        <v>901</v>
      </c>
      <c r="E1920" s="1"/>
      <c r="F1920" s="2">
        <v>5</v>
      </c>
      <c r="G1920" s="2">
        <v>21</v>
      </c>
      <c r="H1920" s="236">
        <v>2022</v>
      </c>
      <c r="I1920" s="2">
        <v>89</v>
      </c>
      <c r="J1920" s="2" t="s">
        <v>1449</v>
      </c>
      <c r="K1920" s="4" t="s">
        <v>1402</v>
      </c>
      <c r="L1920" s="2" t="s">
        <v>1393</v>
      </c>
      <c r="M1920" s="2" t="s">
        <v>1447</v>
      </c>
      <c r="N1920" s="2" t="s">
        <v>1447</v>
      </c>
      <c r="P1920" s="9" t="s">
        <v>1738</v>
      </c>
      <c r="S1920" s="1" t="s">
        <v>8663</v>
      </c>
    </row>
    <row r="1921" spans="1:19" x14ac:dyDescent="0.2">
      <c r="A1921" s="2">
        <f t="shared" si="29"/>
        <v>1920</v>
      </c>
      <c r="B1921" s="1" t="s">
        <v>745</v>
      </c>
      <c r="C1921" s="1" t="s">
        <v>1576</v>
      </c>
      <c r="D1921" s="1" t="s">
        <v>834</v>
      </c>
      <c r="E1921" s="1"/>
      <c r="F1921" s="2">
        <v>5</v>
      </c>
      <c r="G1921" s="2">
        <v>22</v>
      </c>
      <c r="H1921" s="236">
        <v>2022</v>
      </c>
      <c r="I1921" s="2">
        <v>91</v>
      </c>
      <c r="J1921" s="2" t="s">
        <v>1449</v>
      </c>
      <c r="K1921" s="4" t="s">
        <v>3816</v>
      </c>
      <c r="L1921" s="2" t="s">
        <v>1393</v>
      </c>
      <c r="M1921" s="2" t="s">
        <v>1447</v>
      </c>
      <c r="N1921" s="2" t="s">
        <v>1448</v>
      </c>
      <c r="P1921" s="9" t="s">
        <v>3817</v>
      </c>
      <c r="S1921" s="1" t="s">
        <v>9088</v>
      </c>
    </row>
    <row r="1922" spans="1:19" x14ac:dyDescent="0.2">
      <c r="A1922" s="2">
        <f t="shared" si="29"/>
        <v>1921</v>
      </c>
      <c r="B1922" s="1" t="s">
        <v>5997</v>
      </c>
      <c r="C1922" s="1" t="s">
        <v>5998</v>
      </c>
      <c r="D1922" s="1" t="s">
        <v>3562</v>
      </c>
      <c r="E1922" s="1"/>
      <c r="F1922" s="2">
        <v>5</v>
      </c>
      <c r="G1922" s="2">
        <v>23</v>
      </c>
      <c r="H1922" s="236">
        <v>2022</v>
      </c>
      <c r="I1922" s="2">
        <v>78</v>
      </c>
      <c r="J1922" s="2" t="s">
        <v>1449</v>
      </c>
      <c r="K1922" s="4" t="s">
        <v>2092</v>
      </c>
      <c r="L1922" s="2" t="s">
        <v>1394</v>
      </c>
      <c r="M1922" s="2" t="s">
        <v>1447</v>
      </c>
      <c r="N1922" s="2" t="s">
        <v>1448</v>
      </c>
      <c r="P1922" s="9" t="s">
        <v>5996</v>
      </c>
      <c r="S1922" s="1" t="s">
        <v>9088</v>
      </c>
    </row>
    <row r="1923" spans="1:19" x14ac:dyDescent="0.2">
      <c r="A1923" s="2">
        <f t="shared" si="29"/>
        <v>1922</v>
      </c>
      <c r="B1923" s="1" t="s">
        <v>1511</v>
      </c>
      <c r="C1923" s="1" t="s">
        <v>1510</v>
      </c>
      <c r="D1923" s="1" t="s">
        <v>871</v>
      </c>
      <c r="E1923" s="1" t="s">
        <v>936</v>
      </c>
      <c r="F1923" s="2">
        <v>5</v>
      </c>
      <c r="G1923" s="2">
        <v>23</v>
      </c>
      <c r="H1923" s="236">
        <v>2022</v>
      </c>
      <c r="I1923" s="2">
        <v>89</v>
      </c>
      <c r="J1923" s="2" t="s">
        <v>1449</v>
      </c>
      <c r="K1923" s="4" t="s">
        <v>1512</v>
      </c>
      <c r="L1923" s="2" t="s">
        <v>1389</v>
      </c>
      <c r="M1923" s="2" t="s">
        <v>1447</v>
      </c>
      <c r="N1923" s="2" t="s">
        <v>1447</v>
      </c>
      <c r="P1923" s="9" t="s">
        <v>9541</v>
      </c>
      <c r="R1923" s="9" t="s">
        <v>6767</v>
      </c>
      <c r="S1923" s="1" t="s">
        <v>8758</v>
      </c>
    </row>
    <row r="1924" spans="1:19" x14ac:dyDescent="0.2">
      <c r="A1924" s="2">
        <f t="shared" si="29"/>
        <v>1923</v>
      </c>
      <c r="B1924" s="1" t="s">
        <v>3812</v>
      </c>
      <c r="C1924" s="1" t="s">
        <v>3813</v>
      </c>
      <c r="D1924" s="1" t="s">
        <v>834</v>
      </c>
      <c r="E1924" s="1"/>
      <c r="F1924" s="2">
        <v>5</v>
      </c>
      <c r="G1924" s="2">
        <v>24</v>
      </c>
      <c r="H1924" s="236">
        <v>2022</v>
      </c>
      <c r="I1924" s="2">
        <v>73</v>
      </c>
      <c r="J1924" s="2" t="s">
        <v>1449</v>
      </c>
      <c r="K1924" s="4" t="s">
        <v>3815</v>
      </c>
      <c r="L1924" s="2" t="s">
        <v>1393</v>
      </c>
      <c r="M1924" s="2" t="s">
        <v>1448</v>
      </c>
      <c r="N1924" s="2" t="s">
        <v>1448</v>
      </c>
      <c r="P1924" s="9" t="s">
        <v>3814</v>
      </c>
    </row>
    <row r="1925" spans="1:19" x14ac:dyDescent="0.2">
      <c r="A1925" s="2">
        <f t="shared" si="29"/>
        <v>1924</v>
      </c>
      <c r="B1925" s="1" t="s">
        <v>3808</v>
      </c>
      <c r="C1925" s="1" t="s">
        <v>3807</v>
      </c>
      <c r="E1925" s="1"/>
      <c r="F1925" s="2">
        <v>5</v>
      </c>
      <c r="G1925" s="2">
        <v>25</v>
      </c>
      <c r="H1925" s="236">
        <v>2022</v>
      </c>
      <c r="I1925" s="2">
        <v>83</v>
      </c>
      <c r="J1925" s="2" t="s">
        <v>1449</v>
      </c>
      <c r="K1925" s="4" t="s">
        <v>1402</v>
      </c>
      <c r="L1925" s="2" t="s">
        <v>1393</v>
      </c>
      <c r="M1925" s="2" t="s">
        <v>1448</v>
      </c>
      <c r="N1925" s="2" t="s">
        <v>1448</v>
      </c>
      <c r="O1925" s="1" t="s">
        <v>3809</v>
      </c>
      <c r="P1925" s="9" t="s">
        <v>3810</v>
      </c>
      <c r="Q1925" s="9" t="s">
        <v>6471</v>
      </c>
      <c r="R1925" s="9" t="s">
        <v>3811</v>
      </c>
      <c r="S1925" s="1" t="s">
        <v>8787</v>
      </c>
    </row>
    <row r="1926" spans="1:19" x14ac:dyDescent="0.2">
      <c r="A1926" s="2">
        <f t="shared" si="29"/>
        <v>1925</v>
      </c>
      <c r="B1926" s="1" t="s">
        <v>3805</v>
      </c>
      <c r="C1926" s="1" t="s">
        <v>2163</v>
      </c>
      <c r="D1926" s="1" t="s">
        <v>890</v>
      </c>
      <c r="E1926" s="1"/>
      <c r="F1926" s="2">
        <v>5</v>
      </c>
      <c r="G1926" s="2">
        <v>27</v>
      </c>
      <c r="H1926" s="236">
        <v>2022</v>
      </c>
      <c r="I1926" s="2">
        <v>82</v>
      </c>
      <c r="J1926" s="2" t="s">
        <v>1449</v>
      </c>
      <c r="K1926" s="4" t="s">
        <v>1420</v>
      </c>
      <c r="L1926" s="2" t="s">
        <v>1393</v>
      </c>
      <c r="M1926" s="2" t="s">
        <v>1448</v>
      </c>
      <c r="N1926" s="2" t="s">
        <v>1448</v>
      </c>
      <c r="P1926" s="9" t="s">
        <v>3806</v>
      </c>
    </row>
    <row r="1927" spans="1:19" x14ac:dyDescent="0.2">
      <c r="A1927" s="2">
        <f t="shared" si="29"/>
        <v>1926</v>
      </c>
      <c r="B1927" s="1" t="s">
        <v>10039</v>
      </c>
      <c r="C1927" s="1" t="s">
        <v>10038</v>
      </c>
      <c r="F1927" s="2">
        <v>5</v>
      </c>
      <c r="G1927" s="2">
        <v>28</v>
      </c>
      <c r="H1927" s="236">
        <v>2022</v>
      </c>
      <c r="I1927" s="2">
        <v>95</v>
      </c>
      <c r="J1927" s="2" t="s">
        <v>1449</v>
      </c>
      <c r="K1927" s="4" t="s">
        <v>2484</v>
      </c>
      <c r="L1927" s="2" t="s">
        <v>6515</v>
      </c>
      <c r="M1927" s="2" t="s">
        <v>1447</v>
      </c>
      <c r="N1927" s="2" t="s">
        <v>1448</v>
      </c>
      <c r="P1927" s="9" t="s">
        <v>10040</v>
      </c>
      <c r="Q1927" s="9" t="s">
        <v>10041</v>
      </c>
      <c r="S1927" s="1" t="s">
        <v>8719</v>
      </c>
    </row>
    <row r="1928" spans="1:19" x14ac:dyDescent="0.2">
      <c r="A1928" s="2">
        <f t="shared" si="29"/>
        <v>1927</v>
      </c>
      <c r="B1928" s="1" t="s">
        <v>6094</v>
      </c>
      <c r="C1928" s="1" t="s">
        <v>3438</v>
      </c>
      <c r="F1928" s="2">
        <v>5</v>
      </c>
      <c r="G1928" s="2">
        <v>28</v>
      </c>
      <c r="H1928" s="236">
        <v>2022</v>
      </c>
      <c r="I1928" s="2">
        <v>95</v>
      </c>
      <c r="J1928" s="2" t="s">
        <v>1449</v>
      </c>
      <c r="K1928" s="1" t="s">
        <v>4840</v>
      </c>
      <c r="L1928" s="2" t="s">
        <v>1441</v>
      </c>
      <c r="M1928" s="2" t="s">
        <v>1448</v>
      </c>
      <c r="N1928" s="2" t="s">
        <v>1448</v>
      </c>
      <c r="P1928" s="9" t="s">
        <v>8346</v>
      </c>
    </row>
    <row r="1929" spans="1:19" x14ac:dyDescent="0.2">
      <c r="A1929" s="2">
        <f t="shared" ref="A1929:A1994" si="30">A1928+1</f>
        <v>1928</v>
      </c>
      <c r="B1929" s="1" t="s">
        <v>13</v>
      </c>
      <c r="C1929" s="1" t="s">
        <v>841</v>
      </c>
      <c r="E1929" s="1"/>
      <c r="F1929" s="2">
        <v>5</v>
      </c>
      <c r="G1929" s="2">
        <v>29</v>
      </c>
      <c r="H1929" s="236">
        <v>2022</v>
      </c>
      <c r="I1929" s="2">
        <v>69</v>
      </c>
      <c r="J1929" s="2" t="s">
        <v>1449</v>
      </c>
      <c r="K1929" s="4" t="s">
        <v>1400</v>
      </c>
      <c r="L1929" s="2" t="s">
        <v>1401</v>
      </c>
      <c r="M1929" s="2" t="s">
        <v>1447</v>
      </c>
      <c r="N1929" s="2" t="s">
        <v>1448</v>
      </c>
      <c r="P1929" s="9" t="s">
        <v>1631</v>
      </c>
      <c r="S1929" s="1" t="s">
        <v>8762</v>
      </c>
    </row>
    <row r="1930" spans="1:19" x14ac:dyDescent="0.2">
      <c r="A1930" s="2">
        <f t="shared" si="30"/>
        <v>1929</v>
      </c>
      <c r="B1930" s="1" t="s">
        <v>741</v>
      </c>
      <c r="C1930" s="1" t="s">
        <v>263</v>
      </c>
      <c r="D1930" s="1" t="s">
        <v>834</v>
      </c>
      <c r="E1930" s="1"/>
      <c r="F1930" s="2">
        <v>5</v>
      </c>
      <c r="G1930" s="2">
        <v>29</v>
      </c>
      <c r="H1930" s="236">
        <v>2022</v>
      </c>
      <c r="I1930" s="2">
        <v>97</v>
      </c>
      <c r="J1930" s="2" t="s">
        <v>1449</v>
      </c>
      <c r="K1930" s="4" t="s">
        <v>1399</v>
      </c>
      <c r="L1930" s="2" t="s">
        <v>1393</v>
      </c>
      <c r="M1930" s="2" t="s">
        <v>1447</v>
      </c>
      <c r="N1930" s="2" t="s">
        <v>1448</v>
      </c>
      <c r="P1930" s="9" t="s">
        <v>8345</v>
      </c>
      <c r="Q1930" s="9" t="s">
        <v>8344</v>
      </c>
      <c r="S1930" s="1" t="s">
        <v>9088</v>
      </c>
    </row>
    <row r="1931" spans="1:19" x14ac:dyDescent="0.2">
      <c r="A1931" s="2">
        <f t="shared" si="30"/>
        <v>1930</v>
      </c>
      <c r="B1931" s="1" t="s">
        <v>1725</v>
      </c>
      <c r="C1931" s="1" t="s">
        <v>3235</v>
      </c>
      <c r="E1931" s="1"/>
      <c r="F1931" s="2">
        <v>5</v>
      </c>
      <c r="G1931" s="2">
        <v>30</v>
      </c>
      <c r="H1931" s="236">
        <v>2022</v>
      </c>
      <c r="I1931" s="2">
        <v>82</v>
      </c>
      <c r="J1931" s="2" t="s">
        <v>1449</v>
      </c>
      <c r="K1931" s="4" t="s">
        <v>1430</v>
      </c>
      <c r="L1931" s="2" t="s">
        <v>1393</v>
      </c>
      <c r="M1931" s="2" t="s">
        <v>1448</v>
      </c>
      <c r="N1931" s="2" t="s">
        <v>1448</v>
      </c>
      <c r="O1931" s="1" t="s">
        <v>9059</v>
      </c>
      <c r="P1931" s="9" t="s">
        <v>1726</v>
      </c>
      <c r="Q1931" s="9" t="s">
        <v>8387</v>
      </c>
    </row>
    <row r="1932" spans="1:19" x14ac:dyDescent="0.2">
      <c r="A1932" s="2">
        <f t="shared" si="30"/>
        <v>1931</v>
      </c>
      <c r="B1932" s="1" t="s">
        <v>3801</v>
      </c>
      <c r="C1932" s="1" t="s">
        <v>6046</v>
      </c>
      <c r="D1932" s="1" t="s">
        <v>834</v>
      </c>
      <c r="E1932" s="1"/>
      <c r="F1932" s="2">
        <v>5</v>
      </c>
      <c r="G1932" s="2">
        <v>30</v>
      </c>
      <c r="H1932" s="236">
        <v>2022</v>
      </c>
      <c r="I1932" s="2">
        <v>83</v>
      </c>
      <c r="J1932" s="2" t="s">
        <v>1449</v>
      </c>
      <c r="K1932" s="4" t="s">
        <v>3802</v>
      </c>
      <c r="L1932" s="2" t="s">
        <v>1393</v>
      </c>
      <c r="M1932" s="2" t="s">
        <v>1447</v>
      </c>
      <c r="N1932" s="2" t="s">
        <v>1448</v>
      </c>
      <c r="O1932" s="1" t="s">
        <v>3673</v>
      </c>
      <c r="P1932" s="9" t="s">
        <v>3803</v>
      </c>
      <c r="Q1932" s="9" t="s">
        <v>3804</v>
      </c>
      <c r="S1932" s="1" t="s">
        <v>9088</v>
      </c>
    </row>
    <row r="1933" spans="1:19" x14ac:dyDescent="0.2">
      <c r="A1933" s="2">
        <f t="shared" si="30"/>
        <v>1932</v>
      </c>
      <c r="B1933" s="1" t="s">
        <v>2441</v>
      </c>
      <c r="C1933" s="1" t="s">
        <v>4383</v>
      </c>
      <c r="D1933" s="1" t="s">
        <v>892</v>
      </c>
      <c r="E1933" s="1"/>
      <c r="F1933" s="2">
        <v>5</v>
      </c>
      <c r="G1933" s="2">
        <v>31</v>
      </c>
      <c r="H1933" s="236">
        <v>2022</v>
      </c>
      <c r="I1933" s="2">
        <v>93</v>
      </c>
      <c r="J1933" s="2" t="s">
        <v>1449</v>
      </c>
      <c r="K1933" s="4" t="s">
        <v>1842</v>
      </c>
      <c r="L1933" s="2" t="s">
        <v>1393</v>
      </c>
      <c r="M1933" s="2" t="s">
        <v>1447</v>
      </c>
      <c r="N1933" s="2" t="s">
        <v>1448</v>
      </c>
      <c r="P1933" s="9" t="s">
        <v>6245</v>
      </c>
      <c r="Q1933" s="9" t="s">
        <v>6244</v>
      </c>
      <c r="S1933" s="1" t="s">
        <v>9088</v>
      </c>
    </row>
    <row r="1934" spans="1:19" x14ac:dyDescent="0.2">
      <c r="A1934" s="2">
        <f t="shared" si="30"/>
        <v>1933</v>
      </c>
      <c r="B1934" s="1" t="s">
        <v>742</v>
      </c>
      <c r="C1934" s="1" t="s">
        <v>860</v>
      </c>
      <c r="D1934" s="1" t="s">
        <v>892</v>
      </c>
      <c r="E1934" s="1"/>
      <c r="F1934" s="2">
        <v>6</v>
      </c>
      <c r="G1934" s="2">
        <v>1</v>
      </c>
      <c r="H1934" s="236">
        <v>2022</v>
      </c>
      <c r="I1934" s="2">
        <v>97</v>
      </c>
      <c r="J1934" s="2" t="s">
        <v>1449</v>
      </c>
      <c r="K1934" s="4" t="s">
        <v>1398</v>
      </c>
      <c r="L1934" s="2" t="s">
        <v>1393</v>
      </c>
      <c r="M1934" s="2" t="s">
        <v>1447</v>
      </c>
      <c r="N1934" s="2" t="s">
        <v>1448</v>
      </c>
      <c r="P1934" s="9" t="s">
        <v>7172</v>
      </c>
      <c r="Q1934" s="9" t="s">
        <v>12914</v>
      </c>
      <c r="S1934" s="1" t="s">
        <v>9088</v>
      </c>
    </row>
    <row r="1935" spans="1:19" x14ac:dyDescent="0.2">
      <c r="A1935" s="2">
        <f t="shared" si="30"/>
        <v>1934</v>
      </c>
      <c r="B1935" s="1" t="s">
        <v>1508</v>
      </c>
      <c r="C1935" s="1" t="s">
        <v>1509</v>
      </c>
      <c r="D1935" s="1" t="s">
        <v>853</v>
      </c>
      <c r="E1935" s="1"/>
      <c r="F1935" s="2">
        <v>6</v>
      </c>
      <c r="G1935" s="2">
        <v>2</v>
      </c>
      <c r="H1935" s="236">
        <v>2022</v>
      </c>
      <c r="I1935" s="2">
        <v>87</v>
      </c>
      <c r="J1935" s="2" t="s">
        <v>1450</v>
      </c>
      <c r="K1935" s="4" t="s">
        <v>1443</v>
      </c>
      <c r="L1935" s="2" t="s">
        <v>1393</v>
      </c>
      <c r="M1935" s="2" t="s">
        <v>1447</v>
      </c>
      <c r="N1935" s="2" t="s">
        <v>1447</v>
      </c>
      <c r="P1935" s="9" t="s">
        <v>8343</v>
      </c>
      <c r="Q1935" s="9" t="s">
        <v>8342</v>
      </c>
      <c r="S1935" s="1" t="s">
        <v>8781</v>
      </c>
    </row>
    <row r="1936" spans="1:19" x14ac:dyDescent="0.2">
      <c r="A1936" s="2">
        <f t="shared" si="30"/>
        <v>1935</v>
      </c>
      <c r="B1936" s="1" t="s">
        <v>7371</v>
      </c>
      <c r="C1936" s="1" t="s">
        <v>2373</v>
      </c>
      <c r="E1936" s="1"/>
      <c r="F1936" s="2">
        <v>6</v>
      </c>
      <c r="G1936" s="2">
        <v>2</v>
      </c>
      <c r="H1936" s="236">
        <v>2022</v>
      </c>
      <c r="I1936" s="2">
        <v>75</v>
      </c>
      <c r="J1936" s="2" t="s">
        <v>1449</v>
      </c>
      <c r="K1936" s="4" t="s">
        <v>1496</v>
      </c>
      <c r="L1936" s="2" t="s">
        <v>1394</v>
      </c>
      <c r="M1936" s="2" t="s">
        <v>1448</v>
      </c>
      <c r="N1936" s="2" t="s">
        <v>1448</v>
      </c>
      <c r="P1936" s="9" t="s">
        <v>7372</v>
      </c>
      <c r="R1936" s="9" t="s">
        <v>7373</v>
      </c>
    </row>
    <row r="1937" spans="1:22" x14ac:dyDescent="0.2">
      <c r="A1937" s="2">
        <f t="shared" si="30"/>
        <v>1936</v>
      </c>
      <c r="B1937" s="1" t="s">
        <v>743</v>
      </c>
      <c r="C1937" s="1" t="s">
        <v>1249</v>
      </c>
      <c r="E1937" s="1"/>
      <c r="F1937" s="2">
        <v>6</v>
      </c>
      <c r="G1937" s="2">
        <v>2</v>
      </c>
      <c r="H1937" s="236">
        <v>2022</v>
      </c>
      <c r="I1937" s="2">
        <v>80</v>
      </c>
      <c r="J1937" s="2" t="s">
        <v>1449</v>
      </c>
      <c r="K1937" s="4" t="s">
        <v>1397</v>
      </c>
      <c r="L1937" s="2" t="s">
        <v>1396</v>
      </c>
      <c r="M1937" s="2" t="s">
        <v>1447</v>
      </c>
      <c r="N1937" s="2" t="s">
        <v>1448</v>
      </c>
      <c r="P1937" s="9" t="s">
        <v>6050</v>
      </c>
      <c r="S1937" s="1" t="s">
        <v>9124</v>
      </c>
    </row>
    <row r="1938" spans="1:22" x14ac:dyDescent="0.2">
      <c r="A1938" s="2">
        <f t="shared" si="30"/>
        <v>1937</v>
      </c>
      <c r="B1938" s="1" t="s">
        <v>339</v>
      </c>
      <c r="C1938" s="1" t="s">
        <v>9953</v>
      </c>
      <c r="D1938" s="1" t="s">
        <v>837</v>
      </c>
      <c r="E1938" s="1"/>
      <c r="F1938" s="2">
        <v>6</v>
      </c>
      <c r="G1938" s="2">
        <v>4</v>
      </c>
      <c r="H1938" s="236">
        <v>2022</v>
      </c>
      <c r="I1938" s="2">
        <v>89</v>
      </c>
      <c r="J1938" s="2" t="s">
        <v>1449</v>
      </c>
      <c r="K1938" s="4" t="s">
        <v>1545</v>
      </c>
      <c r="L1938" s="2" t="s">
        <v>1394</v>
      </c>
      <c r="M1938" s="2" t="s">
        <v>1447</v>
      </c>
      <c r="N1938" s="2" t="s">
        <v>1448</v>
      </c>
      <c r="P1938" s="9" t="s">
        <v>9960</v>
      </c>
      <c r="Q1938" s="9" t="s">
        <v>9961</v>
      </c>
      <c r="S1938" s="1" t="s">
        <v>8691</v>
      </c>
    </row>
    <row r="1939" spans="1:22" x14ac:dyDescent="0.2">
      <c r="A1939" s="2">
        <f t="shared" si="30"/>
        <v>1938</v>
      </c>
      <c r="B1939" s="1" t="s">
        <v>8185</v>
      </c>
      <c r="C1939" s="1" t="s">
        <v>2109</v>
      </c>
      <c r="E1939" s="1" t="s">
        <v>1282</v>
      </c>
      <c r="F1939" s="2">
        <v>6</v>
      </c>
      <c r="G1939" s="2">
        <v>6</v>
      </c>
      <c r="H1939" s="236">
        <v>2022</v>
      </c>
      <c r="I1939" s="2">
        <v>66</v>
      </c>
      <c r="J1939" s="2" t="s">
        <v>1449</v>
      </c>
      <c r="K1939" s="4" t="s">
        <v>1437</v>
      </c>
      <c r="L1939" s="2" t="s">
        <v>1391</v>
      </c>
      <c r="M1939" s="2" t="s">
        <v>1447</v>
      </c>
      <c r="N1939" s="2" t="s">
        <v>1448</v>
      </c>
      <c r="O1939" s="178" t="s">
        <v>11352</v>
      </c>
      <c r="P1939" s="9" t="s">
        <v>8186</v>
      </c>
      <c r="S1939" s="1" t="s">
        <v>9088</v>
      </c>
    </row>
    <row r="1940" spans="1:22" x14ac:dyDescent="0.2">
      <c r="A1940" s="2">
        <f t="shared" si="30"/>
        <v>1939</v>
      </c>
      <c r="B1940" s="1" t="s">
        <v>3799</v>
      </c>
      <c r="C1940" s="1" t="s">
        <v>3800</v>
      </c>
      <c r="D1940" s="1" t="s">
        <v>892</v>
      </c>
      <c r="E1940" s="1"/>
      <c r="F1940" s="2">
        <v>6</v>
      </c>
      <c r="G1940" s="2">
        <v>7</v>
      </c>
      <c r="H1940" s="236">
        <v>2022</v>
      </c>
      <c r="I1940" s="2">
        <v>78</v>
      </c>
      <c r="J1940" s="2" t="s">
        <v>1450</v>
      </c>
      <c r="K1940" s="4" t="s">
        <v>1428</v>
      </c>
      <c r="L1940" s="2" t="s">
        <v>1393</v>
      </c>
      <c r="M1940" s="2" t="s">
        <v>1448</v>
      </c>
      <c r="N1940" s="2" t="s">
        <v>1448</v>
      </c>
      <c r="P1940" s="9" t="s">
        <v>8341</v>
      </c>
      <c r="Q1940" s="9" t="s">
        <v>8340</v>
      </c>
      <c r="R1940" s="9" t="s">
        <v>11311</v>
      </c>
      <c r="S1940" s="1" t="s">
        <v>8687</v>
      </c>
    </row>
    <row r="1941" spans="1:22" x14ac:dyDescent="0.2">
      <c r="A1941" s="2">
        <f t="shared" si="30"/>
        <v>1940</v>
      </c>
      <c r="B1941" s="1" t="s">
        <v>10730</v>
      </c>
      <c r="C1941" s="1" t="s">
        <v>878</v>
      </c>
      <c r="D1941" s="1" t="s">
        <v>851</v>
      </c>
      <c r="E1941" s="1"/>
      <c r="F1941" s="2">
        <v>6</v>
      </c>
      <c r="G1941" s="2">
        <v>8</v>
      </c>
      <c r="H1941" s="236">
        <v>2022</v>
      </c>
      <c r="I1941" s="2">
        <v>86</v>
      </c>
      <c r="J1941" s="2" t="s">
        <v>1449</v>
      </c>
      <c r="K1941" s="4" t="s">
        <v>1395</v>
      </c>
      <c r="L1941" s="2" t="s">
        <v>1394</v>
      </c>
      <c r="M1941" s="2" t="s">
        <v>1447</v>
      </c>
      <c r="N1941" s="2" t="s">
        <v>1448</v>
      </c>
      <c r="P1941" s="9" t="s">
        <v>10729</v>
      </c>
      <c r="S1941" s="1" t="s">
        <v>8787</v>
      </c>
    </row>
    <row r="1942" spans="1:22" x14ac:dyDescent="0.2">
      <c r="A1942" s="2">
        <f t="shared" si="30"/>
        <v>1941</v>
      </c>
      <c r="B1942" s="1" t="s">
        <v>744</v>
      </c>
      <c r="C1942" s="1" t="s">
        <v>172</v>
      </c>
      <c r="D1942" s="1" t="s">
        <v>892</v>
      </c>
      <c r="E1942" s="1" t="s">
        <v>1299</v>
      </c>
      <c r="F1942" s="2">
        <v>6</v>
      </c>
      <c r="G1942" s="2">
        <v>8</v>
      </c>
      <c r="H1942" s="236">
        <v>2022</v>
      </c>
      <c r="I1942" s="2">
        <v>96</v>
      </c>
      <c r="J1942" s="2" t="s">
        <v>1449</v>
      </c>
      <c r="K1942" s="4" t="s">
        <v>1634</v>
      </c>
      <c r="L1942" s="2" t="s">
        <v>1393</v>
      </c>
      <c r="M1942" s="2" t="s">
        <v>1447</v>
      </c>
      <c r="N1942" s="2" t="s">
        <v>1447</v>
      </c>
      <c r="P1942" s="9" t="s">
        <v>6555</v>
      </c>
      <c r="S1942" s="1" t="s">
        <v>8719</v>
      </c>
    </row>
    <row r="1943" spans="1:22" x14ac:dyDescent="0.2">
      <c r="A1943" s="2">
        <f t="shared" si="30"/>
        <v>1942</v>
      </c>
      <c r="B1943" s="1" t="s">
        <v>12081</v>
      </c>
      <c r="C1943" s="1" t="s">
        <v>1576</v>
      </c>
      <c r="D1943" s="1" t="s">
        <v>834</v>
      </c>
      <c r="E1943" s="1"/>
      <c r="F1943" s="2">
        <v>6</v>
      </c>
      <c r="G1943" s="2">
        <v>9</v>
      </c>
      <c r="H1943" s="236">
        <v>2022</v>
      </c>
      <c r="I1943" s="2">
        <v>90</v>
      </c>
      <c r="J1943" s="2" t="s">
        <v>1449</v>
      </c>
      <c r="K1943" s="4" t="s">
        <v>4710</v>
      </c>
      <c r="L1943" s="2" t="s">
        <v>1394</v>
      </c>
      <c r="M1943" s="2" t="s">
        <v>1447</v>
      </c>
      <c r="N1943" s="2" t="s">
        <v>1448</v>
      </c>
      <c r="O1943" s="1" t="s">
        <v>12084</v>
      </c>
      <c r="P1943" s="9" t="s">
        <v>12082</v>
      </c>
      <c r="R1943" s="9" t="s">
        <v>12083</v>
      </c>
      <c r="S1943" s="1" t="s">
        <v>8770</v>
      </c>
      <c r="V1943" s="9"/>
    </row>
    <row r="1944" spans="1:22" x14ac:dyDescent="0.2">
      <c r="A1944" s="2">
        <f t="shared" si="30"/>
        <v>1943</v>
      </c>
      <c r="B1944" s="1" t="s">
        <v>745</v>
      </c>
      <c r="C1944" s="1" t="s">
        <v>1250</v>
      </c>
      <c r="D1944" s="1" t="s">
        <v>851</v>
      </c>
      <c r="E1944" s="1"/>
      <c r="F1944" s="2">
        <v>6</v>
      </c>
      <c r="G1944" s="2">
        <v>9</v>
      </c>
      <c r="H1944" s="236">
        <v>2022</v>
      </c>
      <c r="I1944" s="2">
        <v>75</v>
      </c>
      <c r="J1944" s="2" t="s">
        <v>1450</v>
      </c>
      <c r="K1944" s="4" t="s">
        <v>1395</v>
      </c>
      <c r="L1944" s="2" t="s">
        <v>1394</v>
      </c>
      <c r="M1944" s="2" t="s">
        <v>1447</v>
      </c>
      <c r="N1944" s="2" t="s">
        <v>1447</v>
      </c>
      <c r="O1944" s="1" t="s">
        <v>3700</v>
      </c>
      <c r="P1944" s="9" t="s">
        <v>1804</v>
      </c>
      <c r="R1944" s="9" t="s">
        <v>6465</v>
      </c>
      <c r="S1944" s="1" t="s">
        <v>8793</v>
      </c>
      <c r="V1944" s="9" t="s">
        <v>9184</v>
      </c>
    </row>
    <row r="1945" spans="1:22" x14ac:dyDescent="0.2">
      <c r="A1945" s="2">
        <f t="shared" si="30"/>
        <v>1944</v>
      </c>
      <c r="B1945" s="1" t="s">
        <v>6554</v>
      </c>
      <c r="C1945" s="1" t="s">
        <v>931</v>
      </c>
      <c r="E1945" s="1"/>
      <c r="F1945" s="2">
        <v>6</v>
      </c>
      <c r="G1945" s="2">
        <v>10</v>
      </c>
      <c r="H1945" s="236">
        <v>2022</v>
      </c>
      <c r="I1945" s="2">
        <v>89</v>
      </c>
      <c r="J1945" s="2" t="s">
        <v>1449</v>
      </c>
      <c r="K1945" s="4" t="s">
        <v>840</v>
      </c>
      <c r="L1945" s="2" t="s">
        <v>1394</v>
      </c>
      <c r="M1945" s="2" t="s">
        <v>1448</v>
      </c>
      <c r="N1945" s="2" t="s">
        <v>1448</v>
      </c>
      <c r="P1945" s="9" t="s">
        <v>6553</v>
      </c>
    </row>
    <row r="1946" spans="1:22" x14ac:dyDescent="0.2">
      <c r="A1946" s="2">
        <f t="shared" si="30"/>
        <v>1945</v>
      </c>
      <c r="B1946" s="1" t="s">
        <v>9546</v>
      </c>
      <c r="C1946" s="1" t="s">
        <v>9545</v>
      </c>
      <c r="E1946" s="1"/>
      <c r="F1946" s="2">
        <v>6</v>
      </c>
      <c r="G1946" s="2">
        <v>11</v>
      </c>
      <c r="H1946" s="236">
        <v>2022</v>
      </c>
      <c r="I1946" s="2">
        <v>75</v>
      </c>
      <c r="J1946" s="2" t="s">
        <v>1450</v>
      </c>
      <c r="K1946" s="4" t="s">
        <v>1499</v>
      </c>
      <c r="L1946" s="2" t="s">
        <v>1393</v>
      </c>
      <c r="M1946" s="2" t="s">
        <v>1448</v>
      </c>
      <c r="N1946" s="2" t="s">
        <v>1448</v>
      </c>
      <c r="O1946" s="1" t="s">
        <v>9543</v>
      </c>
      <c r="P1946" s="9" t="s">
        <v>9544</v>
      </c>
      <c r="Q1946" s="9" t="s">
        <v>9547</v>
      </c>
    </row>
    <row r="1947" spans="1:22" ht="18" customHeight="1" x14ac:dyDescent="0.2">
      <c r="A1947" s="2">
        <f t="shared" si="30"/>
        <v>1946</v>
      </c>
      <c r="B1947" s="1" t="s">
        <v>10703</v>
      </c>
      <c r="C1947" s="1" t="s">
        <v>1623</v>
      </c>
      <c r="D1947" s="1" t="s">
        <v>834</v>
      </c>
      <c r="E1947" s="1"/>
      <c r="F1947" s="2">
        <v>6</v>
      </c>
      <c r="G1947" s="2">
        <v>11</v>
      </c>
      <c r="H1947" s="236">
        <v>2022</v>
      </c>
      <c r="I1947" s="2">
        <v>90</v>
      </c>
      <c r="J1947" s="2" t="s">
        <v>1449</v>
      </c>
      <c r="K1947" s="4" t="s">
        <v>1410</v>
      </c>
      <c r="L1947" s="2" t="s">
        <v>1394</v>
      </c>
      <c r="M1947" s="2" t="s">
        <v>1447</v>
      </c>
      <c r="N1947" s="2" t="s">
        <v>1448</v>
      </c>
      <c r="P1947" s="9" t="s">
        <v>10702</v>
      </c>
      <c r="Q1947" s="9"/>
      <c r="R1947" s="9" t="s">
        <v>10704</v>
      </c>
      <c r="S1947" s="1" t="s">
        <v>9088</v>
      </c>
    </row>
    <row r="1948" spans="1:22" x14ac:dyDescent="0.2">
      <c r="A1948" s="2">
        <f t="shared" si="30"/>
        <v>1947</v>
      </c>
      <c r="B1948" s="1" t="s">
        <v>9512</v>
      </c>
      <c r="C1948" s="1" t="s">
        <v>877</v>
      </c>
      <c r="D1948" s="1" t="s">
        <v>876</v>
      </c>
      <c r="E1948" s="1"/>
      <c r="F1948" s="2">
        <v>6</v>
      </c>
      <c r="G1948" s="2">
        <v>11</v>
      </c>
      <c r="H1948" s="236">
        <v>2022</v>
      </c>
      <c r="I1948" s="2">
        <v>83</v>
      </c>
      <c r="J1948" s="2" t="s">
        <v>1449</v>
      </c>
      <c r="K1948" s="4" t="s">
        <v>1440</v>
      </c>
      <c r="L1948" s="2" t="s">
        <v>1407</v>
      </c>
      <c r="M1948" s="2" t="s">
        <v>1447</v>
      </c>
      <c r="N1948" s="2" t="s">
        <v>1448</v>
      </c>
      <c r="O1948" s="1" t="s">
        <v>3856</v>
      </c>
      <c r="P1948" s="9" t="s">
        <v>9513</v>
      </c>
      <c r="S1948" s="1" t="s">
        <v>8691</v>
      </c>
    </row>
    <row r="1949" spans="1:22" x14ac:dyDescent="0.2">
      <c r="A1949" s="2">
        <f t="shared" si="30"/>
        <v>1948</v>
      </c>
      <c r="B1949" s="1" t="s">
        <v>3797</v>
      </c>
      <c r="C1949" s="1" t="s">
        <v>931</v>
      </c>
      <c r="D1949" s="1" t="s">
        <v>838</v>
      </c>
      <c r="E1949" s="301"/>
      <c r="F1949" s="2">
        <v>6</v>
      </c>
      <c r="G1949" s="2">
        <v>12</v>
      </c>
      <c r="H1949" s="2">
        <v>2022</v>
      </c>
      <c r="I1949" s="86" t="s">
        <v>1871</v>
      </c>
      <c r="J1949" s="2" t="s">
        <v>1449</v>
      </c>
      <c r="K1949" s="4" t="s">
        <v>1402</v>
      </c>
      <c r="L1949" s="2" t="s">
        <v>1393</v>
      </c>
      <c r="M1949" s="2" t="s">
        <v>1448</v>
      </c>
      <c r="N1949" s="2" t="s">
        <v>1448</v>
      </c>
      <c r="P1949" s="9" t="s">
        <v>3798</v>
      </c>
      <c r="Q1949" s="9" t="s">
        <v>8423</v>
      </c>
    </row>
    <row r="1950" spans="1:22" x14ac:dyDescent="0.2">
      <c r="A1950" s="2">
        <f t="shared" si="30"/>
        <v>1949</v>
      </c>
      <c r="B1950" s="1" t="s">
        <v>746</v>
      </c>
      <c r="C1950" s="1" t="s">
        <v>842</v>
      </c>
      <c r="D1950" s="1" t="s">
        <v>881</v>
      </c>
      <c r="E1950" s="1" t="s">
        <v>1343</v>
      </c>
      <c r="F1950" s="2">
        <v>6</v>
      </c>
      <c r="G1950" s="2">
        <v>13</v>
      </c>
      <c r="H1950" s="236">
        <v>2022</v>
      </c>
      <c r="I1950" s="2">
        <v>95</v>
      </c>
      <c r="J1950" s="2" t="s">
        <v>1449</v>
      </c>
      <c r="K1950" s="4" t="s">
        <v>1392</v>
      </c>
      <c r="L1950" s="2" t="s">
        <v>1393</v>
      </c>
      <c r="M1950" s="2" t="s">
        <v>1447</v>
      </c>
      <c r="N1950" s="2" t="s">
        <v>1448</v>
      </c>
      <c r="O1950" s="1" t="s">
        <v>8338</v>
      </c>
      <c r="P1950" s="9" t="s">
        <v>8339</v>
      </c>
      <c r="S1950" s="1" t="s">
        <v>9088</v>
      </c>
    </row>
    <row r="1951" spans="1:22" x14ac:dyDescent="0.2">
      <c r="A1951" s="2">
        <f t="shared" si="30"/>
        <v>1950</v>
      </c>
      <c r="B1951" s="1" t="s">
        <v>747</v>
      </c>
      <c r="C1951" s="1" t="s">
        <v>877</v>
      </c>
      <c r="D1951" s="1" t="s">
        <v>864</v>
      </c>
      <c r="E1951" s="1" t="s">
        <v>1315</v>
      </c>
      <c r="F1951" s="2">
        <v>6</v>
      </c>
      <c r="G1951" s="2">
        <v>13</v>
      </c>
      <c r="H1951" s="236">
        <v>2022</v>
      </c>
      <c r="I1951" s="2">
        <v>70</v>
      </c>
      <c r="J1951" s="2" t="s">
        <v>1449</v>
      </c>
      <c r="K1951" s="4" t="s">
        <v>1635</v>
      </c>
      <c r="L1951" s="2" t="s">
        <v>1391</v>
      </c>
      <c r="M1951" s="2" t="s">
        <v>1447</v>
      </c>
      <c r="N1951" s="2" t="s">
        <v>1448</v>
      </c>
      <c r="P1951" s="9" t="s">
        <v>1729</v>
      </c>
      <c r="S1951" s="1" t="s">
        <v>9088</v>
      </c>
    </row>
    <row r="1952" spans="1:22" x14ac:dyDescent="0.2">
      <c r="A1952" s="2">
        <f t="shared" si="30"/>
        <v>1951</v>
      </c>
      <c r="B1952" s="1" t="s">
        <v>6462</v>
      </c>
      <c r="C1952" s="1" t="s">
        <v>2109</v>
      </c>
      <c r="D1952" s="1" t="s">
        <v>6463</v>
      </c>
      <c r="E1952" s="1"/>
      <c r="F1952" s="2">
        <v>6</v>
      </c>
      <c r="G1952" s="2">
        <v>13</v>
      </c>
      <c r="H1952" s="236">
        <v>2022</v>
      </c>
      <c r="I1952" s="2">
        <v>91</v>
      </c>
      <c r="J1952" s="2" t="s">
        <v>1449</v>
      </c>
      <c r="K1952" s="4" t="s">
        <v>1533</v>
      </c>
      <c r="L1952" s="2" t="s">
        <v>1394</v>
      </c>
      <c r="M1952" s="2" t="s">
        <v>1448</v>
      </c>
      <c r="N1952" s="2" t="s">
        <v>1448</v>
      </c>
      <c r="P1952" s="9" t="s">
        <v>6464</v>
      </c>
    </row>
    <row r="1953" spans="1:19" x14ac:dyDescent="0.2">
      <c r="A1953" s="2">
        <f t="shared" si="30"/>
        <v>1952</v>
      </c>
      <c r="B1953" s="1" t="s">
        <v>748</v>
      </c>
      <c r="C1953" s="1" t="s">
        <v>901</v>
      </c>
      <c r="D1953" s="1" t="s">
        <v>876</v>
      </c>
      <c r="E1953" s="1"/>
      <c r="F1953" s="2">
        <v>6</v>
      </c>
      <c r="G1953" s="2">
        <v>14</v>
      </c>
      <c r="H1953" s="236">
        <v>2022</v>
      </c>
      <c r="I1953" s="2">
        <v>87</v>
      </c>
      <c r="J1953" s="2" t="s">
        <v>1449</v>
      </c>
      <c r="K1953" s="4" t="s">
        <v>1390</v>
      </c>
      <c r="L1953" s="2" t="s">
        <v>1389</v>
      </c>
      <c r="M1953" s="2" t="s">
        <v>1447</v>
      </c>
      <c r="N1953" s="2" t="s">
        <v>1447</v>
      </c>
      <c r="P1953" s="9" t="s">
        <v>8337</v>
      </c>
      <c r="S1953" s="1" t="s">
        <v>8663</v>
      </c>
    </row>
    <row r="1954" spans="1:19" x14ac:dyDescent="0.2">
      <c r="A1954" s="2">
        <f t="shared" si="30"/>
        <v>1953</v>
      </c>
      <c r="B1954" s="1" t="s">
        <v>3795</v>
      </c>
      <c r="C1954" s="1" t="s">
        <v>3796</v>
      </c>
      <c r="D1954" s="1" t="s">
        <v>834</v>
      </c>
      <c r="E1954" s="1"/>
      <c r="F1954" s="2">
        <v>6</v>
      </c>
      <c r="G1954" s="2">
        <v>15</v>
      </c>
      <c r="H1954" s="236">
        <v>2022</v>
      </c>
      <c r="I1954" s="2">
        <v>69</v>
      </c>
      <c r="J1954" s="2" t="s">
        <v>1449</v>
      </c>
      <c r="K1954" s="4" t="s">
        <v>1402</v>
      </c>
      <c r="L1954" s="2" t="s">
        <v>1393</v>
      </c>
      <c r="M1954" s="2" t="s">
        <v>1448</v>
      </c>
      <c r="N1954" s="2" t="s">
        <v>1448</v>
      </c>
      <c r="P1954" s="9" t="s">
        <v>3794</v>
      </c>
    </row>
    <row r="1955" spans="1:19" x14ac:dyDescent="0.2">
      <c r="A1955" s="2">
        <f t="shared" si="30"/>
        <v>1954</v>
      </c>
      <c r="B1955" s="1" t="s">
        <v>9218</v>
      </c>
      <c r="C1955" s="1" t="s">
        <v>2199</v>
      </c>
      <c r="D1955" s="1" t="s">
        <v>889</v>
      </c>
      <c r="E1955" s="1" t="s">
        <v>1288</v>
      </c>
      <c r="F1955" s="2">
        <v>6</v>
      </c>
      <c r="G1955" s="2">
        <v>15</v>
      </c>
      <c r="H1955" s="236">
        <v>2022</v>
      </c>
      <c r="I1955" s="2">
        <v>88</v>
      </c>
      <c r="J1955" s="2" t="s">
        <v>1449</v>
      </c>
      <c r="K1955" s="1" t="s">
        <v>9379</v>
      </c>
      <c r="L1955" s="2" t="s">
        <v>1393</v>
      </c>
      <c r="M1955" s="2" t="s">
        <v>1448</v>
      </c>
      <c r="N1955" s="2" t="s">
        <v>1448</v>
      </c>
      <c r="O1955" s="1" t="s">
        <v>3673</v>
      </c>
      <c r="P1955" s="9" t="s">
        <v>9380</v>
      </c>
      <c r="Q1955" s="9" t="s">
        <v>9381</v>
      </c>
      <c r="S1955" s="1" t="s">
        <v>9124</v>
      </c>
    </row>
    <row r="1956" spans="1:19" x14ac:dyDescent="0.2">
      <c r="A1956" s="2">
        <f t="shared" si="30"/>
        <v>1955</v>
      </c>
      <c r="B1956" s="1" t="s">
        <v>265</v>
      </c>
      <c r="C1956" s="1" t="s">
        <v>30</v>
      </c>
      <c r="D1956" s="1" t="s">
        <v>851</v>
      </c>
      <c r="E1956" s="1"/>
      <c r="F1956" s="2">
        <v>6</v>
      </c>
      <c r="G1956" s="2">
        <v>15</v>
      </c>
      <c r="H1956" s="236">
        <v>2022</v>
      </c>
      <c r="I1956" s="2">
        <v>92</v>
      </c>
      <c r="J1956" s="2" t="s">
        <v>1449</v>
      </c>
      <c r="K1956" s="1" t="s">
        <v>1443</v>
      </c>
      <c r="L1956" s="2" t="s">
        <v>1393</v>
      </c>
      <c r="M1956" s="2" t="s">
        <v>1447</v>
      </c>
      <c r="N1956" s="2" t="s">
        <v>1448</v>
      </c>
      <c r="O1956" s="1" t="s">
        <v>3673</v>
      </c>
      <c r="P1956" s="9" t="s">
        <v>4117</v>
      </c>
      <c r="S1956" s="1" t="s">
        <v>8787</v>
      </c>
    </row>
    <row r="1957" spans="1:19" x14ac:dyDescent="0.2">
      <c r="A1957" s="2">
        <f t="shared" si="30"/>
        <v>1956</v>
      </c>
      <c r="B1957" s="1" t="s">
        <v>3222</v>
      </c>
      <c r="C1957" s="1" t="s">
        <v>3223</v>
      </c>
      <c r="D1957" s="1" t="s">
        <v>871</v>
      </c>
      <c r="E1957" s="1"/>
      <c r="F1957" s="2">
        <v>6</v>
      </c>
      <c r="G1957" s="2">
        <v>16</v>
      </c>
      <c r="H1957" s="236">
        <v>2022</v>
      </c>
      <c r="I1957" s="2">
        <v>72</v>
      </c>
      <c r="J1957" s="2" t="s">
        <v>1449</v>
      </c>
      <c r="K1957" s="4" t="s">
        <v>1392</v>
      </c>
      <c r="L1957" s="2" t="s">
        <v>1393</v>
      </c>
      <c r="M1957" s="2" t="s">
        <v>1448</v>
      </c>
      <c r="N1957" s="2" t="s">
        <v>1448</v>
      </c>
      <c r="P1957" s="9" t="s">
        <v>3224</v>
      </c>
    </row>
    <row r="1958" spans="1:19" x14ac:dyDescent="0.2">
      <c r="A1958" s="2">
        <f t="shared" si="30"/>
        <v>1957</v>
      </c>
      <c r="B1958" s="1" t="s">
        <v>8418</v>
      </c>
      <c r="C1958" s="1" t="s">
        <v>8419</v>
      </c>
      <c r="D1958" s="1" t="s">
        <v>843</v>
      </c>
      <c r="E1958" s="1"/>
      <c r="F1958" s="2">
        <v>6</v>
      </c>
      <c r="G1958" s="2">
        <v>16</v>
      </c>
      <c r="H1958" s="236">
        <v>2022</v>
      </c>
      <c r="I1958" s="2">
        <v>78</v>
      </c>
      <c r="J1958" s="2" t="s">
        <v>1449</v>
      </c>
      <c r="K1958" s="4" t="s">
        <v>1440</v>
      </c>
      <c r="L1958" s="2" t="s">
        <v>1407</v>
      </c>
      <c r="M1958" s="2" t="s">
        <v>1448</v>
      </c>
      <c r="N1958" s="2" t="s">
        <v>1448</v>
      </c>
      <c r="P1958" s="9" t="s">
        <v>8420</v>
      </c>
    </row>
    <row r="1959" spans="1:19" x14ac:dyDescent="0.2">
      <c r="A1959" s="2">
        <f t="shared" si="30"/>
        <v>1958</v>
      </c>
      <c r="B1959" s="1" t="s">
        <v>3288</v>
      </c>
      <c r="C1959" s="1" t="s">
        <v>981</v>
      </c>
      <c r="E1959" s="1"/>
      <c r="F1959" s="2">
        <v>6</v>
      </c>
      <c r="G1959" s="2">
        <v>17</v>
      </c>
      <c r="H1959" s="236">
        <v>2022</v>
      </c>
      <c r="I1959" s="2">
        <v>94</v>
      </c>
      <c r="J1959" s="2" t="s">
        <v>1449</v>
      </c>
      <c r="K1959" s="4" t="s">
        <v>1438</v>
      </c>
      <c r="L1959" s="2" t="s">
        <v>6515</v>
      </c>
      <c r="M1959" s="2" t="s">
        <v>1447</v>
      </c>
      <c r="N1959" s="2" t="s">
        <v>1448</v>
      </c>
      <c r="P1959" s="9" t="s">
        <v>8336</v>
      </c>
      <c r="S1959" s="1" t="s">
        <v>8787</v>
      </c>
    </row>
    <row r="1960" spans="1:19" x14ac:dyDescent="0.2">
      <c r="A1960" s="2">
        <f t="shared" si="30"/>
        <v>1959</v>
      </c>
      <c r="B1960" s="1" t="s">
        <v>3792</v>
      </c>
      <c r="C1960" s="1" t="s">
        <v>3793</v>
      </c>
      <c r="D1960" s="1" t="s">
        <v>845</v>
      </c>
      <c r="E1960" s="1"/>
      <c r="F1960" s="2">
        <v>6</v>
      </c>
      <c r="G1960" s="2">
        <v>17</v>
      </c>
      <c r="H1960" s="236">
        <v>2022</v>
      </c>
      <c r="I1960" s="2">
        <v>100</v>
      </c>
      <c r="J1960" s="2" t="s">
        <v>1449</v>
      </c>
      <c r="K1960" s="4" t="s">
        <v>3791</v>
      </c>
      <c r="L1960" s="2" t="s">
        <v>1393</v>
      </c>
      <c r="M1960" s="2" t="s">
        <v>1448</v>
      </c>
      <c r="N1960" s="2" t="s">
        <v>1448</v>
      </c>
      <c r="P1960" s="9" t="s">
        <v>3790</v>
      </c>
    </row>
    <row r="1961" spans="1:19" x14ac:dyDescent="0.2">
      <c r="A1961" s="2">
        <f t="shared" si="30"/>
        <v>1960</v>
      </c>
      <c r="B1961" s="1" t="s">
        <v>6506</v>
      </c>
      <c r="C1961" s="1" t="s">
        <v>6505</v>
      </c>
      <c r="E1961" s="1"/>
      <c r="F1961" s="2">
        <v>6</v>
      </c>
      <c r="G1961" s="2">
        <v>17</v>
      </c>
      <c r="H1961" s="236">
        <v>2022</v>
      </c>
      <c r="I1961" s="2">
        <v>88</v>
      </c>
      <c r="J1961" s="2" t="s">
        <v>1449</v>
      </c>
      <c r="K1961" s="4" t="s">
        <v>1496</v>
      </c>
      <c r="L1961" s="2" t="s">
        <v>1394</v>
      </c>
      <c r="M1961" s="2" t="s">
        <v>1447</v>
      </c>
      <c r="N1961" s="2" t="s">
        <v>1448</v>
      </c>
      <c r="P1961" s="9" t="s">
        <v>8335</v>
      </c>
      <c r="S1961" s="1" t="s">
        <v>8719</v>
      </c>
    </row>
    <row r="1962" spans="1:19" x14ac:dyDescent="0.2">
      <c r="A1962" s="2">
        <f t="shared" si="30"/>
        <v>1961</v>
      </c>
      <c r="B1962" s="1" t="s">
        <v>7137</v>
      </c>
      <c r="C1962" s="1" t="s">
        <v>1589</v>
      </c>
      <c r="D1962" s="1" t="s">
        <v>871</v>
      </c>
      <c r="E1962" s="1"/>
      <c r="F1962" s="2">
        <v>6</v>
      </c>
      <c r="G1962" s="2">
        <v>17</v>
      </c>
      <c r="H1962" s="236">
        <v>2022</v>
      </c>
      <c r="I1962" s="2">
        <v>78</v>
      </c>
      <c r="J1962" s="2" t="s">
        <v>1449</v>
      </c>
      <c r="K1962" s="4" t="s">
        <v>1410</v>
      </c>
      <c r="L1962" s="2" t="s">
        <v>1394</v>
      </c>
      <c r="M1962" s="2" t="s">
        <v>1448</v>
      </c>
      <c r="N1962" s="2" t="s">
        <v>1448</v>
      </c>
      <c r="P1962" s="9" t="s">
        <v>7136</v>
      </c>
    </row>
    <row r="1963" spans="1:19" x14ac:dyDescent="0.2">
      <c r="A1963" s="2">
        <f t="shared" si="30"/>
        <v>1962</v>
      </c>
      <c r="B1963" s="1" t="s">
        <v>7139</v>
      </c>
      <c r="C1963" s="1" t="s">
        <v>7138</v>
      </c>
      <c r="E1963" s="1"/>
      <c r="F1963" s="2">
        <v>6</v>
      </c>
      <c r="G1963" s="2">
        <v>18</v>
      </c>
      <c r="H1963" s="236">
        <v>2022</v>
      </c>
      <c r="I1963" s="2">
        <v>90</v>
      </c>
      <c r="J1963" s="2" t="s">
        <v>1449</v>
      </c>
      <c r="K1963" s="4" t="s">
        <v>1410</v>
      </c>
      <c r="L1963" s="2" t="s">
        <v>1394</v>
      </c>
      <c r="M1963" s="2" t="s">
        <v>1448</v>
      </c>
      <c r="N1963" s="2" t="s">
        <v>1448</v>
      </c>
      <c r="P1963" s="9" t="s">
        <v>9542</v>
      </c>
      <c r="R1963" s="9" t="s">
        <v>7140</v>
      </c>
    </row>
    <row r="1964" spans="1:19" x14ac:dyDescent="0.2">
      <c r="A1964" s="2">
        <f t="shared" si="30"/>
        <v>1963</v>
      </c>
      <c r="B1964" s="1" t="s">
        <v>749</v>
      </c>
      <c r="C1964" s="1" t="s">
        <v>1251</v>
      </c>
      <c r="D1964" s="1" t="s">
        <v>1252</v>
      </c>
      <c r="E1964" s="1" t="s">
        <v>1344</v>
      </c>
      <c r="F1964" s="2">
        <v>6</v>
      </c>
      <c r="G1964" s="2">
        <v>18</v>
      </c>
      <c r="H1964" s="236">
        <v>2022</v>
      </c>
      <c r="I1964" s="2">
        <v>92</v>
      </c>
      <c r="J1964" s="2" t="s">
        <v>1449</v>
      </c>
      <c r="K1964" s="4" t="s">
        <v>1636</v>
      </c>
      <c r="L1964" s="2" t="s">
        <v>1389</v>
      </c>
      <c r="M1964" s="2" t="s">
        <v>1447</v>
      </c>
      <c r="N1964" s="2" t="s">
        <v>1448</v>
      </c>
      <c r="P1964" s="9" t="s">
        <v>7209</v>
      </c>
      <c r="S1964" s="1" t="s">
        <v>9124</v>
      </c>
    </row>
    <row r="1965" spans="1:19" x14ac:dyDescent="0.2">
      <c r="A1965" s="2">
        <f t="shared" si="30"/>
        <v>1964</v>
      </c>
      <c r="B1965" s="1" t="s">
        <v>10582</v>
      </c>
      <c r="C1965" s="1" t="s">
        <v>1623</v>
      </c>
      <c r="D1965" s="1" t="s">
        <v>837</v>
      </c>
      <c r="E1965" s="1" t="s">
        <v>8214</v>
      </c>
      <c r="F1965" s="2">
        <v>6</v>
      </c>
      <c r="G1965" s="2">
        <v>18</v>
      </c>
      <c r="H1965" s="236">
        <v>2022</v>
      </c>
      <c r="I1965" s="2">
        <v>77</v>
      </c>
      <c r="J1965" s="2" t="s">
        <v>1449</v>
      </c>
      <c r="K1965" s="4" t="s">
        <v>5223</v>
      </c>
      <c r="L1965" s="2" t="s">
        <v>1389</v>
      </c>
      <c r="M1965" s="2" t="s">
        <v>1448</v>
      </c>
      <c r="N1965" s="2" t="s">
        <v>1448</v>
      </c>
      <c r="O1965" s="1" t="s">
        <v>3673</v>
      </c>
      <c r="P1965" s="9" t="s">
        <v>10583</v>
      </c>
      <c r="S1965" s="1" t="s">
        <v>9124</v>
      </c>
    </row>
    <row r="1966" spans="1:19" x14ac:dyDescent="0.2">
      <c r="A1966" s="2">
        <f t="shared" si="30"/>
        <v>1965</v>
      </c>
      <c r="B1966" s="1" t="s">
        <v>8183</v>
      </c>
      <c r="C1966" s="1" t="s">
        <v>8184</v>
      </c>
      <c r="D1966" s="1" t="s">
        <v>845</v>
      </c>
      <c r="E1966" s="1"/>
      <c r="F1966" s="2">
        <v>6</v>
      </c>
      <c r="G1966" s="2">
        <v>19</v>
      </c>
      <c r="H1966" s="236">
        <v>2022</v>
      </c>
      <c r="I1966" s="2">
        <v>93</v>
      </c>
      <c r="J1966" s="2" t="s">
        <v>1449</v>
      </c>
      <c r="K1966" s="4" t="s">
        <v>1499</v>
      </c>
      <c r="L1966" s="2" t="s">
        <v>1393</v>
      </c>
      <c r="M1966" s="2" t="s">
        <v>1447</v>
      </c>
      <c r="N1966" s="2" t="s">
        <v>1448</v>
      </c>
      <c r="P1966" s="9" t="s">
        <v>8181</v>
      </c>
      <c r="Q1966" s="9" t="s">
        <v>8182</v>
      </c>
      <c r="S1966" s="1" t="s">
        <v>8766</v>
      </c>
    </row>
    <row r="1967" spans="1:19" x14ac:dyDescent="0.2">
      <c r="A1967" s="2">
        <f t="shared" si="30"/>
        <v>1966</v>
      </c>
      <c r="B1967" s="1" t="s">
        <v>1553</v>
      </c>
      <c r="C1967" s="1" t="s">
        <v>1554</v>
      </c>
      <c r="E1967" s="1"/>
      <c r="F1967" s="2">
        <v>6</v>
      </c>
      <c r="G1967" s="2">
        <v>20</v>
      </c>
      <c r="H1967" s="236">
        <v>2022</v>
      </c>
      <c r="I1967" s="46">
        <v>55</v>
      </c>
      <c r="J1967" s="2" t="s">
        <v>1449</v>
      </c>
      <c r="K1967" s="4" t="s">
        <v>1402</v>
      </c>
      <c r="L1967" s="2" t="s">
        <v>1393</v>
      </c>
      <c r="M1967" s="2" t="s">
        <v>1448</v>
      </c>
      <c r="N1967" s="2" t="s">
        <v>1448</v>
      </c>
      <c r="O1967" s="178" t="s">
        <v>11389</v>
      </c>
      <c r="P1967" s="9" t="s">
        <v>1555</v>
      </c>
      <c r="Q1967" s="9" t="s">
        <v>6401</v>
      </c>
      <c r="S1967" s="1" t="s">
        <v>8663</v>
      </c>
    </row>
    <row r="1968" spans="1:19" x14ac:dyDescent="0.2">
      <c r="A1968" s="2">
        <f t="shared" si="30"/>
        <v>1967</v>
      </c>
      <c r="B1968" s="1" t="s">
        <v>7638</v>
      </c>
      <c r="C1968" s="1" t="s">
        <v>7637</v>
      </c>
      <c r="E1968" s="1"/>
      <c r="F1968" s="2">
        <v>6</v>
      </c>
      <c r="G1968" s="2">
        <v>21</v>
      </c>
      <c r="H1968" s="236">
        <v>2022</v>
      </c>
      <c r="I1968" s="2">
        <v>80</v>
      </c>
      <c r="J1968" s="2" t="s">
        <v>1449</v>
      </c>
      <c r="K1968" s="4" t="s">
        <v>1402</v>
      </c>
      <c r="L1968" s="2" t="s">
        <v>1393</v>
      </c>
      <c r="M1968" s="2" t="s">
        <v>1448</v>
      </c>
      <c r="N1968" s="2" t="s">
        <v>1447</v>
      </c>
      <c r="O1968" s="1" t="s">
        <v>9054</v>
      </c>
      <c r="P1968" s="9" t="s">
        <v>7641</v>
      </c>
      <c r="Q1968" s="9" t="s">
        <v>7639</v>
      </c>
      <c r="R1968" s="9" t="s">
        <v>7640</v>
      </c>
    </row>
    <row r="1969" spans="1:20" x14ac:dyDescent="0.2">
      <c r="A1969" s="2">
        <f t="shared" si="30"/>
        <v>1968</v>
      </c>
      <c r="B1969" s="1" t="s">
        <v>3787</v>
      </c>
      <c r="C1969" s="1" t="s">
        <v>3786</v>
      </c>
      <c r="D1969" s="1" t="s">
        <v>921</v>
      </c>
      <c r="E1969" s="1" t="s">
        <v>3788</v>
      </c>
      <c r="F1969" s="2">
        <v>6</v>
      </c>
      <c r="G1969" s="2">
        <v>22</v>
      </c>
      <c r="H1969" s="236">
        <v>2022</v>
      </c>
      <c r="I1969" s="2">
        <v>79</v>
      </c>
      <c r="J1969" s="2" t="s">
        <v>1450</v>
      </c>
      <c r="K1969" s="4" t="s">
        <v>1544</v>
      </c>
      <c r="L1969" s="2" t="s">
        <v>1393</v>
      </c>
      <c r="M1969" s="2" t="s">
        <v>1448</v>
      </c>
      <c r="N1969" s="2" t="s">
        <v>1448</v>
      </c>
      <c r="P1969" s="9" t="s">
        <v>3789</v>
      </c>
    </row>
    <row r="1970" spans="1:20" x14ac:dyDescent="0.2">
      <c r="A1970" s="2">
        <f t="shared" si="30"/>
        <v>1969</v>
      </c>
      <c r="B1970" s="1" t="s">
        <v>6848</v>
      </c>
      <c r="C1970" s="1" t="s">
        <v>6847</v>
      </c>
      <c r="E1970" s="1"/>
      <c r="F1970" s="2">
        <v>6</v>
      </c>
      <c r="G1970" s="2">
        <v>23</v>
      </c>
      <c r="H1970" s="236">
        <v>2022</v>
      </c>
      <c r="I1970" s="2">
        <v>67</v>
      </c>
      <c r="J1970" s="2" t="s">
        <v>1450</v>
      </c>
      <c r="K1970" s="4" t="s">
        <v>1421</v>
      </c>
      <c r="L1970" s="2" t="s">
        <v>6515</v>
      </c>
      <c r="M1970" s="2" t="s">
        <v>1448</v>
      </c>
      <c r="N1970" s="2" t="s">
        <v>1448</v>
      </c>
      <c r="P1970" s="9" t="s">
        <v>6850</v>
      </c>
      <c r="Q1970" s="9" t="s">
        <v>6849</v>
      </c>
    </row>
    <row r="1971" spans="1:20" x14ac:dyDescent="0.2">
      <c r="A1971" s="2">
        <f t="shared" si="30"/>
        <v>1970</v>
      </c>
      <c r="B1971" s="1" t="s">
        <v>7165</v>
      </c>
      <c r="C1971" s="1" t="s">
        <v>7168</v>
      </c>
      <c r="E1971" s="1" t="s">
        <v>7166</v>
      </c>
      <c r="F1971" s="2">
        <v>6</v>
      </c>
      <c r="G1971" s="2">
        <v>24</v>
      </c>
      <c r="H1971" s="236">
        <v>2022</v>
      </c>
      <c r="I1971" s="2">
        <v>84</v>
      </c>
      <c r="J1971" s="2" t="s">
        <v>1449</v>
      </c>
      <c r="K1971" s="4" t="s">
        <v>1426</v>
      </c>
      <c r="L1971" s="2" t="s">
        <v>1393</v>
      </c>
      <c r="M1971" s="2" t="s">
        <v>1448</v>
      </c>
      <c r="N1971" s="2" t="s">
        <v>1448</v>
      </c>
      <c r="P1971" s="9" t="s">
        <v>7167</v>
      </c>
      <c r="Q1971" s="9" t="s">
        <v>7169</v>
      </c>
    </row>
    <row r="1972" spans="1:20" x14ac:dyDescent="0.2">
      <c r="A1972" s="2">
        <f t="shared" si="30"/>
        <v>1971</v>
      </c>
      <c r="B1972" s="1" t="s">
        <v>482</v>
      </c>
      <c r="C1972" s="1" t="s">
        <v>846</v>
      </c>
      <c r="D1972" s="1" t="s">
        <v>834</v>
      </c>
      <c r="E1972" s="1"/>
      <c r="F1972" s="2">
        <v>6</v>
      </c>
      <c r="G1972" s="2">
        <v>24</v>
      </c>
      <c r="H1972" s="236">
        <v>2022</v>
      </c>
      <c r="I1972" s="2">
        <v>92</v>
      </c>
      <c r="J1972" s="2" t="s">
        <v>1449</v>
      </c>
      <c r="K1972" s="4" t="s">
        <v>821</v>
      </c>
      <c r="L1972" s="2" t="s">
        <v>1393</v>
      </c>
      <c r="M1972" s="2" t="s">
        <v>1448</v>
      </c>
      <c r="N1972" s="2" t="s">
        <v>1448</v>
      </c>
      <c r="P1972" s="9" t="s">
        <v>7635</v>
      </c>
      <c r="Q1972" s="9" t="s">
        <v>7636</v>
      </c>
    </row>
    <row r="1973" spans="1:20" x14ac:dyDescent="0.2">
      <c r="A1973" s="2">
        <f t="shared" si="30"/>
        <v>1972</v>
      </c>
      <c r="B1973" s="1" t="s">
        <v>7630</v>
      </c>
      <c r="C1973" s="1" t="s">
        <v>7627</v>
      </c>
      <c r="D1973" s="1" t="s">
        <v>871</v>
      </c>
      <c r="E1973" s="1" t="s">
        <v>7629</v>
      </c>
      <c r="F1973" s="2">
        <v>6</v>
      </c>
      <c r="G1973" s="2">
        <v>24</v>
      </c>
      <c r="H1973" s="2">
        <v>2022</v>
      </c>
      <c r="I1973" s="2">
        <v>74</v>
      </c>
      <c r="J1973" s="2" t="s">
        <v>1450</v>
      </c>
      <c r="K1973" s="4" t="s">
        <v>1402</v>
      </c>
      <c r="L1973" s="2" t="s">
        <v>1393</v>
      </c>
      <c r="M1973" s="2" t="s">
        <v>1447</v>
      </c>
      <c r="N1973" s="2" t="s">
        <v>1448</v>
      </c>
      <c r="O1973" s="1" t="s">
        <v>6709</v>
      </c>
      <c r="P1973" s="9" t="s">
        <v>10999</v>
      </c>
      <c r="Q1973" s="9" t="s">
        <v>7628</v>
      </c>
      <c r="R1973" s="9" t="s">
        <v>8897</v>
      </c>
      <c r="S1973" s="1" t="s">
        <v>9124</v>
      </c>
    </row>
    <row r="1974" spans="1:20" x14ac:dyDescent="0.2">
      <c r="A1974" s="2">
        <f t="shared" si="30"/>
        <v>1973</v>
      </c>
      <c r="B1974" s="241" t="s">
        <v>12242</v>
      </c>
      <c r="C1974" s="241" t="s">
        <v>10619</v>
      </c>
      <c r="D1974" s="1" t="s">
        <v>837</v>
      </c>
      <c r="E1974" s="1"/>
      <c r="F1974" s="2">
        <v>6</v>
      </c>
      <c r="G1974" s="2">
        <v>24</v>
      </c>
      <c r="H1974" s="236">
        <v>2022</v>
      </c>
      <c r="I1974" s="2">
        <v>92</v>
      </c>
      <c r="J1974" s="2" t="s">
        <v>1449</v>
      </c>
      <c r="K1974" s="4" t="s">
        <v>1424</v>
      </c>
      <c r="L1974" s="2" t="s">
        <v>1394</v>
      </c>
      <c r="M1974" s="2" t="s">
        <v>1447</v>
      </c>
      <c r="N1974" s="2" t="s">
        <v>1448</v>
      </c>
      <c r="P1974" s="9" t="s">
        <v>12243</v>
      </c>
      <c r="Q1974" s="9"/>
      <c r="R1974" s="9"/>
      <c r="S1974" s="1" t="s">
        <v>9088</v>
      </c>
      <c r="T1974" s="1" t="s">
        <v>8663</v>
      </c>
    </row>
    <row r="1975" spans="1:20" x14ac:dyDescent="0.2">
      <c r="A1975" s="2">
        <f t="shared" si="30"/>
        <v>1974</v>
      </c>
      <c r="B1975" s="1" t="s">
        <v>706</v>
      </c>
      <c r="C1975" s="1" t="s">
        <v>1751</v>
      </c>
      <c r="D1975" s="1" t="s">
        <v>838</v>
      </c>
      <c r="E1975" s="1" t="s">
        <v>1163</v>
      </c>
      <c r="F1975" s="2">
        <v>6</v>
      </c>
      <c r="G1975" s="2">
        <v>24</v>
      </c>
      <c r="H1975" s="236">
        <v>2022</v>
      </c>
      <c r="I1975" s="2">
        <v>95</v>
      </c>
      <c r="J1975" s="2" t="s">
        <v>1449</v>
      </c>
      <c r="K1975" s="4" t="s">
        <v>1600</v>
      </c>
      <c r="L1975" s="2" t="s">
        <v>1407</v>
      </c>
      <c r="M1975" s="2" t="s">
        <v>1448</v>
      </c>
      <c r="N1975" s="2" t="s">
        <v>1448</v>
      </c>
      <c r="P1975" s="9" t="s">
        <v>5980</v>
      </c>
      <c r="Q1975" s="9" t="s">
        <v>8485</v>
      </c>
      <c r="R1975" s="9" t="s">
        <v>5981</v>
      </c>
    </row>
    <row r="1976" spans="1:20" x14ac:dyDescent="0.2">
      <c r="A1976" s="2">
        <f t="shared" si="30"/>
        <v>1975</v>
      </c>
      <c r="B1976" s="1" t="s">
        <v>7622</v>
      </c>
      <c r="C1976" s="1" t="s">
        <v>7624</v>
      </c>
      <c r="D1976" s="1" t="s">
        <v>7623</v>
      </c>
      <c r="E1976" s="1"/>
      <c r="F1976" s="2">
        <v>6</v>
      </c>
      <c r="G1976" s="2">
        <v>25</v>
      </c>
      <c r="H1976" s="236">
        <v>2022</v>
      </c>
      <c r="I1976" s="2">
        <v>78</v>
      </c>
      <c r="J1976" s="2" t="s">
        <v>1449</v>
      </c>
      <c r="K1976" s="4" t="s">
        <v>549</v>
      </c>
      <c r="L1976" s="2" t="s">
        <v>1393</v>
      </c>
      <c r="M1976" s="2" t="s">
        <v>1448</v>
      </c>
      <c r="N1976" s="2" t="s">
        <v>1448</v>
      </c>
      <c r="P1976" s="9" t="s">
        <v>7626</v>
      </c>
      <c r="Q1976" s="9" t="s">
        <v>7625</v>
      </c>
    </row>
    <row r="1977" spans="1:20" x14ac:dyDescent="0.2">
      <c r="A1977" s="2">
        <f t="shared" si="30"/>
        <v>1976</v>
      </c>
      <c r="B1977" s="1" t="s">
        <v>6504</v>
      </c>
      <c r="C1977" s="1" t="s">
        <v>1751</v>
      </c>
      <c r="D1977" s="1" t="s">
        <v>886</v>
      </c>
      <c r="E1977" s="1" t="s">
        <v>1163</v>
      </c>
      <c r="F1977" s="2">
        <v>6</v>
      </c>
      <c r="G1977" s="2">
        <v>25</v>
      </c>
      <c r="H1977" s="236">
        <v>2022</v>
      </c>
      <c r="I1977" s="2">
        <v>97</v>
      </c>
      <c r="J1977" s="2" t="s">
        <v>1449</v>
      </c>
      <c r="K1977" s="4" t="s">
        <v>1390</v>
      </c>
      <c r="L1977" s="2" t="s">
        <v>1389</v>
      </c>
      <c r="M1977" s="2" t="s">
        <v>1447</v>
      </c>
      <c r="N1977" s="2" t="s">
        <v>1448</v>
      </c>
      <c r="P1977" s="9" t="s">
        <v>7208</v>
      </c>
      <c r="R1977" s="9"/>
      <c r="S1977" s="1" t="s">
        <v>8766</v>
      </c>
    </row>
    <row r="1978" spans="1:20" x14ac:dyDescent="0.2">
      <c r="A1978" s="2">
        <f t="shared" si="30"/>
        <v>1977</v>
      </c>
      <c r="B1978" s="1" t="s">
        <v>11993</v>
      </c>
      <c r="C1978" s="1" t="s">
        <v>2622</v>
      </c>
      <c r="D1978" s="1" t="s">
        <v>886</v>
      </c>
      <c r="E1978" s="1"/>
      <c r="F1978" s="2">
        <v>6</v>
      </c>
      <c r="G1978" s="2">
        <v>26</v>
      </c>
      <c r="H1978" s="236">
        <v>2022</v>
      </c>
      <c r="I1978" s="2">
        <v>95</v>
      </c>
      <c r="J1978" s="2" t="s">
        <v>1449</v>
      </c>
      <c r="K1978" s="4" t="s">
        <v>1395</v>
      </c>
      <c r="L1978" s="2" t="s">
        <v>1394</v>
      </c>
      <c r="M1978" s="2" t="s">
        <v>1447</v>
      </c>
      <c r="N1978" s="2" t="s">
        <v>1448</v>
      </c>
      <c r="P1978" s="9" t="s">
        <v>11994</v>
      </c>
      <c r="Q1978" s="9" t="s">
        <v>11995</v>
      </c>
      <c r="S1978" s="1" t="s">
        <v>8762</v>
      </c>
    </row>
    <row r="1979" spans="1:20" x14ac:dyDescent="0.2">
      <c r="A1979" s="2">
        <f t="shared" si="30"/>
        <v>1978</v>
      </c>
      <c r="B1979" s="1" t="s">
        <v>3925</v>
      </c>
      <c r="C1979" s="1" t="s">
        <v>3926</v>
      </c>
      <c r="D1979" s="1" t="s">
        <v>876</v>
      </c>
      <c r="E1979" s="1"/>
      <c r="F1979" s="2">
        <v>6</v>
      </c>
      <c r="G1979" s="2">
        <v>26</v>
      </c>
      <c r="H1979" s="236">
        <v>2022</v>
      </c>
      <c r="I1979" s="2">
        <v>68</v>
      </c>
      <c r="J1979" s="2" t="s">
        <v>1449</v>
      </c>
      <c r="K1979" s="4" t="s">
        <v>1414</v>
      </c>
      <c r="L1979" s="2" t="s">
        <v>1393</v>
      </c>
      <c r="M1979" s="2" t="s">
        <v>1448</v>
      </c>
      <c r="N1979" s="2" t="s">
        <v>1448</v>
      </c>
      <c r="O1979" s="178" t="s">
        <v>11396</v>
      </c>
      <c r="P1979" s="9" t="s">
        <v>3927</v>
      </c>
      <c r="Q1979" s="9" t="s">
        <v>6402</v>
      </c>
      <c r="S1979" s="1" t="s">
        <v>8787</v>
      </c>
    </row>
    <row r="1980" spans="1:20" x14ac:dyDescent="0.2">
      <c r="A1980" s="2">
        <f t="shared" si="30"/>
        <v>1979</v>
      </c>
      <c r="B1980" s="241" t="s">
        <v>466</v>
      </c>
      <c r="C1980" s="241" t="s">
        <v>12905</v>
      </c>
      <c r="D1980" s="1" t="s">
        <v>837</v>
      </c>
      <c r="E1980" s="1" t="s">
        <v>12904</v>
      </c>
      <c r="F1980" s="2">
        <v>6</v>
      </c>
      <c r="G1980" s="2">
        <v>27</v>
      </c>
      <c r="H1980" s="236">
        <v>2022</v>
      </c>
      <c r="I1980" s="2">
        <v>76</v>
      </c>
      <c r="J1980" s="2" t="s">
        <v>1450</v>
      </c>
      <c r="K1980" s="4" t="s">
        <v>1402</v>
      </c>
      <c r="L1980" s="2" t="s">
        <v>1393</v>
      </c>
      <c r="M1980" s="2" t="s">
        <v>1448</v>
      </c>
      <c r="N1980" s="2" t="s">
        <v>1448</v>
      </c>
      <c r="O1980" s="1" t="s">
        <v>12902</v>
      </c>
      <c r="P1980" s="9" t="s">
        <v>12903</v>
      </c>
      <c r="Q1980" s="9" t="s">
        <v>12906</v>
      </c>
    </row>
    <row r="1981" spans="1:20" x14ac:dyDescent="0.2">
      <c r="A1981" s="2">
        <f t="shared" si="30"/>
        <v>1980</v>
      </c>
      <c r="B1981" s="1" t="s">
        <v>4095</v>
      </c>
      <c r="C1981" s="1" t="s">
        <v>4096</v>
      </c>
      <c r="F1981" s="2">
        <v>6</v>
      </c>
      <c r="G1981" s="2">
        <v>29</v>
      </c>
      <c r="H1981" s="236">
        <v>2022</v>
      </c>
      <c r="I1981" s="47">
        <v>25</v>
      </c>
      <c r="J1981" s="2" t="s">
        <v>1449</v>
      </c>
      <c r="K1981" s="4" t="s">
        <v>1402</v>
      </c>
      <c r="L1981" s="2" t="s">
        <v>1393</v>
      </c>
      <c r="M1981" s="2" t="s">
        <v>1448</v>
      </c>
      <c r="N1981" s="2" t="s">
        <v>1448</v>
      </c>
      <c r="O1981" s="178" t="s">
        <v>11395</v>
      </c>
      <c r="P1981" s="9" t="s">
        <v>4097</v>
      </c>
      <c r="Q1981" s="9" t="s">
        <v>9021</v>
      </c>
      <c r="R1981" s="9" t="s">
        <v>4119</v>
      </c>
      <c r="S1981" s="1" t="s">
        <v>9124</v>
      </c>
    </row>
    <row r="1982" spans="1:20" x14ac:dyDescent="0.2">
      <c r="A1982" s="2">
        <f t="shared" si="30"/>
        <v>1981</v>
      </c>
      <c r="B1982" s="1" t="s">
        <v>6503</v>
      </c>
      <c r="C1982" s="1" t="s">
        <v>515</v>
      </c>
      <c r="D1982" s="1" t="s">
        <v>892</v>
      </c>
      <c r="E1982" s="1"/>
      <c r="F1982" s="2">
        <v>6</v>
      </c>
      <c r="G1982" s="2">
        <v>29</v>
      </c>
      <c r="H1982" s="236">
        <v>2022</v>
      </c>
      <c r="I1982" s="2">
        <v>68</v>
      </c>
      <c r="J1982" s="2" t="s">
        <v>1449</v>
      </c>
      <c r="K1982" s="4" t="s">
        <v>1423</v>
      </c>
      <c r="L1982" s="2" t="s">
        <v>1393</v>
      </c>
      <c r="M1982" s="2" t="s">
        <v>1447</v>
      </c>
      <c r="N1982" s="2" t="s">
        <v>1448</v>
      </c>
      <c r="O1982" s="282" t="s">
        <v>11389</v>
      </c>
      <c r="P1982" s="9" t="s">
        <v>6502</v>
      </c>
      <c r="S1982" s="1" t="s">
        <v>8787</v>
      </c>
    </row>
    <row r="1983" spans="1:20" x14ac:dyDescent="0.2">
      <c r="A1983" s="2">
        <f t="shared" si="30"/>
        <v>1982</v>
      </c>
      <c r="B1983" s="1" t="s">
        <v>1478</v>
      </c>
      <c r="C1983" s="1" t="s">
        <v>1501</v>
      </c>
      <c r="D1983" s="1" t="s">
        <v>834</v>
      </c>
      <c r="E1983" s="1"/>
      <c r="F1983" s="2">
        <v>6</v>
      </c>
      <c r="G1983" s="2">
        <v>29</v>
      </c>
      <c r="H1983" s="236">
        <v>2022</v>
      </c>
      <c r="I1983" s="2">
        <v>92</v>
      </c>
      <c r="J1983" s="2" t="s">
        <v>1450</v>
      </c>
      <c r="K1983" s="4" t="s">
        <v>1402</v>
      </c>
      <c r="L1983" s="2" t="s">
        <v>1393</v>
      </c>
      <c r="M1983" s="2" t="s">
        <v>1447</v>
      </c>
      <c r="N1983" s="2" t="s">
        <v>1448</v>
      </c>
      <c r="O1983" s="252" t="s">
        <v>12909</v>
      </c>
      <c r="P1983" s="9" t="s">
        <v>1675</v>
      </c>
      <c r="S1983" s="1" t="s">
        <v>8736</v>
      </c>
    </row>
    <row r="1984" spans="1:20" x14ac:dyDescent="0.2">
      <c r="A1984" s="2">
        <f t="shared" si="30"/>
        <v>1983</v>
      </c>
      <c r="B1984" s="1" t="s">
        <v>515</v>
      </c>
      <c r="C1984" s="1" t="s">
        <v>1035</v>
      </c>
      <c r="E1984" s="1"/>
      <c r="F1984" s="2">
        <v>6</v>
      </c>
      <c r="G1984" s="2">
        <v>29</v>
      </c>
      <c r="H1984" s="236">
        <v>2022</v>
      </c>
      <c r="I1984" s="2">
        <v>88</v>
      </c>
      <c r="J1984" s="2" t="s">
        <v>1449</v>
      </c>
      <c r="K1984" s="4" t="s">
        <v>1463</v>
      </c>
      <c r="L1984" s="2" t="s">
        <v>6515</v>
      </c>
      <c r="M1984" s="2" t="s">
        <v>1448</v>
      </c>
      <c r="N1984" s="2" t="s">
        <v>1448</v>
      </c>
      <c r="P1984" s="9" t="s">
        <v>10208</v>
      </c>
      <c r="Q1984" s="9" t="s">
        <v>10207</v>
      </c>
      <c r="S1984" s="1" t="s">
        <v>9124</v>
      </c>
    </row>
    <row r="1985" spans="1:20" x14ac:dyDescent="0.2">
      <c r="A1985" s="2">
        <f t="shared" si="30"/>
        <v>1984</v>
      </c>
      <c r="B1985" s="1" t="s">
        <v>135</v>
      </c>
      <c r="C1985" s="1" t="s">
        <v>3941</v>
      </c>
      <c r="D1985" s="1" t="s">
        <v>886</v>
      </c>
      <c r="E1985" s="301"/>
      <c r="F1985" s="2">
        <v>6</v>
      </c>
      <c r="G1985" s="2">
        <v>30</v>
      </c>
      <c r="H1985" s="236">
        <v>2022</v>
      </c>
      <c r="I1985" s="86" t="s">
        <v>1871</v>
      </c>
      <c r="J1985" s="2" t="s">
        <v>1449</v>
      </c>
      <c r="K1985" s="4" t="s">
        <v>1818</v>
      </c>
      <c r="L1985" s="2" t="s">
        <v>1393</v>
      </c>
      <c r="M1985" s="2" t="s">
        <v>1448</v>
      </c>
      <c r="N1985" s="2" t="s">
        <v>1448</v>
      </c>
      <c r="P1985" s="9"/>
      <c r="Q1985" s="9" t="s">
        <v>9886</v>
      </c>
      <c r="S1985" s="1" t="s">
        <v>8719</v>
      </c>
      <c r="T1985" s="1" t="s">
        <v>8797</v>
      </c>
    </row>
    <row r="1986" spans="1:20" x14ac:dyDescent="0.2">
      <c r="A1986" s="2">
        <f t="shared" si="30"/>
        <v>1985</v>
      </c>
      <c r="B1986" s="1" t="s">
        <v>11014</v>
      </c>
      <c r="C1986" s="1" t="s">
        <v>981</v>
      </c>
      <c r="E1986" s="1"/>
      <c r="F1986" s="2">
        <v>6</v>
      </c>
      <c r="G1986" s="2">
        <v>30</v>
      </c>
      <c r="H1986" s="236">
        <v>2022</v>
      </c>
      <c r="I1986" s="2">
        <v>87</v>
      </c>
      <c r="J1986" s="2" t="s">
        <v>1449</v>
      </c>
      <c r="K1986" s="4" t="s">
        <v>3080</v>
      </c>
      <c r="L1986" s="2" t="s">
        <v>6515</v>
      </c>
      <c r="M1986" s="2" t="s">
        <v>1447</v>
      </c>
      <c r="N1986" s="2" t="s">
        <v>1448</v>
      </c>
      <c r="P1986" s="9" t="s">
        <v>11015</v>
      </c>
      <c r="Q1986" s="9"/>
      <c r="S1986" s="1" t="s">
        <v>8719</v>
      </c>
    </row>
    <row r="1987" spans="1:20" x14ac:dyDescent="0.2">
      <c r="A1987" s="2">
        <f t="shared" si="30"/>
        <v>1986</v>
      </c>
      <c r="B1987" s="1" t="s">
        <v>9028</v>
      </c>
      <c r="C1987" s="1" t="s">
        <v>1329</v>
      </c>
      <c r="D1987" s="1" t="s">
        <v>875</v>
      </c>
      <c r="E1987" s="1"/>
      <c r="F1987" s="2">
        <v>6</v>
      </c>
      <c r="G1987" s="2">
        <v>30</v>
      </c>
      <c r="H1987" s="236">
        <v>2022</v>
      </c>
      <c r="I1987" s="47">
        <v>36</v>
      </c>
      <c r="J1987" s="2" t="s">
        <v>1449</v>
      </c>
      <c r="K1987" s="4" t="s">
        <v>1403</v>
      </c>
      <c r="L1987" s="2" t="s">
        <v>1394</v>
      </c>
      <c r="M1987" s="2" t="s">
        <v>1447</v>
      </c>
      <c r="N1987" s="2" t="s">
        <v>1447</v>
      </c>
      <c r="O1987" s="1" t="s">
        <v>3669</v>
      </c>
      <c r="P1987" s="9" t="s">
        <v>1686</v>
      </c>
      <c r="Q1987" s="9" t="s">
        <v>9029</v>
      </c>
      <c r="S1987" s="1" t="s">
        <v>8691</v>
      </c>
    </row>
    <row r="1988" spans="1:20" x14ac:dyDescent="0.2">
      <c r="A1988" s="2">
        <f t="shared" si="30"/>
        <v>1987</v>
      </c>
      <c r="B1988" s="1" t="s">
        <v>1477</v>
      </c>
      <c r="C1988" s="1" t="s">
        <v>579</v>
      </c>
      <c r="D1988" s="1" t="s">
        <v>872</v>
      </c>
      <c r="E1988" s="8"/>
      <c r="F1988" s="2">
        <v>7</v>
      </c>
      <c r="G1988" s="2">
        <v>1</v>
      </c>
      <c r="H1988" s="236">
        <v>2022</v>
      </c>
      <c r="I1988" s="2">
        <v>65</v>
      </c>
      <c r="J1988" s="2" t="s">
        <v>1449</v>
      </c>
      <c r="K1988" s="4" t="s">
        <v>1402</v>
      </c>
      <c r="L1988" s="2" t="s">
        <v>1393</v>
      </c>
      <c r="M1988" s="2" t="s">
        <v>1447</v>
      </c>
      <c r="N1988" s="2" t="s">
        <v>1447</v>
      </c>
      <c r="O1988" s="178" t="s">
        <v>11394</v>
      </c>
      <c r="P1988" s="9" t="s">
        <v>7207</v>
      </c>
      <c r="R1988" s="9" t="s">
        <v>7206</v>
      </c>
      <c r="S1988" s="1" t="s">
        <v>8736</v>
      </c>
      <c r="T1988" s="1" t="s">
        <v>9708</v>
      </c>
    </row>
    <row r="1989" spans="1:20" x14ac:dyDescent="0.2">
      <c r="A1989" s="2">
        <f t="shared" si="30"/>
        <v>1988</v>
      </c>
      <c r="B1989" s="1" t="s">
        <v>681</v>
      </c>
      <c r="C1989" s="1" t="s">
        <v>3225</v>
      </c>
      <c r="D1989" s="1" t="s">
        <v>834</v>
      </c>
      <c r="E1989" s="8" t="s">
        <v>1352</v>
      </c>
      <c r="F1989" s="2">
        <v>7</v>
      </c>
      <c r="G1989" s="2">
        <v>1</v>
      </c>
      <c r="H1989" s="236">
        <v>2022</v>
      </c>
      <c r="I1989" s="2">
        <v>87</v>
      </c>
      <c r="J1989" s="2" t="s">
        <v>1449</v>
      </c>
      <c r="K1989" s="4" t="s">
        <v>1392</v>
      </c>
      <c r="L1989" s="2" t="s">
        <v>1393</v>
      </c>
      <c r="M1989" s="2" t="s">
        <v>1448</v>
      </c>
      <c r="N1989" s="2" t="s">
        <v>1448</v>
      </c>
      <c r="O1989" s="1" t="s">
        <v>3706</v>
      </c>
      <c r="P1989" s="9" t="s">
        <v>3226</v>
      </c>
    </row>
    <row r="1990" spans="1:20" x14ac:dyDescent="0.2">
      <c r="A1990" s="2">
        <f t="shared" si="30"/>
        <v>1989</v>
      </c>
      <c r="B1990" s="1" t="s">
        <v>7161</v>
      </c>
      <c r="C1990" s="1" t="s">
        <v>7160</v>
      </c>
      <c r="E1990" s="8"/>
      <c r="F1990" s="2">
        <v>7</v>
      </c>
      <c r="G1990" s="2">
        <v>2</v>
      </c>
      <c r="H1990" s="236">
        <v>2022</v>
      </c>
      <c r="I1990" s="2">
        <v>88</v>
      </c>
      <c r="J1990" s="2" t="s">
        <v>1449</v>
      </c>
      <c r="K1990" s="4" t="s">
        <v>1645</v>
      </c>
      <c r="L1990" s="2" t="s">
        <v>6515</v>
      </c>
      <c r="M1990" s="2" t="s">
        <v>1448</v>
      </c>
      <c r="N1990" s="2" t="s">
        <v>1448</v>
      </c>
      <c r="P1990" s="9" t="s">
        <v>7163</v>
      </c>
      <c r="R1990" s="9" t="s">
        <v>7162</v>
      </c>
    </row>
    <row r="1991" spans="1:20" x14ac:dyDescent="0.2">
      <c r="A1991" s="2">
        <f t="shared" si="30"/>
        <v>1990</v>
      </c>
      <c r="B1991" s="1" t="s">
        <v>9871</v>
      </c>
      <c r="C1991" s="1" t="s">
        <v>11512</v>
      </c>
      <c r="E1991" s="8"/>
      <c r="F1991" s="2">
        <v>7</v>
      </c>
      <c r="G1991" s="2">
        <v>2</v>
      </c>
      <c r="H1991" s="236">
        <v>2022</v>
      </c>
      <c r="I1991" s="2">
        <v>71</v>
      </c>
      <c r="J1991" s="2" t="s">
        <v>1449</v>
      </c>
      <c r="K1991" s="4" t="s">
        <v>1955</v>
      </c>
      <c r="L1991" s="2" t="s">
        <v>6515</v>
      </c>
      <c r="M1991" s="2" t="s">
        <v>1448</v>
      </c>
      <c r="N1991" s="2" t="s">
        <v>1448</v>
      </c>
      <c r="O1991" s="1" t="s">
        <v>8615</v>
      </c>
      <c r="P1991" s="9" t="s">
        <v>11513</v>
      </c>
      <c r="R1991" s="9"/>
    </row>
    <row r="1992" spans="1:20" x14ac:dyDescent="0.2">
      <c r="A1992" s="2">
        <f t="shared" si="30"/>
        <v>1991</v>
      </c>
      <c r="B1992" s="1" t="s">
        <v>9376</v>
      </c>
      <c r="C1992" s="1" t="s">
        <v>9377</v>
      </c>
      <c r="E1992" s="1"/>
      <c r="F1992" s="2">
        <v>7</v>
      </c>
      <c r="G1992" s="2">
        <v>3</v>
      </c>
      <c r="H1992" s="236">
        <v>2022</v>
      </c>
      <c r="I1992" s="2">
        <v>88</v>
      </c>
      <c r="J1992" s="2" t="s">
        <v>1449</v>
      </c>
      <c r="K1992" s="4" t="s">
        <v>549</v>
      </c>
      <c r="L1992" s="2" t="s">
        <v>1393</v>
      </c>
      <c r="M1992" s="2" t="s">
        <v>1448</v>
      </c>
      <c r="N1992" s="2" t="s">
        <v>1448</v>
      </c>
      <c r="P1992" s="9" t="s">
        <v>9375</v>
      </c>
      <c r="Q1992" s="9" t="s">
        <v>9378</v>
      </c>
      <c r="R1992" s="9"/>
      <c r="S1992" s="1" t="s">
        <v>8787</v>
      </c>
    </row>
    <row r="1993" spans="1:20" x14ac:dyDescent="0.2">
      <c r="A1993" s="2">
        <f t="shared" si="30"/>
        <v>1992</v>
      </c>
      <c r="B1993" s="1" t="s">
        <v>169</v>
      </c>
      <c r="C1993" s="1" t="s">
        <v>965</v>
      </c>
      <c r="D1993" s="1" t="s">
        <v>837</v>
      </c>
      <c r="E1993" s="1"/>
      <c r="F1993" s="2">
        <v>7</v>
      </c>
      <c r="G1993" s="2">
        <v>3</v>
      </c>
      <c r="H1993" s="236">
        <v>2022</v>
      </c>
      <c r="I1993" s="2">
        <v>84</v>
      </c>
      <c r="J1993" s="2" t="s">
        <v>1449</v>
      </c>
      <c r="K1993" s="4" t="s">
        <v>1482</v>
      </c>
      <c r="L1993" s="2" t="s">
        <v>1394</v>
      </c>
      <c r="M1993" s="2" t="s">
        <v>1447</v>
      </c>
      <c r="N1993" s="2" t="s">
        <v>1447</v>
      </c>
      <c r="P1993" s="9" t="s">
        <v>7368</v>
      </c>
      <c r="R1993" s="9" t="s">
        <v>7135</v>
      </c>
      <c r="S1993" s="1" t="s">
        <v>8663</v>
      </c>
    </row>
    <row r="1994" spans="1:20" x14ac:dyDescent="0.2">
      <c r="A1994" s="2">
        <f t="shared" si="30"/>
        <v>1993</v>
      </c>
      <c r="B1994" s="1" t="s">
        <v>2419</v>
      </c>
      <c r="C1994" s="1" t="s">
        <v>3299</v>
      </c>
      <c r="E1994" s="1"/>
      <c r="F1994" s="2">
        <v>7</v>
      </c>
      <c r="G1994" s="2">
        <v>4</v>
      </c>
      <c r="H1994" s="236">
        <v>2022</v>
      </c>
      <c r="I1994" s="2">
        <v>63</v>
      </c>
      <c r="J1994" s="2" t="s">
        <v>1449</v>
      </c>
      <c r="K1994" s="4" t="s">
        <v>1397</v>
      </c>
      <c r="L1994" s="2" t="s">
        <v>1396</v>
      </c>
      <c r="M1994" s="2" t="s">
        <v>1448</v>
      </c>
      <c r="N1994" s="2" t="s">
        <v>1448</v>
      </c>
      <c r="O1994" s="1" t="s">
        <v>7159</v>
      </c>
      <c r="P1994" s="9" t="s">
        <v>7157</v>
      </c>
      <c r="R1994" s="14" t="s">
        <v>7158</v>
      </c>
    </row>
    <row r="1995" spans="1:20" x14ac:dyDescent="0.2">
      <c r="A1995" s="2">
        <f t="shared" ref="A1995:A2059" si="31">A1994+1</f>
        <v>1994</v>
      </c>
      <c r="B1995" s="1" t="s">
        <v>6550</v>
      </c>
      <c r="C1995" s="1" t="s">
        <v>6549</v>
      </c>
      <c r="E1995" s="1"/>
      <c r="F1995" s="2">
        <v>7</v>
      </c>
      <c r="G1995" s="2">
        <v>4</v>
      </c>
      <c r="H1995" s="236">
        <v>2022</v>
      </c>
      <c r="I1995" s="2">
        <v>83</v>
      </c>
      <c r="J1995" s="2" t="s">
        <v>1449</v>
      </c>
      <c r="K1995" s="4" t="s">
        <v>1789</v>
      </c>
      <c r="L1995" s="2" t="s">
        <v>1396</v>
      </c>
      <c r="M1995" s="2" t="s">
        <v>1447</v>
      </c>
      <c r="N1995" s="2" t="s">
        <v>1448</v>
      </c>
      <c r="O1995" s="1" t="s">
        <v>9058</v>
      </c>
      <c r="P1995" s="9" t="s">
        <v>6548</v>
      </c>
      <c r="S1995" s="1" t="s">
        <v>9088</v>
      </c>
    </row>
    <row r="1996" spans="1:20" x14ac:dyDescent="0.2">
      <c r="A1996" s="2">
        <f t="shared" si="31"/>
        <v>1995</v>
      </c>
      <c r="B1996" s="1" t="s">
        <v>3357</v>
      </c>
      <c r="C1996" s="1" t="s">
        <v>3245</v>
      </c>
      <c r="E1996" s="1" t="s">
        <v>7164</v>
      </c>
      <c r="F1996" s="2">
        <v>7</v>
      </c>
      <c r="G1996" s="2">
        <v>5</v>
      </c>
      <c r="H1996" s="236">
        <v>2022</v>
      </c>
      <c r="I1996" s="2">
        <v>85</v>
      </c>
      <c r="J1996" s="2" t="s">
        <v>1449</v>
      </c>
      <c r="K1996" s="4" t="s">
        <v>1440</v>
      </c>
      <c r="L1996" s="2" t="s">
        <v>1407</v>
      </c>
      <c r="M1996" s="2" t="s">
        <v>1447</v>
      </c>
      <c r="N1996" s="2" t="s">
        <v>1448</v>
      </c>
      <c r="P1996" s="9" t="s">
        <v>1853</v>
      </c>
      <c r="Q1996" s="9" t="s">
        <v>8484</v>
      </c>
      <c r="R1996" s="9"/>
      <c r="S1996" s="1" t="s">
        <v>8762</v>
      </c>
    </row>
    <row r="1997" spans="1:20" x14ac:dyDescent="0.2">
      <c r="A1997" s="2">
        <f t="shared" si="31"/>
        <v>1996</v>
      </c>
      <c r="B1997" s="1" t="s">
        <v>1854</v>
      </c>
      <c r="C1997" s="1" t="s">
        <v>1163</v>
      </c>
      <c r="E1997" s="1"/>
      <c r="F1997" s="2">
        <v>7</v>
      </c>
      <c r="G1997" s="2">
        <v>6</v>
      </c>
      <c r="H1997" s="236">
        <v>2022</v>
      </c>
      <c r="I1997" s="2">
        <v>94</v>
      </c>
      <c r="J1997" s="2" t="s">
        <v>1449</v>
      </c>
      <c r="K1997" s="4" t="s">
        <v>1395</v>
      </c>
      <c r="L1997" s="2" t="s">
        <v>1394</v>
      </c>
      <c r="M1997" s="2" t="s">
        <v>1448</v>
      </c>
      <c r="N1997" s="2" t="s">
        <v>1448</v>
      </c>
      <c r="O1997" s="252" t="s">
        <v>12913</v>
      </c>
      <c r="P1997" s="9" t="s">
        <v>1853</v>
      </c>
      <c r="R1997" s="9" t="s">
        <v>5991</v>
      </c>
      <c r="S1997" s="1" t="s">
        <v>8766</v>
      </c>
    </row>
    <row r="1998" spans="1:20" x14ac:dyDescent="0.2">
      <c r="A1998" s="2">
        <f t="shared" si="31"/>
        <v>1997</v>
      </c>
      <c r="B1998" s="1" t="s">
        <v>3923</v>
      </c>
      <c r="C1998" s="1" t="s">
        <v>3922</v>
      </c>
      <c r="E1998" s="1"/>
      <c r="F1998" s="2">
        <v>7</v>
      </c>
      <c r="G1998" s="2">
        <v>7</v>
      </c>
      <c r="H1998" s="236">
        <v>2022</v>
      </c>
      <c r="I1998" s="2">
        <v>86</v>
      </c>
      <c r="J1998" s="2" t="s">
        <v>1449</v>
      </c>
      <c r="K1998" s="4" t="s">
        <v>3924</v>
      </c>
      <c r="L1998" s="2" t="s">
        <v>1389</v>
      </c>
      <c r="M1998" s="2" t="s">
        <v>1448</v>
      </c>
      <c r="N1998" s="2" t="s">
        <v>1448</v>
      </c>
      <c r="P1998" s="9" t="s">
        <v>6324</v>
      </c>
    </row>
    <row r="1999" spans="1:20" x14ac:dyDescent="0.2">
      <c r="A1999" s="2">
        <f t="shared" si="31"/>
        <v>1998</v>
      </c>
      <c r="B1999" s="1" t="s">
        <v>6322</v>
      </c>
      <c r="C1999" s="1" t="s">
        <v>2109</v>
      </c>
      <c r="D1999" s="1" t="s">
        <v>872</v>
      </c>
      <c r="E1999" s="1"/>
      <c r="F1999" s="2">
        <v>7</v>
      </c>
      <c r="G1999" s="2">
        <v>7</v>
      </c>
      <c r="H1999" s="236">
        <v>2022</v>
      </c>
      <c r="I1999" s="2">
        <v>86</v>
      </c>
      <c r="J1999" s="2" t="s">
        <v>1449</v>
      </c>
      <c r="K1999" s="4" t="s">
        <v>1392</v>
      </c>
      <c r="L1999" s="2" t="s">
        <v>1393</v>
      </c>
      <c r="M1999" s="2" t="s">
        <v>1447</v>
      </c>
      <c r="N1999" s="2" t="s">
        <v>1448</v>
      </c>
      <c r="P1999" s="9" t="s">
        <v>6323</v>
      </c>
      <c r="S1999" s="1" t="s">
        <v>9088</v>
      </c>
    </row>
    <row r="2000" spans="1:20" x14ac:dyDescent="0.2">
      <c r="A2000" s="2">
        <f t="shared" si="31"/>
        <v>1999</v>
      </c>
      <c r="B2000" s="1" t="s">
        <v>651</v>
      </c>
      <c r="C2000" s="1" t="s">
        <v>833</v>
      </c>
      <c r="D2000" s="1" t="s">
        <v>848</v>
      </c>
      <c r="E2000" s="1"/>
      <c r="F2000" s="2">
        <v>7</v>
      </c>
      <c r="G2000" s="2">
        <v>8</v>
      </c>
      <c r="H2000" s="236">
        <v>2022</v>
      </c>
      <c r="I2000" s="2">
        <v>75</v>
      </c>
      <c r="J2000" s="2" t="s">
        <v>1450</v>
      </c>
      <c r="K2000" s="4" t="s">
        <v>1466</v>
      </c>
      <c r="L2000" s="2" t="s">
        <v>1434</v>
      </c>
      <c r="M2000" s="2" t="s">
        <v>1447</v>
      </c>
      <c r="N2000" s="2" t="s">
        <v>1447</v>
      </c>
      <c r="O2000" s="1" t="s">
        <v>3691</v>
      </c>
      <c r="P2000" s="9" t="s">
        <v>7205</v>
      </c>
      <c r="S2000" s="1" t="s">
        <v>8791</v>
      </c>
    </row>
    <row r="2001" spans="1:20" x14ac:dyDescent="0.2">
      <c r="A2001" s="2">
        <f t="shared" si="31"/>
        <v>2000</v>
      </c>
      <c r="B2001" s="1" t="s">
        <v>3284</v>
      </c>
      <c r="C2001" s="1" t="s">
        <v>3283</v>
      </c>
      <c r="D2001" s="1" t="s">
        <v>837</v>
      </c>
      <c r="E2001" s="1"/>
      <c r="F2001" s="2">
        <v>7</v>
      </c>
      <c r="G2001" s="2">
        <v>10</v>
      </c>
      <c r="H2001" s="236">
        <v>2022</v>
      </c>
      <c r="I2001" s="2">
        <v>87</v>
      </c>
      <c r="J2001" s="2" t="s">
        <v>1449</v>
      </c>
      <c r="K2001" s="4" t="s">
        <v>1962</v>
      </c>
      <c r="L2001" s="2" t="s">
        <v>1393</v>
      </c>
      <c r="M2001" s="2" t="s">
        <v>1447</v>
      </c>
      <c r="N2001" s="2" t="s">
        <v>1448</v>
      </c>
      <c r="P2001" s="9" t="s">
        <v>10596</v>
      </c>
      <c r="Q2001" s="9" t="s">
        <v>10597</v>
      </c>
      <c r="R2001" s="9" t="s">
        <v>6481</v>
      </c>
      <c r="S2001" s="1" t="s">
        <v>8691</v>
      </c>
    </row>
    <row r="2002" spans="1:20" x14ac:dyDescent="0.2">
      <c r="A2002" s="2">
        <f t="shared" si="31"/>
        <v>2001</v>
      </c>
      <c r="B2002" s="1" t="s">
        <v>9387</v>
      </c>
      <c r="C2002" s="1" t="s">
        <v>3881</v>
      </c>
      <c r="D2002" s="1" t="s">
        <v>889</v>
      </c>
      <c r="E2002" s="1"/>
      <c r="F2002" s="2">
        <v>7</v>
      </c>
      <c r="G2002" s="2">
        <v>10</v>
      </c>
      <c r="H2002" s="236">
        <v>2022</v>
      </c>
      <c r="I2002" s="2">
        <v>87</v>
      </c>
      <c r="J2002" s="2" t="s">
        <v>1449</v>
      </c>
      <c r="K2002" s="1" t="s">
        <v>821</v>
      </c>
      <c r="L2002" s="2" t="s">
        <v>1393</v>
      </c>
      <c r="M2002" s="2" t="s">
        <v>1448</v>
      </c>
      <c r="N2002" s="2" t="s">
        <v>1448</v>
      </c>
      <c r="P2002" s="9" t="s">
        <v>9388</v>
      </c>
    </row>
    <row r="2003" spans="1:20" x14ac:dyDescent="0.2">
      <c r="A2003" s="2">
        <f t="shared" si="31"/>
        <v>2002</v>
      </c>
      <c r="B2003" s="1" t="s">
        <v>4111</v>
      </c>
      <c r="C2003" s="1" t="s">
        <v>4110</v>
      </c>
      <c r="E2003" s="1"/>
      <c r="F2003" s="2">
        <v>7</v>
      </c>
      <c r="G2003" s="2">
        <v>10</v>
      </c>
      <c r="H2003" s="236">
        <v>2022</v>
      </c>
      <c r="I2003" s="2">
        <v>84</v>
      </c>
      <c r="J2003" s="2" t="s">
        <v>1449</v>
      </c>
      <c r="K2003" s="1" t="s">
        <v>1392</v>
      </c>
      <c r="L2003" s="2" t="s">
        <v>1393</v>
      </c>
      <c r="M2003" s="2" t="s">
        <v>1448</v>
      </c>
      <c r="N2003" s="2" t="s">
        <v>1447</v>
      </c>
      <c r="O2003" s="1" t="s">
        <v>3674</v>
      </c>
      <c r="P2003" s="9" t="s">
        <v>4116</v>
      </c>
    </row>
    <row r="2004" spans="1:20" x14ac:dyDescent="0.2">
      <c r="A2004" s="2">
        <f t="shared" si="31"/>
        <v>2003</v>
      </c>
      <c r="B2004" s="1" t="s">
        <v>3287</v>
      </c>
      <c r="C2004" s="1" t="s">
        <v>13</v>
      </c>
      <c r="E2004" s="1"/>
      <c r="F2004" s="2">
        <v>7</v>
      </c>
      <c r="G2004" s="2">
        <v>11</v>
      </c>
      <c r="H2004" s="236">
        <v>2022</v>
      </c>
      <c r="I2004" s="2">
        <v>95</v>
      </c>
      <c r="J2004" s="2" t="s">
        <v>1449</v>
      </c>
      <c r="K2004" s="4" t="s">
        <v>3285</v>
      </c>
      <c r="L2004" s="2" t="s">
        <v>6515</v>
      </c>
      <c r="M2004" s="2" t="s">
        <v>1447</v>
      </c>
      <c r="N2004" s="2" t="s">
        <v>1447</v>
      </c>
      <c r="P2004" s="9" t="s">
        <v>3286</v>
      </c>
      <c r="S2004" s="1" t="s">
        <v>8719</v>
      </c>
    </row>
    <row r="2005" spans="1:20" x14ac:dyDescent="0.2">
      <c r="A2005" s="2">
        <f t="shared" si="31"/>
        <v>2004</v>
      </c>
      <c r="B2005" s="1" t="s">
        <v>9435</v>
      </c>
      <c r="C2005" s="1" t="s">
        <v>9437</v>
      </c>
      <c r="D2005" s="1" t="s">
        <v>4042</v>
      </c>
      <c r="E2005" s="1" t="s">
        <v>9436</v>
      </c>
      <c r="F2005" s="2">
        <v>7</v>
      </c>
      <c r="G2005" s="2">
        <v>11</v>
      </c>
      <c r="H2005" s="236">
        <v>2022</v>
      </c>
      <c r="I2005" s="2">
        <v>97</v>
      </c>
      <c r="J2005" s="2" t="s">
        <v>1449</v>
      </c>
      <c r="K2005" s="4" t="s">
        <v>9438</v>
      </c>
      <c r="L2005" s="2" t="s">
        <v>1393</v>
      </c>
      <c r="M2005" s="2" t="s">
        <v>1447</v>
      </c>
      <c r="N2005" s="2" t="s">
        <v>1448</v>
      </c>
      <c r="P2005" s="9" t="s">
        <v>9965</v>
      </c>
      <c r="R2005" s="9" t="s">
        <v>9439</v>
      </c>
      <c r="S2005" s="1" t="s">
        <v>8663</v>
      </c>
    </row>
    <row r="2006" spans="1:20" x14ac:dyDescent="0.2">
      <c r="A2006" s="2">
        <f t="shared" si="31"/>
        <v>2005</v>
      </c>
      <c r="B2006" s="1" t="s">
        <v>263</v>
      </c>
      <c r="C2006" s="1" t="s">
        <v>1240</v>
      </c>
      <c r="D2006" s="1" t="s">
        <v>848</v>
      </c>
      <c r="E2006" s="1" t="s">
        <v>1348</v>
      </c>
      <c r="F2006" s="2">
        <v>7</v>
      </c>
      <c r="G2006" s="2">
        <v>12</v>
      </c>
      <c r="H2006" s="236">
        <v>2022</v>
      </c>
      <c r="I2006" s="2">
        <v>71</v>
      </c>
      <c r="J2006" s="2" t="s">
        <v>1449</v>
      </c>
      <c r="K2006" s="4" t="s">
        <v>1481</v>
      </c>
      <c r="L2006" s="2" t="s">
        <v>1434</v>
      </c>
      <c r="M2006" s="2" t="s">
        <v>1447</v>
      </c>
      <c r="N2006" s="2" t="s">
        <v>1448</v>
      </c>
      <c r="P2006" s="9" t="s">
        <v>3921</v>
      </c>
      <c r="S2006" s="1" t="s">
        <v>9124</v>
      </c>
    </row>
    <row r="2007" spans="1:20" x14ac:dyDescent="0.2">
      <c r="A2007" s="2">
        <f t="shared" si="31"/>
        <v>2006</v>
      </c>
      <c r="B2007" s="1" t="s">
        <v>55</v>
      </c>
      <c r="C2007" s="1" t="s">
        <v>1502</v>
      </c>
      <c r="D2007" s="1" t="s">
        <v>871</v>
      </c>
      <c r="E2007" s="1" t="s">
        <v>1386</v>
      </c>
      <c r="F2007" s="2">
        <v>7</v>
      </c>
      <c r="G2007" s="2">
        <v>12</v>
      </c>
      <c r="H2007" s="236">
        <v>2022</v>
      </c>
      <c r="I2007" s="2">
        <v>82</v>
      </c>
      <c r="J2007" s="2" t="s">
        <v>1449</v>
      </c>
      <c r="K2007" s="4" t="s">
        <v>1480</v>
      </c>
      <c r="L2007" s="2" t="s">
        <v>1393</v>
      </c>
      <c r="M2007" s="2" t="s">
        <v>1447</v>
      </c>
      <c r="N2007" s="2" t="s">
        <v>1447</v>
      </c>
      <c r="P2007" s="9" t="s">
        <v>2569</v>
      </c>
      <c r="R2007" s="9" t="s">
        <v>6480</v>
      </c>
      <c r="S2007" s="1" t="s">
        <v>8736</v>
      </c>
      <c r="T2007" s="1" t="s">
        <v>8695</v>
      </c>
    </row>
    <row r="2008" spans="1:20" x14ac:dyDescent="0.2">
      <c r="A2008" s="2">
        <f t="shared" si="31"/>
        <v>2007</v>
      </c>
      <c r="B2008" s="1" t="s">
        <v>1461</v>
      </c>
      <c r="C2008" s="1" t="s">
        <v>1460</v>
      </c>
      <c r="E2008" s="1"/>
      <c r="F2008" s="2">
        <v>7</v>
      </c>
      <c r="G2008" s="2">
        <v>13</v>
      </c>
      <c r="H2008" s="236">
        <v>2022</v>
      </c>
      <c r="I2008" s="46">
        <v>43</v>
      </c>
      <c r="J2008" s="2" t="s">
        <v>1450</v>
      </c>
      <c r="K2008" s="214" t="s">
        <v>1871</v>
      </c>
      <c r="L2008" s="2" t="s">
        <v>1441</v>
      </c>
      <c r="M2008" s="2" t="s">
        <v>1448</v>
      </c>
      <c r="N2008" s="2" t="s">
        <v>1448</v>
      </c>
      <c r="O2008" s="178" t="s">
        <v>11393</v>
      </c>
      <c r="P2008" s="9" t="s">
        <v>1685</v>
      </c>
      <c r="R2008" s="9"/>
      <c r="S2008" s="9"/>
    </row>
    <row r="2009" spans="1:20" x14ac:dyDescent="0.2">
      <c r="A2009" s="2">
        <f t="shared" si="31"/>
        <v>2008</v>
      </c>
      <c r="B2009" s="1" t="s">
        <v>1711</v>
      </c>
      <c r="C2009" s="1" t="s">
        <v>1712</v>
      </c>
      <c r="D2009" s="1" t="s">
        <v>848</v>
      </c>
      <c r="E2009" s="1"/>
      <c r="F2009" s="2">
        <v>7</v>
      </c>
      <c r="G2009" s="2">
        <v>15</v>
      </c>
      <c r="H2009" s="236">
        <v>2022</v>
      </c>
      <c r="I2009" s="2">
        <v>69</v>
      </c>
      <c r="J2009" s="2" t="s">
        <v>1449</v>
      </c>
      <c r="K2009" s="4" t="s">
        <v>1713</v>
      </c>
      <c r="L2009" s="2" t="s">
        <v>1394</v>
      </c>
      <c r="M2009" s="2" t="s">
        <v>1447</v>
      </c>
      <c r="N2009" s="2" t="s">
        <v>1448</v>
      </c>
      <c r="O2009" s="178" t="s">
        <v>9955</v>
      </c>
      <c r="P2009" s="9" t="s">
        <v>1714</v>
      </c>
      <c r="S2009" s="1" t="s">
        <v>9124</v>
      </c>
      <c r="T2009" s="1" t="s">
        <v>8693</v>
      </c>
    </row>
    <row r="2010" spans="1:20" x14ac:dyDescent="0.2">
      <c r="A2010" s="2">
        <f t="shared" si="31"/>
        <v>2009</v>
      </c>
      <c r="B2010" s="1" t="s">
        <v>9588</v>
      </c>
      <c r="C2010" s="1" t="s">
        <v>9587</v>
      </c>
      <c r="E2010" s="1"/>
      <c r="F2010" s="2">
        <v>7</v>
      </c>
      <c r="G2010" s="2">
        <v>15</v>
      </c>
      <c r="H2010" s="236">
        <v>2022</v>
      </c>
      <c r="I2010" s="2">
        <v>77</v>
      </c>
      <c r="J2010" s="2" t="s">
        <v>1449</v>
      </c>
      <c r="K2010" s="4" t="s">
        <v>5054</v>
      </c>
      <c r="L2010" s="2" t="s">
        <v>6515</v>
      </c>
      <c r="M2010" s="2" t="s">
        <v>1447</v>
      </c>
      <c r="N2010" s="2" t="s">
        <v>1448</v>
      </c>
      <c r="P2010" s="9" t="s">
        <v>9589</v>
      </c>
    </row>
    <row r="2011" spans="1:20" x14ac:dyDescent="0.2">
      <c r="A2011" s="2">
        <f t="shared" si="31"/>
        <v>2010</v>
      </c>
      <c r="B2011" s="1" t="s">
        <v>6155</v>
      </c>
      <c r="C2011" s="1" t="s">
        <v>1464</v>
      </c>
      <c r="D2011" s="1" t="s">
        <v>843</v>
      </c>
      <c r="E2011" s="1"/>
      <c r="F2011" s="2">
        <v>7</v>
      </c>
      <c r="G2011" s="2">
        <v>15</v>
      </c>
      <c r="H2011" s="236">
        <v>2022</v>
      </c>
      <c r="I2011" s="2">
        <v>74</v>
      </c>
      <c r="J2011" s="2" t="s">
        <v>1449</v>
      </c>
      <c r="K2011" s="4" t="s">
        <v>1395</v>
      </c>
      <c r="L2011" s="2" t="s">
        <v>1394</v>
      </c>
      <c r="M2011" s="2" t="s">
        <v>1447</v>
      </c>
      <c r="N2011" s="2" t="s">
        <v>1447</v>
      </c>
      <c r="O2011" s="1" t="s">
        <v>9054</v>
      </c>
      <c r="P2011" s="9" t="s">
        <v>6154</v>
      </c>
      <c r="S2011" s="1" t="s">
        <v>8766</v>
      </c>
    </row>
    <row r="2012" spans="1:20" x14ac:dyDescent="0.2">
      <c r="A2012" s="2">
        <f t="shared" si="31"/>
        <v>2011</v>
      </c>
      <c r="B2012" s="1" t="s">
        <v>3282</v>
      </c>
      <c r="C2012" s="1" t="s">
        <v>215</v>
      </c>
      <c r="D2012" s="1" t="s">
        <v>872</v>
      </c>
      <c r="E2012" s="1"/>
      <c r="F2012" s="2">
        <v>7</v>
      </c>
      <c r="G2012" s="2">
        <v>16</v>
      </c>
      <c r="H2012" s="236">
        <v>2022</v>
      </c>
      <c r="I2012" s="46">
        <v>50</v>
      </c>
      <c r="J2012" s="2" t="s">
        <v>1449</v>
      </c>
      <c r="K2012" s="4" t="s">
        <v>1402</v>
      </c>
      <c r="L2012" s="2" t="s">
        <v>1393</v>
      </c>
      <c r="M2012" s="2" t="s">
        <v>1447</v>
      </c>
      <c r="N2012" s="2" t="s">
        <v>1448</v>
      </c>
      <c r="O2012" s="178" t="s">
        <v>11370</v>
      </c>
      <c r="P2012" s="9" t="s">
        <v>1684</v>
      </c>
      <c r="Q2012" s="9" t="s">
        <v>6473</v>
      </c>
      <c r="R2012" s="14" t="s">
        <v>9847</v>
      </c>
      <c r="S2012" s="1" t="s">
        <v>9124</v>
      </c>
      <c r="T2012" s="1" t="s">
        <v>8702</v>
      </c>
    </row>
    <row r="2013" spans="1:20" x14ac:dyDescent="0.2">
      <c r="A2013" s="2">
        <f t="shared" si="31"/>
        <v>2012</v>
      </c>
      <c r="B2013" s="4" t="s">
        <v>676</v>
      </c>
      <c r="C2013" s="4" t="s">
        <v>1035</v>
      </c>
      <c r="D2013" s="4" t="s">
        <v>886</v>
      </c>
      <c r="F2013" s="2">
        <v>7</v>
      </c>
      <c r="G2013" s="2">
        <v>16</v>
      </c>
      <c r="H2013" s="236">
        <v>2022</v>
      </c>
      <c r="I2013" s="2">
        <v>86</v>
      </c>
      <c r="J2013" s="2" t="s">
        <v>1449</v>
      </c>
      <c r="K2013" s="4" t="s">
        <v>1527</v>
      </c>
      <c r="L2013" s="2" t="s">
        <v>6515</v>
      </c>
      <c r="M2013" s="2" t="s">
        <v>1447</v>
      </c>
      <c r="N2013" s="2" t="s">
        <v>1448</v>
      </c>
      <c r="P2013" s="9" t="s">
        <v>3281</v>
      </c>
      <c r="R2013" s="9" t="s">
        <v>6321</v>
      </c>
      <c r="S2013" s="1" t="s">
        <v>9124</v>
      </c>
    </row>
    <row r="2014" spans="1:20" x14ac:dyDescent="0.2">
      <c r="A2014" s="2">
        <f t="shared" si="31"/>
        <v>2013</v>
      </c>
      <c r="B2014" s="1" t="s">
        <v>3269</v>
      </c>
      <c r="C2014" s="1" t="s">
        <v>3272</v>
      </c>
      <c r="F2014" s="2">
        <v>7</v>
      </c>
      <c r="G2014" s="2">
        <v>16</v>
      </c>
      <c r="H2014" s="236">
        <v>2022</v>
      </c>
      <c r="I2014" s="2">
        <v>96</v>
      </c>
      <c r="J2014" s="2" t="s">
        <v>1449</v>
      </c>
      <c r="K2014" s="4" t="s">
        <v>1392</v>
      </c>
      <c r="L2014" s="2" t="s">
        <v>1393</v>
      </c>
      <c r="M2014" s="2" t="s">
        <v>1447</v>
      </c>
      <c r="N2014" s="2" t="s">
        <v>1447</v>
      </c>
      <c r="P2014" s="9" t="s">
        <v>3280</v>
      </c>
      <c r="R2014" s="9" t="s">
        <v>6479</v>
      </c>
      <c r="S2014" s="1" t="s">
        <v>8768</v>
      </c>
    </row>
    <row r="2015" spans="1:20" x14ac:dyDescent="0.2">
      <c r="A2015" s="2">
        <f t="shared" si="31"/>
        <v>2014</v>
      </c>
      <c r="B2015" s="1" t="s">
        <v>9412</v>
      </c>
      <c r="C2015" s="1" t="s">
        <v>5998</v>
      </c>
      <c r="D2015" s="1" t="s">
        <v>851</v>
      </c>
      <c r="E2015" s="1"/>
      <c r="F2015" s="2">
        <v>7</v>
      </c>
      <c r="G2015" s="2">
        <v>17</v>
      </c>
      <c r="H2015" s="236">
        <v>2022</v>
      </c>
      <c r="I2015" s="2">
        <v>93</v>
      </c>
      <c r="J2015" s="2" t="s">
        <v>1449</v>
      </c>
      <c r="K2015" s="4" t="s">
        <v>9410</v>
      </c>
      <c r="L2015" s="2" t="s">
        <v>3066</v>
      </c>
      <c r="M2015" s="2" t="s">
        <v>1448</v>
      </c>
      <c r="N2015" s="2" t="s">
        <v>1448</v>
      </c>
      <c r="O2015" s="1" t="s">
        <v>9413</v>
      </c>
      <c r="P2015" s="9" t="s">
        <v>9411</v>
      </c>
      <c r="Q2015" s="9"/>
      <c r="R2015" s="9"/>
      <c r="S2015" s="1" t="s">
        <v>8770</v>
      </c>
    </row>
    <row r="2016" spans="1:20" x14ac:dyDescent="0.2">
      <c r="A2016" s="2">
        <f t="shared" si="31"/>
        <v>2015</v>
      </c>
      <c r="B2016" s="1" t="s">
        <v>1453</v>
      </c>
      <c r="C2016" s="1" t="s">
        <v>983</v>
      </c>
      <c r="D2016" s="1" t="s">
        <v>892</v>
      </c>
      <c r="E2016" s="1"/>
      <c r="F2016" s="2">
        <v>7</v>
      </c>
      <c r="G2016" s="2">
        <v>17</v>
      </c>
      <c r="H2016" s="236">
        <v>2022</v>
      </c>
      <c r="I2016" s="46">
        <v>49</v>
      </c>
      <c r="J2016" s="2" t="s">
        <v>1449</v>
      </c>
      <c r="K2016" s="4" t="s">
        <v>1414</v>
      </c>
      <c r="L2016" s="2" t="s">
        <v>1393</v>
      </c>
      <c r="M2016" s="2" t="s">
        <v>1448</v>
      </c>
      <c r="N2016" s="2" t="s">
        <v>1447</v>
      </c>
      <c r="O2016" s="178" t="s">
        <v>6523</v>
      </c>
      <c r="P2016" s="9" t="s">
        <v>1677</v>
      </c>
      <c r="Q2016" s="9" t="s">
        <v>6657</v>
      </c>
      <c r="R2016" s="9"/>
      <c r="S2016" s="1" t="s">
        <v>8770</v>
      </c>
    </row>
    <row r="2017" spans="1:20" x14ac:dyDescent="0.2">
      <c r="A2017" s="2">
        <f t="shared" si="31"/>
        <v>2016</v>
      </c>
      <c r="B2017" s="1" t="s">
        <v>740</v>
      </c>
      <c r="C2017" s="1" t="s">
        <v>894</v>
      </c>
      <c r="D2017" s="1" t="s">
        <v>853</v>
      </c>
      <c r="E2017" s="1" t="s">
        <v>1163</v>
      </c>
      <c r="F2017" s="2">
        <v>7</v>
      </c>
      <c r="G2017" s="2">
        <v>18</v>
      </c>
      <c r="H2017" s="236">
        <v>2022</v>
      </c>
      <c r="I2017" s="2">
        <v>87</v>
      </c>
      <c r="J2017" s="2" t="s">
        <v>1449</v>
      </c>
      <c r="K2017" s="4" t="s">
        <v>821</v>
      </c>
      <c r="L2017" s="2" t="s">
        <v>1393</v>
      </c>
      <c r="M2017" s="2" t="s">
        <v>1448</v>
      </c>
      <c r="N2017" s="2" t="s">
        <v>1448</v>
      </c>
      <c r="P2017" s="9" t="s">
        <v>1744</v>
      </c>
    </row>
    <row r="2018" spans="1:20" x14ac:dyDescent="0.2">
      <c r="A2018" s="2">
        <f t="shared" si="31"/>
        <v>2017</v>
      </c>
      <c r="B2018" s="1" t="s">
        <v>627</v>
      </c>
      <c r="C2018" s="1" t="s">
        <v>202</v>
      </c>
      <c r="D2018" s="1" t="s">
        <v>837</v>
      </c>
      <c r="E2018" s="1"/>
      <c r="F2018" s="2">
        <v>7</v>
      </c>
      <c r="G2018" s="2">
        <v>18</v>
      </c>
      <c r="H2018" s="236">
        <v>2022</v>
      </c>
      <c r="I2018" s="2">
        <v>68</v>
      </c>
      <c r="J2018" s="2" t="s">
        <v>1449</v>
      </c>
      <c r="K2018" s="4" t="s">
        <v>1414</v>
      </c>
      <c r="L2018" s="2" t="s">
        <v>1393</v>
      </c>
      <c r="M2018" s="2" t="s">
        <v>1447</v>
      </c>
      <c r="N2018" s="2" t="s">
        <v>1447</v>
      </c>
      <c r="O2018" s="178" t="s">
        <v>6522</v>
      </c>
      <c r="P2018" s="9" t="s">
        <v>8831</v>
      </c>
      <c r="Q2018" s="9" t="s">
        <v>9100</v>
      </c>
      <c r="S2018" s="1" t="s">
        <v>8752</v>
      </c>
    </row>
    <row r="2019" spans="1:20" x14ac:dyDescent="0.2">
      <c r="A2019" s="2">
        <f t="shared" si="31"/>
        <v>2018</v>
      </c>
      <c r="B2019" s="1" t="s">
        <v>1671</v>
      </c>
      <c r="C2019" s="1" t="s">
        <v>50</v>
      </c>
      <c r="E2019" s="1"/>
      <c r="F2019" s="2">
        <v>7</v>
      </c>
      <c r="G2019" s="2">
        <v>18</v>
      </c>
      <c r="H2019" s="236">
        <v>2022</v>
      </c>
      <c r="I2019" s="2">
        <v>91</v>
      </c>
      <c r="J2019" s="2" t="s">
        <v>1449</v>
      </c>
      <c r="K2019" s="4" t="s">
        <v>1670</v>
      </c>
      <c r="L2019" s="2" t="s">
        <v>1393</v>
      </c>
      <c r="M2019" s="2" t="s">
        <v>1447</v>
      </c>
      <c r="N2019" s="2" t="s">
        <v>1448</v>
      </c>
      <c r="P2019" s="9" t="s">
        <v>7620</v>
      </c>
      <c r="S2019" s="1" t="s">
        <v>9088</v>
      </c>
    </row>
    <row r="2020" spans="1:20" x14ac:dyDescent="0.2">
      <c r="A2020" s="2">
        <f t="shared" si="31"/>
        <v>2019</v>
      </c>
      <c r="B2020" s="1" t="s">
        <v>3920</v>
      </c>
      <c r="C2020" s="1" t="s">
        <v>3813</v>
      </c>
      <c r="D2020" s="1" t="s">
        <v>851</v>
      </c>
      <c r="E2020" s="1"/>
      <c r="F2020" s="2">
        <v>7</v>
      </c>
      <c r="G2020" s="2">
        <v>18</v>
      </c>
      <c r="H2020" s="236">
        <v>2022</v>
      </c>
      <c r="I2020" s="2">
        <v>86</v>
      </c>
      <c r="J2020" s="2" t="s">
        <v>1449</v>
      </c>
      <c r="K2020" s="4" t="s">
        <v>2220</v>
      </c>
      <c r="L2020" s="2" t="s">
        <v>1393</v>
      </c>
      <c r="M2020" s="2" t="s">
        <v>1447</v>
      </c>
      <c r="N2020" s="2" t="s">
        <v>1448</v>
      </c>
      <c r="P2020" s="9" t="s">
        <v>3919</v>
      </c>
      <c r="Q2020" s="9" t="s">
        <v>10746</v>
      </c>
      <c r="S2020" s="1" t="s">
        <v>8781</v>
      </c>
      <c r="T2020" s="1" t="s">
        <v>10232</v>
      </c>
    </row>
    <row r="2021" spans="1:20" x14ac:dyDescent="0.2">
      <c r="A2021" s="2">
        <f t="shared" si="31"/>
        <v>2020</v>
      </c>
      <c r="B2021" s="1" t="s">
        <v>57</v>
      </c>
      <c r="C2021" s="1" t="s">
        <v>1922</v>
      </c>
      <c r="D2021" s="1" t="s">
        <v>834</v>
      </c>
      <c r="E2021" s="1"/>
      <c r="F2021" s="2">
        <v>7</v>
      </c>
      <c r="G2021" s="2">
        <v>19</v>
      </c>
      <c r="H2021" s="236">
        <v>2022</v>
      </c>
      <c r="I2021" s="2">
        <v>70</v>
      </c>
      <c r="J2021" s="2" t="s">
        <v>1449</v>
      </c>
      <c r="K2021" s="4" t="s">
        <v>1410</v>
      </c>
      <c r="L2021" s="2" t="s">
        <v>1394</v>
      </c>
      <c r="M2021" s="2" t="s">
        <v>1447</v>
      </c>
      <c r="N2021" s="2" t="s">
        <v>1448</v>
      </c>
      <c r="P2021" s="9" t="s">
        <v>1923</v>
      </c>
      <c r="Q2021" s="9" t="s">
        <v>7621</v>
      </c>
      <c r="R2021" s="9" t="s">
        <v>10433</v>
      </c>
      <c r="S2021" t="s">
        <v>8693</v>
      </c>
    </row>
    <row r="2022" spans="1:20" x14ac:dyDescent="0.2">
      <c r="A2022" s="2">
        <f t="shared" si="31"/>
        <v>2021</v>
      </c>
      <c r="B2022" s="1" t="s">
        <v>10004</v>
      </c>
      <c r="C2022" s="1" t="s">
        <v>3422</v>
      </c>
      <c r="E2022" s="1"/>
      <c r="F2022" s="2">
        <v>7</v>
      </c>
      <c r="G2022" s="2">
        <v>19</v>
      </c>
      <c r="H2022" s="236">
        <v>2022</v>
      </c>
      <c r="I2022" s="2">
        <v>80</v>
      </c>
      <c r="J2022" s="2" t="s">
        <v>1449</v>
      </c>
      <c r="K2022" s="4" t="s">
        <v>1438</v>
      </c>
      <c r="L2022" s="2" t="s">
        <v>6515</v>
      </c>
      <c r="M2022" s="2" t="s">
        <v>1448</v>
      </c>
      <c r="N2022" s="2" t="s">
        <v>1448</v>
      </c>
      <c r="P2022" s="9" t="s">
        <v>10005</v>
      </c>
      <c r="Q2022" s="9" t="s">
        <v>10006</v>
      </c>
      <c r="S2022" t="s">
        <v>8760</v>
      </c>
      <c r="T2022" s="1" t="s">
        <v>8736</v>
      </c>
    </row>
    <row r="2023" spans="1:20" x14ac:dyDescent="0.2">
      <c r="A2023" s="2">
        <f t="shared" si="31"/>
        <v>2022</v>
      </c>
      <c r="B2023" s="1" t="s">
        <v>10735</v>
      </c>
      <c r="C2023" s="1" t="s">
        <v>767</v>
      </c>
      <c r="E2023" s="1"/>
      <c r="F2023" s="2">
        <v>7</v>
      </c>
      <c r="G2023" s="2">
        <v>19</v>
      </c>
      <c r="H2023" s="236">
        <v>2022</v>
      </c>
      <c r="I2023" s="2">
        <v>94</v>
      </c>
      <c r="J2023" s="2" t="s">
        <v>1449</v>
      </c>
      <c r="K2023" s="4" t="s">
        <v>1395</v>
      </c>
      <c r="L2023" s="2" t="s">
        <v>1394</v>
      </c>
      <c r="M2023" s="2" t="s">
        <v>1447</v>
      </c>
      <c r="N2023" s="2" t="s">
        <v>1448</v>
      </c>
      <c r="P2023" s="9" t="s">
        <v>10734</v>
      </c>
      <c r="Q2023" s="9"/>
      <c r="R2023" s="9"/>
      <c r="S2023" s="1" t="s">
        <v>9088</v>
      </c>
    </row>
    <row r="2024" spans="1:20" x14ac:dyDescent="0.2">
      <c r="A2024" s="2">
        <f t="shared" si="31"/>
        <v>2023</v>
      </c>
      <c r="B2024" s="1" t="s">
        <v>1455</v>
      </c>
      <c r="C2024" s="1" t="s">
        <v>1454</v>
      </c>
      <c r="D2024" s="1" t="s">
        <v>867</v>
      </c>
      <c r="E2024" s="1"/>
      <c r="F2024" s="2">
        <v>7</v>
      </c>
      <c r="G2024" s="2">
        <v>19</v>
      </c>
      <c r="H2024" s="236">
        <v>2022</v>
      </c>
      <c r="I2024" s="47">
        <v>36</v>
      </c>
      <c r="J2024" s="2" t="s">
        <v>1449</v>
      </c>
      <c r="K2024" s="4" t="s">
        <v>1414</v>
      </c>
      <c r="L2024" s="2" t="s">
        <v>1393</v>
      </c>
      <c r="M2024" s="2" t="s">
        <v>1448</v>
      </c>
      <c r="N2024" s="2" t="s">
        <v>1448</v>
      </c>
      <c r="O2024" s="178" t="s">
        <v>10918</v>
      </c>
      <c r="P2024" s="9" t="s">
        <v>1679</v>
      </c>
      <c r="Q2024" s="9" t="s">
        <v>9022</v>
      </c>
      <c r="R2024" s="9" t="s">
        <v>7609</v>
      </c>
      <c r="S2024" s="1" t="s">
        <v>9124</v>
      </c>
    </row>
    <row r="2025" spans="1:20" x14ac:dyDescent="0.2">
      <c r="A2025" s="2">
        <f t="shared" si="31"/>
        <v>2024</v>
      </c>
      <c r="B2025" s="1" t="s">
        <v>1914</v>
      </c>
      <c r="C2025" s="1" t="s">
        <v>1915</v>
      </c>
      <c r="D2025" s="1" t="s">
        <v>845</v>
      </c>
      <c r="E2025" s="1" t="s">
        <v>1913</v>
      </c>
      <c r="F2025" s="2">
        <v>7</v>
      </c>
      <c r="G2025" s="2">
        <v>20</v>
      </c>
      <c r="H2025" s="236">
        <v>2022</v>
      </c>
      <c r="I2025" s="2">
        <v>86</v>
      </c>
      <c r="J2025" s="2" t="s">
        <v>1449</v>
      </c>
      <c r="K2025" s="4" t="s">
        <v>1445</v>
      </c>
      <c r="L2025" s="2" t="s">
        <v>1389</v>
      </c>
      <c r="M2025" s="2" t="s">
        <v>1448</v>
      </c>
      <c r="N2025" s="2" t="s">
        <v>1448</v>
      </c>
      <c r="P2025" s="9" t="s">
        <v>1912</v>
      </c>
    </row>
    <row r="2026" spans="1:20" x14ac:dyDescent="0.2">
      <c r="A2026" s="2">
        <f t="shared" si="31"/>
        <v>2025</v>
      </c>
      <c r="B2026" s="1" t="s">
        <v>298</v>
      </c>
      <c r="C2026" s="1" t="s">
        <v>2278</v>
      </c>
      <c r="E2026" s="1"/>
      <c r="F2026" s="2">
        <v>7</v>
      </c>
      <c r="G2026" s="2">
        <v>20</v>
      </c>
      <c r="H2026" s="236">
        <v>2022</v>
      </c>
      <c r="I2026" s="2">
        <v>81</v>
      </c>
      <c r="J2026" s="2" t="s">
        <v>1449</v>
      </c>
      <c r="K2026" s="4" t="s">
        <v>9964</v>
      </c>
      <c r="L2026" s="2" t="s">
        <v>1393</v>
      </c>
      <c r="M2026" s="2" t="s">
        <v>1447</v>
      </c>
      <c r="N2026" s="2" t="s">
        <v>1448</v>
      </c>
      <c r="P2026" s="9" t="s">
        <v>3727</v>
      </c>
      <c r="S2026" s="1" t="s">
        <v>8665</v>
      </c>
    </row>
    <row r="2027" spans="1:20" x14ac:dyDescent="0.2">
      <c r="A2027" s="2">
        <f t="shared" si="31"/>
        <v>2026</v>
      </c>
      <c r="B2027" s="4" t="s">
        <v>3268</v>
      </c>
      <c r="C2027" s="4" t="s">
        <v>878</v>
      </c>
      <c r="D2027" s="4" t="s">
        <v>845</v>
      </c>
      <c r="F2027" s="2">
        <v>7</v>
      </c>
      <c r="G2027" s="2">
        <v>21</v>
      </c>
      <c r="H2027" s="236">
        <v>2022</v>
      </c>
      <c r="I2027" s="2">
        <v>80</v>
      </c>
      <c r="J2027" s="2" t="s">
        <v>1449</v>
      </c>
      <c r="K2027" s="4" t="s">
        <v>1496</v>
      </c>
      <c r="L2027" s="2" t="s">
        <v>1394</v>
      </c>
      <c r="M2027" s="2" t="s">
        <v>1447</v>
      </c>
      <c r="N2027" s="2" t="s">
        <v>1448</v>
      </c>
      <c r="P2027" s="9" t="s">
        <v>7070</v>
      </c>
      <c r="S2027" s="1" t="s">
        <v>9088</v>
      </c>
    </row>
    <row r="2028" spans="1:20" x14ac:dyDescent="0.2">
      <c r="A2028" s="2">
        <f t="shared" si="31"/>
        <v>2027</v>
      </c>
      <c r="B2028" s="4" t="s">
        <v>766</v>
      </c>
      <c r="C2028" s="4" t="s">
        <v>3271</v>
      </c>
      <c r="D2028" s="4"/>
      <c r="F2028" s="2">
        <v>7</v>
      </c>
      <c r="G2028" s="2">
        <v>21</v>
      </c>
      <c r="H2028" s="236">
        <v>2022</v>
      </c>
      <c r="I2028" s="2">
        <v>78</v>
      </c>
      <c r="J2028" s="2" t="s">
        <v>1449</v>
      </c>
      <c r="K2028" s="4" t="s">
        <v>2005</v>
      </c>
      <c r="L2028" s="2" t="s">
        <v>6515</v>
      </c>
      <c r="M2028" s="2" t="s">
        <v>1447</v>
      </c>
      <c r="N2028" s="2" t="s">
        <v>1447</v>
      </c>
      <c r="P2028" s="9" t="s">
        <v>3279</v>
      </c>
      <c r="S2028" s="1" t="s">
        <v>8687</v>
      </c>
    </row>
    <row r="2029" spans="1:20" x14ac:dyDescent="0.2">
      <c r="A2029" s="2">
        <f t="shared" si="31"/>
        <v>2028</v>
      </c>
      <c r="B2029" s="4" t="s">
        <v>12107</v>
      </c>
      <c r="C2029" s="4" t="s">
        <v>901</v>
      </c>
      <c r="D2029" s="4"/>
      <c r="F2029" s="2">
        <v>7</v>
      </c>
      <c r="G2029" s="2">
        <v>21</v>
      </c>
      <c r="H2029" s="236">
        <v>2022</v>
      </c>
      <c r="I2029" s="2">
        <v>84</v>
      </c>
      <c r="J2029" s="2" t="s">
        <v>1449</v>
      </c>
      <c r="K2029" s="4" t="s">
        <v>1402</v>
      </c>
      <c r="L2029" s="2" t="s">
        <v>1393</v>
      </c>
      <c r="M2029" s="2" t="s">
        <v>1447</v>
      </c>
      <c r="N2029" s="2" t="s">
        <v>1448</v>
      </c>
      <c r="O2029" s="1" t="s">
        <v>12912</v>
      </c>
      <c r="P2029" s="9" t="s">
        <v>12108</v>
      </c>
      <c r="Q2029" s="9" t="s">
        <v>12109</v>
      </c>
      <c r="R2029" s="9" t="s">
        <v>12110</v>
      </c>
      <c r="S2029" s="1" t="s">
        <v>8770</v>
      </c>
    </row>
    <row r="2030" spans="1:20" x14ac:dyDescent="0.2">
      <c r="A2030" s="2">
        <f t="shared" si="31"/>
        <v>2029</v>
      </c>
      <c r="B2030" s="4" t="s">
        <v>7615</v>
      </c>
      <c r="C2030" s="4" t="s">
        <v>1751</v>
      </c>
      <c r="D2030" s="4" t="s">
        <v>837</v>
      </c>
      <c r="E2030" s="4" t="s">
        <v>7616</v>
      </c>
      <c r="F2030" s="2">
        <v>7</v>
      </c>
      <c r="G2030" s="2">
        <v>21</v>
      </c>
      <c r="H2030" s="236">
        <v>2022</v>
      </c>
      <c r="I2030" s="2">
        <v>96</v>
      </c>
      <c r="J2030" s="2" t="s">
        <v>1449</v>
      </c>
      <c r="K2030" s="4" t="s">
        <v>7618</v>
      </c>
      <c r="L2030" s="2" t="s">
        <v>1393</v>
      </c>
      <c r="M2030" s="2" t="s">
        <v>1447</v>
      </c>
      <c r="N2030" s="2" t="s">
        <v>1448</v>
      </c>
      <c r="P2030" s="9" t="s">
        <v>7617</v>
      </c>
      <c r="Q2030" s="9" t="s">
        <v>7619</v>
      </c>
      <c r="S2030" s="1" t="s">
        <v>9088</v>
      </c>
    </row>
    <row r="2031" spans="1:20" x14ac:dyDescent="0.2">
      <c r="A2031" s="2">
        <f t="shared" si="31"/>
        <v>2030</v>
      </c>
      <c r="B2031" s="1" t="s">
        <v>1811</v>
      </c>
      <c r="C2031" s="1" t="s">
        <v>1712</v>
      </c>
      <c r="E2031" s="1"/>
      <c r="F2031" s="2">
        <v>7</v>
      </c>
      <c r="G2031" s="2">
        <v>22</v>
      </c>
      <c r="H2031" s="236">
        <v>2022</v>
      </c>
      <c r="I2031" s="2">
        <v>60</v>
      </c>
      <c r="J2031" s="2" t="s">
        <v>1449</v>
      </c>
      <c r="K2031" s="4" t="s">
        <v>1813</v>
      </c>
      <c r="L2031" s="2" t="s">
        <v>6515</v>
      </c>
      <c r="M2031" s="2" t="s">
        <v>1448</v>
      </c>
      <c r="N2031" s="2" t="s">
        <v>1448</v>
      </c>
      <c r="O2031" s="178" t="s">
        <v>11388</v>
      </c>
      <c r="P2031" s="9" t="s">
        <v>1812</v>
      </c>
    </row>
    <row r="2032" spans="1:20" x14ac:dyDescent="0.2">
      <c r="A2032" s="2">
        <f t="shared" si="31"/>
        <v>2031</v>
      </c>
      <c r="B2032" s="1" t="s">
        <v>6499</v>
      </c>
      <c r="C2032" s="1" t="s">
        <v>1137</v>
      </c>
      <c r="D2032" s="1" t="s">
        <v>834</v>
      </c>
      <c r="E2032" s="1"/>
      <c r="F2032" s="2">
        <v>7</v>
      </c>
      <c r="G2032" s="2">
        <v>22</v>
      </c>
      <c r="H2032" s="236">
        <v>2022</v>
      </c>
      <c r="I2032" s="2">
        <v>82</v>
      </c>
      <c r="J2032" s="2" t="s">
        <v>1450</v>
      </c>
      <c r="K2032" s="4" t="s">
        <v>1402</v>
      </c>
      <c r="L2032" s="2" t="s">
        <v>1393</v>
      </c>
      <c r="M2032" s="2" t="s">
        <v>1447</v>
      </c>
      <c r="N2032" s="2" t="s">
        <v>1448</v>
      </c>
      <c r="O2032" s="1" t="s">
        <v>6500</v>
      </c>
      <c r="P2032" s="9" t="s">
        <v>6501</v>
      </c>
      <c r="R2032" s="9" t="s">
        <v>8896</v>
      </c>
      <c r="S2032" s="1" t="s">
        <v>8768</v>
      </c>
    </row>
    <row r="2033" spans="1:23" x14ac:dyDescent="0.2">
      <c r="A2033" s="2">
        <f t="shared" si="31"/>
        <v>2032</v>
      </c>
      <c r="B2033" s="1" t="s">
        <v>4109</v>
      </c>
      <c r="C2033" s="1" t="s">
        <v>951</v>
      </c>
      <c r="D2033" s="1" t="s">
        <v>834</v>
      </c>
      <c r="E2033" s="1"/>
      <c r="F2033" s="2">
        <v>7</v>
      </c>
      <c r="G2033" s="2">
        <v>23</v>
      </c>
      <c r="H2033" s="236">
        <v>2022</v>
      </c>
      <c r="I2033" s="2">
        <v>82</v>
      </c>
      <c r="J2033" s="2" t="s">
        <v>1449</v>
      </c>
      <c r="K2033" s="1" t="s">
        <v>1395</v>
      </c>
      <c r="L2033" s="2" t="s">
        <v>1394</v>
      </c>
      <c r="M2033" s="2" t="s">
        <v>1447</v>
      </c>
      <c r="N2033" s="2" t="s">
        <v>1447</v>
      </c>
      <c r="O2033" s="1" t="s">
        <v>11369</v>
      </c>
      <c r="P2033" s="9" t="s">
        <v>4118</v>
      </c>
      <c r="S2033" s="1" t="s">
        <v>8665</v>
      </c>
    </row>
    <row r="2034" spans="1:23" x14ac:dyDescent="0.2">
      <c r="A2034" s="2">
        <f t="shared" si="31"/>
        <v>2033</v>
      </c>
      <c r="B2034" s="1" t="s">
        <v>1456</v>
      </c>
      <c r="C2034" s="1" t="s">
        <v>1633</v>
      </c>
      <c r="E2034" s="1"/>
      <c r="F2034" s="2">
        <v>7</v>
      </c>
      <c r="G2034" s="2">
        <v>23</v>
      </c>
      <c r="H2034" s="236">
        <v>2022</v>
      </c>
      <c r="I2034" s="46">
        <v>44</v>
      </c>
      <c r="J2034" s="2" t="s">
        <v>1449</v>
      </c>
      <c r="K2034" s="4" t="s">
        <v>1172</v>
      </c>
      <c r="L2034" s="2" t="s">
        <v>1396</v>
      </c>
      <c r="M2034" s="2" t="s">
        <v>1448</v>
      </c>
      <c r="N2034" s="2" t="s">
        <v>1448</v>
      </c>
      <c r="O2034" s="178" t="s">
        <v>6521</v>
      </c>
      <c r="P2034" s="9" t="s">
        <v>1680</v>
      </c>
    </row>
    <row r="2035" spans="1:23" x14ac:dyDescent="0.2">
      <c r="A2035" s="2">
        <f t="shared" si="31"/>
        <v>2034</v>
      </c>
      <c r="B2035" s="1" t="s">
        <v>6487</v>
      </c>
      <c r="C2035" s="1" t="s">
        <v>6486</v>
      </c>
      <c r="D2035" s="1" t="s">
        <v>890</v>
      </c>
      <c r="E2035" s="1" t="s">
        <v>6485</v>
      </c>
      <c r="F2035" s="2">
        <v>7</v>
      </c>
      <c r="G2035" s="2">
        <v>23</v>
      </c>
      <c r="H2035" s="236">
        <v>2022</v>
      </c>
      <c r="I2035" s="2">
        <v>79</v>
      </c>
      <c r="J2035" s="2" t="s">
        <v>1450</v>
      </c>
      <c r="K2035" s="4" t="s">
        <v>1440</v>
      </c>
      <c r="L2035" s="2" t="s">
        <v>1407</v>
      </c>
      <c r="M2035" s="2" t="s">
        <v>1448</v>
      </c>
      <c r="N2035" s="2" t="s">
        <v>1448</v>
      </c>
      <c r="P2035" s="9" t="s">
        <v>6484</v>
      </c>
      <c r="Q2035" s="9" t="s">
        <v>8483</v>
      </c>
    </row>
    <row r="2036" spans="1:23" x14ac:dyDescent="0.2">
      <c r="A2036" s="2">
        <f t="shared" si="31"/>
        <v>2035</v>
      </c>
      <c r="B2036" s="1" t="s">
        <v>1214</v>
      </c>
      <c r="C2036" s="1" t="s">
        <v>1623</v>
      </c>
      <c r="E2036" s="1"/>
      <c r="F2036" s="2">
        <v>7</v>
      </c>
      <c r="G2036" s="2">
        <v>24</v>
      </c>
      <c r="H2036" s="236">
        <v>2022</v>
      </c>
      <c r="I2036" s="2">
        <v>104</v>
      </c>
      <c r="J2036" s="2" t="s">
        <v>1449</v>
      </c>
      <c r="K2036" s="4" t="s">
        <v>1624</v>
      </c>
      <c r="L2036" s="2" t="s">
        <v>1393</v>
      </c>
      <c r="M2036" s="2" t="s">
        <v>1447</v>
      </c>
      <c r="N2036" s="2" t="s">
        <v>1447</v>
      </c>
      <c r="P2036" s="9" t="s">
        <v>1625</v>
      </c>
      <c r="R2036" s="9" t="s">
        <v>6478</v>
      </c>
      <c r="S2036" s="1" t="s">
        <v>8783</v>
      </c>
    </row>
    <row r="2037" spans="1:23" x14ac:dyDescent="0.2">
      <c r="A2037" s="2">
        <f t="shared" si="31"/>
        <v>2036</v>
      </c>
      <c r="B2037" s="1" t="s">
        <v>6458</v>
      </c>
      <c r="C2037" s="1" t="s">
        <v>6459</v>
      </c>
      <c r="D2037" s="1" t="s">
        <v>843</v>
      </c>
      <c r="E2037" s="1"/>
      <c r="F2037" s="2">
        <v>7</v>
      </c>
      <c r="G2037" s="2">
        <v>25</v>
      </c>
      <c r="H2037" s="236">
        <v>2022</v>
      </c>
      <c r="I2037" s="2">
        <v>95</v>
      </c>
      <c r="J2037" s="2" t="s">
        <v>1449</v>
      </c>
      <c r="K2037" s="4" t="s">
        <v>1410</v>
      </c>
      <c r="L2037" s="2" t="s">
        <v>1394</v>
      </c>
      <c r="M2037" s="2" t="s">
        <v>1448</v>
      </c>
      <c r="N2037" s="2" t="s">
        <v>1448</v>
      </c>
      <c r="P2037" s="9" t="s">
        <v>6460</v>
      </c>
      <c r="R2037" s="9" t="s">
        <v>6544</v>
      </c>
    </row>
    <row r="2038" spans="1:23" x14ac:dyDescent="0.2">
      <c r="A2038" s="2">
        <f t="shared" si="31"/>
        <v>2037</v>
      </c>
      <c r="B2038" s="1" t="s">
        <v>1863</v>
      </c>
      <c r="C2038" s="1" t="s">
        <v>894</v>
      </c>
      <c r="E2038" s="1"/>
      <c r="F2038" s="2">
        <v>7</v>
      </c>
      <c r="G2038" s="2">
        <v>25</v>
      </c>
      <c r="H2038" s="236">
        <v>2022</v>
      </c>
      <c r="I2038" s="2">
        <v>85</v>
      </c>
      <c r="J2038" s="2" t="s">
        <v>1449</v>
      </c>
      <c r="K2038" s="4" t="s">
        <v>549</v>
      </c>
      <c r="L2038" s="2" t="s">
        <v>1393</v>
      </c>
      <c r="M2038" s="2" t="s">
        <v>1447</v>
      </c>
      <c r="N2038" s="2" t="s">
        <v>1448</v>
      </c>
      <c r="O2038" s="1" t="s">
        <v>9054</v>
      </c>
      <c r="P2038" s="9" t="s">
        <v>1864</v>
      </c>
      <c r="R2038" s="9" t="s">
        <v>6477</v>
      </c>
      <c r="S2038" s="1" t="s">
        <v>9706</v>
      </c>
      <c r="T2038" s="1" t="s">
        <v>9707</v>
      </c>
    </row>
    <row r="2039" spans="1:23" x14ac:dyDescent="0.2">
      <c r="A2039" s="2">
        <f t="shared" si="31"/>
        <v>2038</v>
      </c>
      <c r="B2039" s="1" t="s">
        <v>1471</v>
      </c>
      <c r="C2039" s="1" t="s">
        <v>1506</v>
      </c>
      <c r="D2039" s="1" t="s">
        <v>851</v>
      </c>
      <c r="E2039" s="1"/>
      <c r="F2039" s="2">
        <v>7</v>
      </c>
      <c r="G2039" s="2">
        <v>26</v>
      </c>
      <c r="H2039" s="236">
        <v>2022</v>
      </c>
      <c r="I2039" s="47">
        <v>27</v>
      </c>
      <c r="J2039" s="2" t="s">
        <v>1449</v>
      </c>
      <c r="K2039" s="4" t="s">
        <v>1440</v>
      </c>
      <c r="L2039" s="2" t="s">
        <v>1407</v>
      </c>
      <c r="M2039" s="2" t="s">
        <v>1447</v>
      </c>
      <c r="N2039" s="2" t="s">
        <v>1448</v>
      </c>
      <c r="O2039" s="178" t="s">
        <v>11387</v>
      </c>
      <c r="P2039" s="9" t="s">
        <v>1681</v>
      </c>
      <c r="Q2039" s="9" t="s">
        <v>8482</v>
      </c>
      <c r="S2039" s="1" t="s">
        <v>9705</v>
      </c>
      <c r="T2039" t="s">
        <v>9024</v>
      </c>
    </row>
    <row r="2040" spans="1:23" x14ac:dyDescent="0.2">
      <c r="A2040" s="2">
        <f t="shared" si="31"/>
        <v>2039</v>
      </c>
      <c r="B2040" s="1" t="s">
        <v>1649</v>
      </c>
      <c r="C2040" s="1" t="s">
        <v>1650</v>
      </c>
      <c r="D2040" s="1" t="s">
        <v>892</v>
      </c>
      <c r="E2040" s="1"/>
      <c r="F2040" s="2">
        <v>7</v>
      </c>
      <c r="G2040" s="2">
        <v>27</v>
      </c>
      <c r="H2040" s="236">
        <v>2022</v>
      </c>
      <c r="I2040" s="2">
        <v>94</v>
      </c>
      <c r="J2040" s="2" t="s">
        <v>1449</v>
      </c>
      <c r="K2040" s="4" t="s">
        <v>1495</v>
      </c>
      <c r="L2040" s="2" t="s">
        <v>1434</v>
      </c>
      <c r="M2040" s="2" t="s">
        <v>1447</v>
      </c>
      <c r="N2040" s="2" t="s">
        <v>1448</v>
      </c>
      <c r="P2040" s="9" t="s">
        <v>9814</v>
      </c>
      <c r="R2040" s="9" t="s">
        <v>1651</v>
      </c>
      <c r="S2040" s="1" t="s">
        <v>8781</v>
      </c>
    </row>
    <row r="2041" spans="1:23" x14ac:dyDescent="0.2">
      <c r="A2041" s="2">
        <f t="shared" si="31"/>
        <v>2040</v>
      </c>
      <c r="B2041" s="4" t="s">
        <v>103</v>
      </c>
      <c r="C2041" s="4" t="s">
        <v>769</v>
      </c>
      <c r="D2041" s="4" t="s">
        <v>834</v>
      </c>
      <c r="F2041" s="2">
        <v>7</v>
      </c>
      <c r="G2041" s="2">
        <v>28</v>
      </c>
      <c r="H2041" s="236">
        <v>2022</v>
      </c>
      <c r="I2041" s="2">
        <v>84</v>
      </c>
      <c r="J2041" s="2" t="s">
        <v>1449</v>
      </c>
      <c r="K2041" s="4" t="s">
        <v>1433</v>
      </c>
      <c r="L2041" s="2" t="s">
        <v>1434</v>
      </c>
      <c r="M2041" s="2" t="s">
        <v>1447</v>
      </c>
      <c r="N2041" s="2" t="s">
        <v>1448</v>
      </c>
      <c r="O2041" s="1" t="s">
        <v>3674</v>
      </c>
      <c r="P2041" s="9" t="s">
        <v>3278</v>
      </c>
      <c r="S2041" s="1" t="s">
        <v>9124</v>
      </c>
    </row>
    <row r="2042" spans="1:23" x14ac:dyDescent="0.2">
      <c r="A2042" s="2">
        <f t="shared" si="31"/>
        <v>2041</v>
      </c>
      <c r="B2042" s="1" t="s">
        <v>1451</v>
      </c>
      <c r="C2042" s="1" t="s">
        <v>1452</v>
      </c>
      <c r="E2042" s="1"/>
      <c r="F2042" s="2">
        <v>7</v>
      </c>
      <c r="G2042" s="2">
        <v>28</v>
      </c>
      <c r="H2042" s="236">
        <v>2022</v>
      </c>
      <c r="I2042" s="47">
        <v>27</v>
      </c>
      <c r="J2042" s="2" t="s">
        <v>1450</v>
      </c>
      <c r="K2042" s="4" t="s">
        <v>549</v>
      </c>
      <c r="L2042" s="2" t="s">
        <v>1393</v>
      </c>
      <c r="M2042" s="2" t="s">
        <v>1448</v>
      </c>
      <c r="N2042" s="2" t="s">
        <v>1448</v>
      </c>
      <c r="O2042" s="178" t="s">
        <v>11368</v>
      </c>
      <c r="P2042" s="9" t="s">
        <v>1682</v>
      </c>
      <c r="Q2042" s="9" t="s">
        <v>9023</v>
      </c>
      <c r="R2042" s="9" t="s">
        <v>4180</v>
      </c>
      <c r="S2042" s="1" t="s">
        <v>8781</v>
      </c>
    </row>
    <row r="2043" spans="1:23" x14ac:dyDescent="0.2">
      <c r="A2043" s="2">
        <f t="shared" si="31"/>
        <v>2042</v>
      </c>
      <c r="B2043" s="4" t="s">
        <v>6546</v>
      </c>
      <c r="C2043" s="4" t="s">
        <v>6545</v>
      </c>
      <c r="D2043" s="4"/>
      <c r="F2043" s="2">
        <v>7</v>
      </c>
      <c r="G2043" s="2">
        <v>29</v>
      </c>
      <c r="H2043" s="236">
        <v>2022</v>
      </c>
      <c r="I2043" s="2">
        <v>73</v>
      </c>
      <c r="J2043" s="2" t="s">
        <v>1449</v>
      </c>
      <c r="K2043" s="4" t="s">
        <v>1443</v>
      </c>
      <c r="L2043" s="2" t="s">
        <v>1393</v>
      </c>
      <c r="M2043" s="2" t="s">
        <v>1448</v>
      </c>
      <c r="N2043" s="2" t="s">
        <v>1448</v>
      </c>
      <c r="P2043" s="9" t="s">
        <v>6547</v>
      </c>
      <c r="R2043" s="9"/>
    </row>
    <row r="2044" spans="1:23" x14ac:dyDescent="0.2">
      <c r="A2044" s="2">
        <f t="shared" si="31"/>
        <v>2043</v>
      </c>
      <c r="B2044" s="4" t="s">
        <v>3267</v>
      </c>
      <c r="C2044" s="4" t="s">
        <v>870</v>
      </c>
      <c r="D2044" s="4" t="s">
        <v>890</v>
      </c>
      <c r="F2044" s="2">
        <v>7</v>
      </c>
      <c r="G2044" s="2">
        <v>29</v>
      </c>
      <c r="H2044" s="236">
        <v>2022</v>
      </c>
      <c r="I2044" s="2">
        <v>74</v>
      </c>
      <c r="J2044" s="2" t="s">
        <v>1449</v>
      </c>
      <c r="K2044" s="4" t="s">
        <v>1674</v>
      </c>
      <c r="L2044" s="2" t="s">
        <v>1393</v>
      </c>
      <c r="M2044" s="2" t="s">
        <v>1447</v>
      </c>
      <c r="N2044" s="2" t="s">
        <v>1447</v>
      </c>
      <c r="P2044" s="9" t="s">
        <v>1673</v>
      </c>
      <c r="R2044" s="9" t="s">
        <v>6476</v>
      </c>
      <c r="S2044" s="1" t="s">
        <v>9704</v>
      </c>
    </row>
    <row r="2045" spans="1:23" x14ac:dyDescent="0.2">
      <c r="A2045" s="2">
        <f t="shared" si="31"/>
        <v>2044</v>
      </c>
      <c r="B2045" s="1" t="s">
        <v>30</v>
      </c>
      <c r="C2045" s="1" t="s">
        <v>894</v>
      </c>
      <c r="D2045" s="1" t="s">
        <v>4059</v>
      </c>
      <c r="F2045" s="2">
        <v>7</v>
      </c>
      <c r="G2045" s="2">
        <v>29</v>
      </c>
      <c r="H2045" s="236">
        <v>2022</v>
      </c>
      <c r="I2045" s="2">
        <v>78</v>
      </c>
      <c r="J2045" s="2" t="s">
        <v>1449</v>
      </c>
      <c r="K2045" s="4" t="s">
        <v>1402</v>
      </c>
      <c r="L2045" s="2" t="s">
        <v>1393</v>
      </c>
      <c r="M2045" s="2" t="s">
        <v>1447</v>
      </c>
      <c r="N2045" s="2" t="s">
        <v>1447</v>
      </c>
      <c r="P2045" s="9" t="s">
        <v>3274</v>
      </c>
      <c r="Q2045" s="9" t="s">
        <v>12908</v>
      </c>
      <c r="R2045" s="9" t="s">
        <v>8594</v>
      </c>
      <c r="S2045" s="1" t="s">
        <v>8768</v>
      </c>
    </row>
    <row r="2046" spans="1:23" x14ac:dyDescent="0.2">
      <c r="A2046" s="2">
        <f t="shared" si="31"/>
        <v>2045</v>
      </c>
      <c r="B2046" s="1" t="s">
        <v>10264</v>
      </c>
      <c r="C2046" s="1" t="s">
        <v>10263</v>
      </c>
      <c r="F2046" s="2">
        <v>7</v>
      </c>
      <c r="G2046" s="2">
        <v>29</v>
      </c>
      <c r="H2046" s="236">
        <v>2022</v>
      </c>
      <c r="I2046" s="2">
        <v>84</v>
      </c>
      <c r="J2046" s="2" t="s">
        <v>1449</v>
      </c>
      <c r="K2046" s="4" t="s">
        <v>1438</v>
      </c>
      <c r="L2046" s="2" t="s">
        <v>6515</v>
      </c>
      <c r="M2046" s="2" t="s">
        <v>1448</v>
      </c>
      <c r="N2046" s="2" t="s">
        <v>1448</v>
      </c>
      <c r="P2046" s="9" t="s">
        <v>10262</v>
      </c>
      <c r="Q2046" s="9" t="s">
        <v>10265</v>
      </c>
      <c r="R2046" s="9"/>
      <c r="S2046" s="1" t="s">
        <v>8781</v>
      </c>
    </row>
    <row r="2047" spans="1:23" x14ac:dyDescent="0.2">
      <c r="A2047" s="2">
        <f t="shared" si="31"/>
        <v>2046</v>
      </c>
      <c r="B2047" s="1" t="s">
        <v>6061</v>
      </c>
      <c r="C2047" s="1" t="s">
        <v>1589</v>
      </c>
      <c r="D2047" s="1" t="s">
        <v>851</v>
      </c>
      <c r="E2047" s="1"/>
      <c r="F2047" s="2">
        <v>7</v>
      </c>
      <c r="G2047" s="2">
        <v>30</v>
      </c>
      <c r="H2047" s="236">
        <v>2022</v>
      </c>
      <c r="I2047" s="46">
        <v>41</v>
      </c>
      <c r="J2047" s="2" t="s">
        <v>1449</v>
      </c>
      <c r="K2047" s="4" t="s">
        <v>1498</v>
      </c>
      <c r="L2047" s="2" t="s">
        <v>1394</v>
      </c>
      <c r="M2047" s="2" t="s">
        <v>1447</v>
      </c>
      <c r="N2047" s="2" t="s">
        <v>1448</v>
      </c>
      <c r="O2047" s="178" t="s">
        <v>6520</v>
      </c>
      <c r="P2047" s="9" t="s">
        <v>9962</v>
      </c>
      <c r="Q2047" s="9" t="s">
        <v>9048</v>
      </c>
      <c r="R2047" s="9" t="s">
        <v>6062</v>
      </c>
      <c r="S2047" s="1" t="s">
        <v>9124</v>
      </c>
      <c r="V2047" s="9" t="s">
        <v>6586</v>
      </c>
      <c r="W2047" s="9" t="s">
        <v>6589</v>
      </c>
    </row>
    <row r="2048" spans="1:23" x14ac:dyDescent="0.2">
      <c r="A2048" s="2">
        <f t="shared" si="31"/>
        <v>2047</v>
      </c>
      <c r="B2048" s="1" t="s">
        <v>68</v>
      </c>
      <c r="C2048" s="1" t="s">
        <v>894</v>
      </c>
      <c r="D2048" s="1" t="s">
        <v>872</v>
      </c>
      <c r="E2048" s="1"/>
      <c r="F2048" s="2">
        <v>7</v>
      </c>
      <c r="G2048" s="2">
        <v>31</v>
      </c>
      <c r="H2048" s="236">
        <v>2022</v>
      </c>
      <c r="I2048" s="2">
        <v>77</v>
      </c>
      <c r="J2048" s="2" t="s">
        <v>1449</v>
      </c>
      <c r="K2048" s="4" t="s">
        <v>1720</v>
      </c>
      <c r="L2048" s="2" t="s">
        <v>1389</v>
      </c>
      <c r="M2048" s="2" t="s">
        <v>1448</v>
      </c>
      <c r="N2048" s="2" t="s">
        <v>1448</v>
      </c>
      <c r="O2048" s="4" t="s">
        <v>3661</v>
      </c>
      <c r="P2048" s="9" t="s">
        <v>1721</v>
      </c>
    </row>
    <row r="2049" spans="1:22" x14ac:dyDescent="0.2">
      <c r="A2049" s="2">
        <f t="shared" si="31"/>
        <v>2048</v>
      </c>
      <c r="B2049" s="4" t="s">
        <v>3266</v>
      </c>
      <c r="C2049" s="4" t="s">
        <v>1008</v>
      </c>
      <c r="D2049" s="4" t="s">
        <v>837</v>
      </c>
      <c r="E2049" s="4" t="s">
        <v>841</v>
      </c>
      <c r="F2049" s="2">
        <v>7</v>
      </c>
      <c r="G2049" s="2">
        <v>31</v>
      </c>
      <c r="H2049" s="236">
        <v>2022</v>
      </c>
      <c r="I2049" s="2">
        <v>95</v>
      </c>
      <c r="J2049" s="2" t="s">
        <v>1449</v>
      </c>
      <c r="K2049" s="4" t="s">
        <v>1392</v>
      </c>
      <c r="L2049" s="2" t="s">
        <v>1393</v>
      </c>
      <c r="M2049" s="2" t="s">
        <v>1447</v>
      </c>
      <c r="N2049" s="2" t="s">
        <v>1448</v>
      </c>
      <c r="P2049" s="9" t="s">
        <v>3277</v>
      </c>
      <c r="R2049" s="9" t="s">
        <v>8895</v>
      </c>
      <c r="S2049" s="1" t="s">
        <v>8691</v>
      </c>
    </row>
    <row r="2050" spans="1:22" x14ac:dyDescent="0.2">
      <c r="A2050" s="2">
        <f t="shared" si="31"/>
        <v>2049</v>
      </c>
      <c r="B2050" s="1" t="s">
        <v>2002</v>
      </c>
      <c r="C2050" s="1" t="s">
        <v>901</v>
      </c>
      <c r="D2050" s="1" t="s">
        <v>834</v>
      </c>
      <c r="E2050" s="1"/>
      <c r="F2050" s="2">
        <v>8</v>
      </c>
      <c r="G2050" s="2">
        <v>1</v>
      </c>
      <c r="H2050" s="236">
        <v>2022</v>
      </c>
      <c r="I2050" s="2">
        <v>79</v>
      </c>
      <c r="J2050" s="2" t="s">
        <v>1449</v>
      </c>
      <c r="K2050" s="4" t="s">
        <v>1842</v>
      </c>
      <c r="L2050" s="2" t="s">
        <v>1393</v>
      </c>
      <c r="M2050" s="2" t="s">
        <v>1448</v>
      </c>
      <c r="N2050" s="2" t="s">
        <v>1448</v>
      </c>
      <c r="P2050" s="9" t="s">
        <v>2003</v>
      </c>
    </row>
    <row r="2051" spans="1:22" x14ac:dyDescent="0.2">
      <c r="A2051" s="2">
        <f t="shared" si="31"/>
        <v>2050</v>
      </c>
      <c r="B2051" s="1" t="s">
        <v>9951</v>
      </c>
      <c r="C2051" s="1" t="s">
        <v>3271</v>
      </c>
      <c r="D2051" s="1" t="s">
        <v>834</v>
      </c>
      <c r="E2051" s="1"/>
      <c r="F2051" s="2">
        <v>8</v>
      </c>
      <c r="G2051" s="2">
        <v>1</v>
      </c>
      <c r="H2051" s="236">
        <v>2022</v>
      </c>
      <c r="I2051" s="2">
        <v>80</v>
      </c>
      <c r="J2051" s="2" t="s">
        <v>1449</v>
      </c>
      <c r="K2051" s="4" t="s">
        <v>1785</v>
      </c>
      <c r="L2051" s="2" t="s">
        <v>6515</v>
      </c>
      <c r="M2051" s="2" t="s">
        <v>1447</v>
      </c>
      <c r="N2051" s="2" t="s">
        <v>1448</v>
      </c>
      <c r="P2051" s="9" t="s">
        <v>9952</v>
      </c>
      <c r="S2051" s="1" t="s">
        <v>8787</v>
      </c>
    </row>
    <row r="2052" spans="1:22" x14ac:dyDescent="0.2">
      <c r="A2052" s="2">
        <f t="shared" si="31"/>
        <v>2051</v>
      </c>
      <c r="B2052" s="1" t="s">
        <v>4505</v>
      </c>
      <c r="C2052" s="1" t="s">
        <v>4504</v>
      </c>
      <c r="E2052" s="1"/>
      <c r="F2052" s="2">
        <v>8</v>
      </c>
      <c r="G2052" s="2">
        <v>1</v>
      </c>
      <c r="H2052" s="236">
        <v>2022</v>
      </c>
      <c r="I2052" s="2">
        <v>63</v>
      </c>
      <c r="J2052" s="2" t="s">
        <v>1449</v>
      </c>
      <c r="K2052" s="4" t="s">
        <v>1920</v>
      </c>
      <c r="L2052" s="2" t="s">
        <v>6515</v>
      </c>
      <c r="M2052" s="2" t="s">
        <v>1447</v>
      </c>
      <c r="N2052" s="2" t="s">
        <v>1448</v>
      </c>
      <c r="O2052" s="178" t="s">
        <v>11386</v>
      </c>
      <c r="P2052" s="9" t="s">
        <v>4506</v>
      </c>
      <c r="Q2052" s="9" t="s">
        <v>9441</v>
      </c>
      <c r="R2052" s="9" t="s">
        <v>4507</v>
      </c>
      <c r="S2052" s="1" t="s">
        <v>9124</v>
      </c>
      <c r="V2052" s="9" t="s">
        <v>9440</v>
      </c>
    </row>
    <row r="2053" spans="1:22" x14ac:dyDescent="0.2">
      <c r="A2053" s="2">
        <f t="shared" si="31"/>
        <v>2052</v>
      </c>
      <c r="B2053" s="4" t="s">
        <v>299</v>
      </c>
      <c r="C2053" s="4" t="s">
        <v>3728</v>
      </c>
      <c r="D2053" s="4" t="s">
        <v>886</v>
      </c>
      <c r="E2053" s="4" t="s">
        <v>3729</v>
      </c>
      <c r="F2053" s="2">
        <v>8</v>
      </c>
      <c r="G2053" s="2">
        <v>1</v>
      </c>
      <c r="H2053" s="236">
        <v>2022</v>
      </c>
      <c r="I2053" s="2">
        <v>75</v>
      </c>
      <c r="J2053" s="2" t="s">
        <v>1450</v>
      </c>
      <c r="K2053" s="4" t="s">
        <v>1402</v>
      </c>
      <c r="L2053" s="2" t="s">
        <v>1393</v>
      </c>
      <c r="M2053" s="2" t="s">
        <v>1448</v>
      </c>
      <c r="N2053" s="2" t="s">
        <v>1448</v>
      </c>
      <c r="O2053" s="1" t="s">
        <v>3866</v>
      </c>
      <c r="P2053" s="9" t="s">
        <v>3730</v>
      </c>
      <c r="Q2053" s="9" t="s">
        <v>7608</v>
      </c>
      <c r="R2053" s="9" t="s">
        <v>7607</v>
      </c>
    </row>
    <row r="2054" spans="1:22" x14ac:dyDescent="0.2">
      <c r="A2054" s="2">
        <f t="shared" si="31"/>
        <v>2053</v>
      </c>
      <c r="B2054" s="4" t="s">
        <v>7610</v>
      </c>
      <c r="C2054" s="4" t="s">
        <v>7611</v>
      </c>
      <c r="D2054" s="4" t="s">
        <v>834</v>
      </c>
      <c r="E2054" s="4" t="s">
        <v>7612</v>
      </c>
      <c r="F2054" s="2">
        <v>8</v>
      </c>
      <c r="G2054" s="2">
        <v>1</v>
      </c>
      <c r="H2054" s="236">
        <v>2022</v>
      </c>
      <c r="I2054" s="2">
        <v>71</v>
      </c>
      <c r="J2054" s="2" t="s">
        <v>1449</v>
      </c>
      <c r="K2054" s="4" t="s">
        <v>1030</v>
      </c>
      <c r="L2054" s="2" t="s">
        <v>1393</v>
      </c>
      <c r="M2054" s="2" t="s">
        <v>1448</v>
      </c>
      <c r="N2054" s="2" t="s">
        <v>1448</v>
      </c>
      <c r="P2054" s="9" t="s">
        <v>7614</v>
      </c>
      <c r="R2054" s="9" t="s">
        <v>7613</v>
      </c>
      <c r="S2054" s="9"/>
    </row>
    <row r="2055" spans="1:22" x14ac:dyDescent="0.2">
      <c r="A2055" s="2">
        <f t="shared" si="31"/>
        <v>2054</v>
      </c>
      <c r="B2055" s="4" t="s">
        <v>8892</v>
      </c>
      <c r="C2055" s="4" t="s">
        <v>2171</v>
      </c>
      <c r="D2055" s="4"/>
      <c r="F2055" s="2">
        <v>8</v>
      </c>
      <c r="G2055" s="2">
        <v>2</v>
      </c>
      <c r="H2055" s="236">
        <v>2022</v>
      </c>
      <c r="I2055" s="2">
        <v>73</v>
      </c>
      <c r="J2055" s="2" t="s">
        <v>1449</v>
      </c>
      <c r="K2055" s="4" t="s">
        <v>1398</v>
      </c>
      <c r="L2055" s="2" t="s">
        <v>1393</v>
      </c>
      <c r="M2055" s="2" t="s">
        <v>1448</v>
      </c>
      <c r="N2055" s="2" t="s">
        <v>1448</v>
      </c>
      <c r="P2055" s="9" t="s">
        <v>8894</v>
      </c>
      <c r="Q2055" s="9" t="s">
        <v>8893</v>
      </c>
      <c r="R2055" s="9" t="s">
        <v>8891</v>
      </c>
      <c r="S2055" s="9"/>
    </row>
    <row r="2056" spans="1:22" ht="18" x14ac:dyDescent="0.2">
      <c r="A2056" s="2">
        <f t="shared" si="31"/>
        <v>2055</v>
      </c>
      <c r="B2056" s="1" t="s">
        <v>1643</v>
      </c>
      <c r="C2056" s="1" t="s">
        <v>1646</v>
      </c>
      <c r="E2056" s="1"/>
      <c r="F2056" s="2">
        <v>8</v>
      </c>
      <c r="G2056" s="2">
        <v>3</v>
      </c>
      <c r="H2056" s="236">
        <v>2022</v>
      </c>
      <c r="I2056" s="2">
        <v>98</v>
      </c>
      <c r="J2056" s="2" t="s">
        <v>1450</v>
      </c>
      <c r="K2056" s="4" t="s">
        <v>1645</v>
      </c>
      <c r="L2056" s="2" t="s">
        <v>6515</v>
      </c>
      <c r="M2056" s="2" t="s">
        <v>1448</v>
      </c>
      <c r="N2056" s="2" t="s">
        <v>1448</v>
      </c>
      <c r="P2056" s="9" t="s">
        <v>1644</v>
      </c>
      <c r="R2056" s="9" t="s">
        <v>7606</v>
      </c>
    </row>
    <row r="2057" spans="1:22" x14ac:dyDescent="0.2">
      <c r="A2057" s="2">
        <f t="shared" si="31"/>
        <v>2056</v>
      </c>
      <c r="B2057" s="1" t="s">
        <v>1472</v>
      </c>
      <c r="C2057" s="1" t="s">
        <v>1473</v>
      </c>
      <c r="E2057" s="1" t="s">
        <v>1474</v>
      </c>
      <c r="F2057" s="2">
        <v>8</v>
      </c>
      <c r="G2057" s="2">
        <v>3</v>
      </c>
      <c r="H2057" s="236">
        <v>2022</v>
      </c>
      <c r="I2057" s="2">
        <v>61</v>
      </c>
      <c r="J2057" s="2" t="s">
        <v>1449</v>
      </c>
      <c r="K2057" s="4" t="s">
        <v>698</v>
      </c>
      <c r="L2057" s="2" t="s">
        <v>1393</v>
      </c>
      <c r="M2057" s="2" t="s">
        <v>1448</v>
      </c>
      <c r="N2057" s="2" t="s">
        <v>1448</v>
      </c>
      <c r="O2057" s="282" t="s">
        <v>11389</v>
      </c>
      <c r="P2057" s="9" t="s">
        <v>1683</v>
      </c>
      <c r="Q2057" s="9" t="s">
        <v>9101</v>
      </c>
      <c r="S2057" s="1" t="s">
        <v>8736</v>
      </c>
      <c r="T2057" s="1" t="s">
        <v>8795</v>
      </c>
    </row>
    <row r="2058" spans="1:22" x14ac:dyDescent="0.2">
      <c r="A2058" s="2">
        <f t="shared" si="31"/>
        <v>2057</v>
      </c>
      <c r="B2058" s="4" t="s">
        <v>3265</v>
      </c>
      <c r="C2058" s="4" t="s">
        <v>3270</v>
      </c>
      <c r="D2058" s="4" t="s">
        <v>3276</v>
      </c>
      <c r="F2058" s="2">
        <v>8</v>
      </c>
      <c r="G2058" s="2">
        <v>3</v>
      </c>
      <c r="H2058" s="236">
        <v>2022</v>
      </c>
      <c r="I2058" s="2">
        <v>64</v>
      </c>
      <c r="J2058" s="2" t="s">
        <v>1450</v>
      </c>
      <c r="K2058" s="4" t="s">
        <v>3273</v>
      </c>
      <c r="L2058" s="2" t="s">
        <v>1394</v>
      </c>
      <c r="M2058" s="2" t="s">
        <v>1447</v>
      </c>
      <c r="N2058" s="2" t="s">
        <v>1447</v>
      </c>
      <c r="O2058" s="1" t="s">
        <v>10917</v>
      </c>
      <c r="P2058" s="9" t="s">
        <v>3275</v>
      </c>
      <c r="S2058" s="1" t="s">
        <v>8787</v>
      </c>
    </row>
    <row r="2059" spans="1:22" x14ac:dyDescent="0.2">
      <c r="A2059" s="2">
        <f t="shared" si="31"/>
        <v>2058</v>
      </c>
      <c r="B2059" s="1" t="s">
        <v>1866</v>
      </c>
      <c r="C2059" s="1" t="s">
        <v>931</v>
      </c>
      <c r="E2059" s="1"/>
      <c r="F2059" s="2">
        <v>8</v>
      </c>
      <c r="G2059" s="2">
        <v>4</v>
      </c>
      <c r="H2059" s="236">
        <v>2022</v>
      </c>
      <c r="I2059" s="2">
        <v>92</v>
      </c>
      <c r="J2059" s="2" t="s">
        <v>1449</v>
      </c>
      <c r="K2059" s="4" t="s">
        <v>1421</v>
      </c>
      <c r="L2059" s="2" t="s">
        <v>6515</v>
      </c>
      <c r="M2059" s="2" t="s">
        <v>1447</v>
      </c>
      <c r="N2059" s="2" t="s">
        <v>1448</v>
      </c>
      <c r="O2059" s="1" t="s">
        <v>6498</v>
      </c>
      <c r="P2059" s="9" t="s">
        <v>1865</v>
      </c>
      <c r="R2059" s="9" t="s">
        <v>6497</v>
      </c>
      <c r="S2059" s="1" t="s">
        <v>9703</v>
      </c>
      <c r="T2059" s="1" t="s">
        <v>8719</v>
      </c>
    </row>
    <row r="2060" spans="1:22" x14ac:dyDescent="0.2">
      <c r="A2060" s="2">
        <f t="shared" ref="A2060:A2063" si="32">A2059+1</f>
        <v>2059</v>
      </c>
      <c r="B2060" s="1" t="s">
        <v>7119</v>
      </c>
      <c r="C2060" s="1" t="s">
        <v>899</v>
      </c>
      <c r="D2060" s="1" t="s">
        <v>851</v>
      </c>
      <c r="E2060" s="1"/>
      <c r="F2060" s="2">
        <v>8</v>
      </c>
      <c r="G2060" s="2">
        <v>4</v>
      </c>
      <c r="H2060" s="236">
        <v>2022</v>
      </c>
      <c r="I2060" s="2">
        <v>80</v>
      </c>
      <c r="J2060" s="2" t="s">
        <v>1449</v>
      </c>
      <c r="K2060" s="4" t="s">
        <v>1410</v>
      </c>
      <c r="L2060" s="2" t="s">
        <v>1394</v>
      </c>
      <c r="M2060" s="2" t="s">
        <v>1448</v>
      </c>
      <c r="N2060" s="2" t="s">
        <v>1448</v>
      </c>
      <c r="P2060" s="9" t="s">
        <v>7120</v>
      </c>
      <c r="R2060" s="9"/>
    </row>
    <row r="2061" spans="1:22" x14ac:dyDescent="0.2">
      <c r="A2061" s="2">
        <f t="shared" si="32"/>
        <v>2060</v>
      </c>
      <c r="B2061" s="1" t="s">
        <v>30</v>
      </c>
      <c r="C2061" s="1" t="s">
        <v>880</v>
      </c>
      <c r="D2061" s="1" t="s">
        <v>876</v>
      </c>
      <c r="E2061" s="274" t="s">
        <v>12928</v>
      </c>
      <c r="F2061" s="2">
        <v>8</v>
      </c>
      <c r="G2061" s="2">
        <v>5</v>
      </c>
      <c r="H2061" s="236">
        <v>2022</v>
      </c>
      <c r="I2061" s="2">
        <v>100</v>
      </c>
      <c r="J2061" s="2" t="s">
        <v>1449</v>
      </c>
      <c r="K2061" s="4" t="s">
        <v>1402</v>
      </c>
      <c r="L2061" s="2" t="s">
        <v>1393</v>
      </c>
      <c r="M2061" s="2" t="s">
        <v>1447</v>
      </c>
      <c r="N2061" s="2" t="s">
        <v>1448</v>
      </c>
      <c r="P2061" s="9" t="s">
        <v>1921</v>
      </c>
      <c r="Q2061" s="9" t="s">
        <v>12927</v>
      </c>
      <c r="R2061" s="9" t="s">
        <v>6496</v>
      </c>
      <c r="S2061" s="1" t="s">
        <v>8736</v>
      </c>
    </row>
    <row r="2062" spans="1:22" x14ac:dyDescent="0.2">
      <c r="A2062" s="2">
        <f t="shared" si="32"/>
        <v>2061</v>
      </c>
      <c r="B2062" s="1" t="s">
        <v>1489</v>
      </c>
      <c r="C2062" s="1" t="s">
        <v>6893</v>
      </c>
      <c r="D2062" s="1" t="s">
        <v>834</v>
      </c>
      <c r="E2062" s="1"/>
      <c r="F2062" s="2">
        <v>8</v>
      </c>
      <c r="G2062" s="2">
        <v>5</v>
      </c>
      <c r="H2062" s="236">
        <v>2022</v>
      </c>
      <c r="I2062" s="2">
        <v>94</v>
      </c>
      <c r="J2062" s="2" t="s">
        <v>1449</v>
      </c>
      <c r="K2062" s="4" t="s">
        <v>1421</v>
      </c>
      <c r="L2062" s="2" t="s">
        <v>6515</v>
      </c>
      <c r="M2062" s="2" t="s">
        <v>1447</v>
      </c>
      <c r="N2062" s="2" t="s">
        <v>1448</v>
      </c>
      <c r="P2062" s="9" t="s">
        <v>11988</v>
      </c>
      <c r="S2062" s="1" t="s">
        <v>8785</v>
      </c>
    </row>
    <row r="2063" spans="1:22" x14ac:dyDescent="0.2">
      <c r="A2063" s="2">
        <f t="shared" si="32"/>
        <v>2062</v>
      </c>
      <c r="B2063" s="1" t="s">
        <v>1925</v>
      </c>
      <c r="C2063" s="1" t="s">
        <v>847</v>
      </c>
      <c r="D2063" s="1" t="s">
        <v>837</v>
      </c>
      <c r="E2063" s="1" t="s">
        <v>1282</v>
      </c>
      <c r="F2063" s="2">
        <v>8</v>
      </c>
      <c r="G2063" s="2">
        <v>5</v>
      </c>
      <c r="H2063" s="236">
        <v>2022</v>
      </c>
      <c r="I2063" s="2">
        <v>81</v>
      </c>
      <c r="J2063" s="2" t="s">
        <v>1449</v>
      </c>
      <c r="K2063" s="4" t="s">
        <v>1926</v>
      </c>
      <c r="L2063" s="2" t="s">
        <v>1393</v>
      </c>
      <c r="M2063" s="2" t="s">
        <v>1448</v>
      </c>
      <c r="N2063" s="2" t="s">
        <v>1448</v>
      </c>
      <c r="O2063" s="1" t="s">
        <v>9054</v>
      </c>
      <c r="P2063" s="9" t="s">
        <v>1924</v>
      </c>
    </row>
    <row r="2064" spans="1:22" x14ac:dyDescent="0.2">
      <c r="A2064" s="2">
        <f t="shared" ref="A2064:A2123" si="33">A2063+1</f>
        <v>2063</v>
      </c>
      <c r="B2064" s="1" t="s">
        <v>9416</v>
      </c>
      <c r="C2064" s="1" t="s">
        <v>9415</v>
      </c>
      <c r="E2064" s="1"/>
      <c r="F2064" s="2">
        <v>8</v>
      </c>
      <c r="G2064" s="2">
        <v>8</v>
      </c>
      <c r="H2064" s="236">
        <v>2022</v>
      </c>
      <c r="I2064" s="2">
        <v>94</v>
      </c>
      <c r="J2064" s="2" t="s">
        <v>1449</v>
      </c>
      <c r="K2064" s="4" t="s">
        <v>9414</v>
      </c>
      <c r="L2064" s="2" t="s">
        <v>6515</v>
      </c>
      <c r="M2064" s="2" t="s">
        <v>1448</v>
      </c>
      <c r="N2064" s="2" t="s">
        <v>1448</v>
      </c>
      <c r="P2064" s="9" t="s">
        <v>9418</v>
      </c>
      <c r="Q2064" s="9" t="s">
        <v>9417</v>
      </c>
    </row>
    <row r="2065" spans="1:19" x14ac:dyDescent="0.2">
      <c r="A2065" s="2">
        <f t="shared" si="33"/>
        <v>2064</v>
      </c>
      <c r="B2065" s="1" t="s">
        <v>8400</v>
      </c>
      <c r="C2065" s="1" t="s">
        <v>3541</v>
      </c>
      <c r="D2065" s="1" t="s">
        <v>871</v>
      </c>
      <c r="E2065" s="1"/>
      <c r="F2065" s="2">
        <v>8</v>
      </c>
      <c r="G2065" s="2">
        <v>8</v>
      </c>
      <c r="H2065" s="236">
        <v>2022</v>
      </c>
      <c r="I2065" s="2">
        <v>97</v>
      </c>
      <c r="J2065" s="2" t="s">
        <v>1449</v>
      </c>
      <c r="K2065" s="4" t="s">
        <v>1412</v>
      </c>
      <c r="L2065" s="2" t="s">
        <v>1407</v>
      </c>
      <c r="M2065" s="2" t="s">
        <v>1448</v>
      </c>
      <c r="N2065" s="2" t="s">
        <v>1448</v>
      </c>
      <c r="P2065" s="9" t="s">
        <v>8399</v>
      </c>
      <c r="Q2065" s="9" t="s">
        <v>8481</v>
      </c>
    </row>
    <row r="2066" spans="1:19" x14ac:dyDescent="0.2">
      <c r="A2066" s="2">
        <f t="shared" si="33"/>
        <v>2065</v>
      </c>
      <c r="B2066" s="1" t="s">
        <v>6495</v>
      </c>
      <c r="C2066" s="1" t="s">
        <v>847</v>
      </c>
      <c r="E2066" s="1"/>
      <c r="F2066" s="2">
        <v>8</v>
      </c>
      <c r="G2066" s="2">
        <v>9</v>
      </c>
      <c r="H2066" s="236">
        <v>2022</v>
      </c>
      <c r="I2066" s="2">
        <v>72</v>
      </c>
      <c r="J2066" s="2" t="s">
        <v>1449</v>
      </c>
      <c r="K2066" s="4" t="s">
        <v>1955</v>
      </c>
      <c r="L2066" s="2" t="s">
        <v>6515</v>
      </c>
      <c r="M2066" s="2" t="s">
        <v>1447</v>
      </c>
      <c r="N2066" s="2" t="s">
        <v>1448</v>
      </c>
      <c r="O2066" s="1" t="s">
        <v>9054</v>
      </c>
      <c r="P2066" s="9" t="s">
        <v>6494</v>
      </c>
      <c r="S2066" s="1" t="s">
        <v>9124</v>
      </c>
    </row>
    <row r="2067" spans="1:19" x14ac:dyDescent="0.2">
      <c r="A2067" s="2">
        <f t="shared" si="33"/>
        <v>2066</v>
      </c>
      <c r="B2067" s="1" t="s">
        <v>1869</v>
      </c>
      <c r="C2067" s="1" t="s">
        <v>1868</v>
      </c>
      <c r="E2067" s="1"/>
      <c r="F2067" s="2">
        <v>8</v>
      </c>
      <c r="G2067" s="2">
        <v>11</v>
      </c>
      <c r="H2067" s="236">
        <v>2022</v>
      </c>
      <c r="I2067" s="2">
        <v>83</v>
      </c>
      <c r="J2067" s="2" t="s">
        <v>1450</v>
      </c>
      <c r="K2067" s="4" t="s">
        <v>1392</v>
      </c>
      <c r="L2067" s="2" t="s">
        <v>1393</v>
      </c>
      <c r="M2067" s="2" t="s">
        <v>1447</v>
      </c>
      <c r="N2067" s="2" t="s">
        <v>1448</v>
      </c>
      <c r="O2067" s="1" t="s">
        <v>2538</v>
      </c>
      <c r="P2067" s="9" t="s">
        <v>1867</v>
      </c>
      <c r="S2067" s="1" t="s">
        <v>9124</v>
      </c>
    </row>
    <row r="2068" spans="1:19" x14ac:dyDescent="0.2">
      <c r="A2068" s="2">
        <f t="shared" si="33"/>
        <v>2067</v>
      </c>
      <c r="B2068" s="1" t="s">
        <v>9</v>
      </c>
      <c r="C2068" s="1" t="s">
        <v>894</v>
      </c>
      <c r="D2068" s="1" t="s">
        <v>834</v>
      </c>
      <c r="E2068" s="1"/>
      <c r="F2068" s="2">
        <v>8</v>
      </c>
      <c r="G2068" s="2">
        <v>12</v>
      </c>
      <c r="H2068" s="236">
        <v>2022</v>
      </c>
      <c r="I2068" s="2">
        <v>84</v>
      </c>
      <c r="J2068" s="2" t="s">
        <v>1449</v>
      </c>
      <c r="K2068" s="4" t="s">
        <v>1842</v>
      </c>
      <c r="L2068" s="2" t="s">
        <v>1393</v>
      </c>
      <c r="M2068" s="2" t="s">
        <v>1448</v>
      </c>
      <c r="N2068" s="2" t="s">
        <v>1448</v>
      </c>
      <c r="P2068" s="9" t="s">
        <v>1847</v>
      </c>
    </row>
    <row r="2069" spans="1:19" x14ac:dyDescent="0.2">
      <c r="A2069" s="2">
        <f t="shared" si="33"/>
        <v>2068</v>
      </c>
      <c r="B2069" s="1" t="s">
        <v>3916</v>
      </c>
      <c r="C2069" s="1" t="s">
        <v>3918</v>
      </c>
      <c r="E2069" s="1" t="s">
        <v>3917</v>
      </c>
      <c r="F2069" s="2">
        <v>8</v>
      </c>
      <c r="G2069" s="2">
        <v>13</v>
      </c>
      <c r="H2069" s="236">
        <v>2022</v>
      </c>
      <c r="I2069" s="2">
        <v>85</v>
      </c>
      <c r="J2069" s="2" t="s">
        <v>1449</v>
      </c>
      <c r="K2069" s="4" t="s">
        <v>1430</v>
      </c>
      <c r="L2069" s="2" t="s">
        <v>1393</v>
      </c>
      <c r="M2069" s="2" t="s">
        <v>1447</v>
      </c>
      <c r="N2069" s="2" t="s">
        <v>1448</v>
      </c>
      <c r="P2069" s="9" t="s">
        <v>3915</v>
      </c>
      <c r="S2069" s="1" t="s">
        <v>9088</v>
      </c>
    </row>
    <row r="2070" spans="1:19" x14ac:dyDescent="0.2">
      <c r="A2070" s="2">
        <f t="shared" si="33"/>
        <v>2069</v>
      </c>
      <c r="B2070" s="1" t="s">
        <v>7969</v>
      </c>
      <c r="C2070" s="1" t="s">
        <v>7970</v>
      </c>
      <c r="E2070" s="1"/>
      <c r="F2070" s="2">
        <v>8</v>
      </c>
      <c r="G2070" s="2">
        <v>16</v>
      </c>
      <c r="H2070" s="236">
        <v>2022</v>
      </c>
      <c r="I2070" s="46">
        <v>44</v>
      </c>
      <c r="J2070" s="2" t="s">
        <v>1450</v>
      </c>
      <c r="K2070" s="4" t="s">
        <v>1440</v>
      </c>
      <c r="L2070" s="2" t="s">
        <v>1407</v>
      </c>
      <c r="M2070" s="2" t="s">
        <v>1447</v>
      </c>
      <c r="N2070" s="2" t="s">
        <v>1448</v>
      </c>
      <c r="O2070" s="178" t="s">
        <v>11385</v>
      </c>
      <c r="P2070" s="9" t="s">
        <v>7971</v>
      </c>
      <c r="Q2070" s="9" t="s">
        <v>8480</v>
      </c>
      <c r="R2070" s="9" t="s">
        <v>7972</v>
      </c>
      <c r="S2070" s="1" t="s">
        <v>8762</v>
      </c>
    </row>
    <row r="2071" spans="1:19" x14ac:dyDescent="0.2">
      <c r="A2071" s="2">
        <f t="shared" si="33"/>
        <v>2070</v>
      </c>
      <c r="B2071" s="1" t="s">
        <v>6312</v>
      </c>
      <c r="C2071" s="1" t="s">
        <v>6315</v>
      </c>
      <c r="E2071" s="1" t="s">
        <v>6316</v>
      </c>
      <c r="F2071" s="2">
        <v>8</v>
      </c>
      <c r="G2071" s="2">
        <v>16</v>
      </c>
      <c r="H2071" s="236">
        <v>2022</v>
      </c>
      <c r="I2071" s="2">
        <v>88</v>
      </c>
      <c r="J2071" s="2" t="s">
        <v>1450</v>
      </c>
      <c r="K2071" s="4" t="s">
        <v>1410</v>
      </c>
      <c r="L2071" s="2" t="s">
        <v>1394</v>
      </c>
      <c r="M2071" s="2" t="s">
        <v>1448</v>
      </c>
      <c r="N2071" s="2" t="s">
        <v>1448</v>
      </c>
      <c r="P2071" s="9" t="s">
        <v>6313</v>
      </c>
      <c r="Q2071" s="9" t="s">
        <v>6314</v>
      </c>
      <c r="R2071" s="9" t="s">
        <v>6317</v>
      </c>
    </row>
    <row r="2072" spans="1:19" x14ac:dyDescent="0.2">
      <c r="A2072" s="2">
        <f t="shared" si="33"/>
        <v>2071</v>
      </c>
      <c r="B2072" s="1" t="s">
        <v>1876</v>
      </c>
      <c r="C2072" s="1" t="s">
        <v>1672</v>
      </c>
      <c r="D2072" s="1" t="s">
        <v>851</v>
      </c>
      <c r="E2072" s="1"/>
      <c r="F2072" s="2">
        <v>8</v>
      </c>
      <c r="G2072" s="2">
        <v>16</v>
      </c>
      <c r="H2072" s="236">
        <v>2022</v>
      </c>
      <c r="I2072" s="2">
        <v>76</v>
      </c>
      <c r="J2072" s="2" t="s">
        <v>1449</v>
      </c>
      <c r="K2072" s="4" t="s">
        <v>1030</v>
      </c>
      <c r="L2072" s="2" t="s">
        <v>1393</v>
      </c>
      <c r="M2072" s="2" t="s">
        <v>1447</v>
      </c>
      <c r="N2072" s="2" t="s">
        <v>1448</v>
      </c>
      <c r="P2072" s="9" t="s">
        <v>1875</v>
      </c>
      <c r="Q2072" s="9" t="s">
        <v>12907</v>
      </c>
      <c r="S2072" s="1" t="s">
        <v>9124</v>
      </c>
    </row>
    <row r="2073" spans="1:19" x14ac:dyDescent="0.2">
      <c r="A2073" s="2">
        <f t="shared" si="33"/>
        <v>2072</v>
      </c>
      <c r="B2073" s="1" t="s">
        <v>4438</v>
      </c>
      <c r="C2073" s="1" t="s">
        <v>4437</v>
      </c>
      <c r="D2073" s="1" t="s">
        <v>1908</v>
      </c>
      <c r="F2073" s="2">
        <v>8</v>
      </c>
      <c r="G2073" s="2">
        <v>18</v>
      </c>
      <c r="H2073" s="236">
        <v>2022</v>
      </c>
      <c r="I2073" s="2">
        <v>69</v>
      </c>
      <c r="J2073" s="2" t="s">
        <v>1450</v>
      </c>
      <c r="K2073" s="4" t="s">
        <v>1030</v>
      </c>
      <c r="L2073" s="2" t="s">
        <v>1393</v>
      </c>
      <c r="M2073" s="2" t="s">
        <v>1448</v>
      </c>
      <c r="N2073" s="2" t="s">
        <v>1448</v>
      </c>
      <c r="O2073" s="282" t="s">
        <v>11389</v>
      </c>
      <c r="P2073" s="9" t="s">
        <v>4439</v>
      </c>
      <c r="Q2073" s="9" t="s">
        <v>9102</v>
      </c>
    </row>
    <row r="2074" spans="1:19" x14ac:dyDescent="0.2">
      <c r="A2074" s="2">
        <f t="shared" si="33"/>
        <v>2073</v>
      </c>
      <c r="B2074" s="1" t="s">
        <v>1909</v>
      </c>
      <c r="C2074" s="1" t="s">
        <v>1910</v>
      </c>
      <c r="D2074" s="1" t="s">
        <v>1908</v>
      </c>
      <c r="E2074" s="1"/>
      <c r="F2074" s="2">
        <v>8</v>
      </c>
      <c r="G2074" s="2">
        <v>20</v>
      </c>
      <c r="H2074" s="236">
        <v>2022</v>
      </c>
      <c r="I2074" s="2">
        <v>94</v>
      </c>
      <c r="J2074" s="2" t="s">
        <v>1449</v>
      </c>
      <c r="K2074" s="4" t="s">
        <v>1528</v>
      </c>
      <c r="L2074" s="2" t="s">
        <v>1389</v>
      </c>
      <c r="M2074" s="2" t="s">
        <v>1448</v>
      </c>
      <c r="N2074" s="2" t="s">
        <v>1448</v>
      </c>
      <c r="P2074" s="9" t="s">
        <v>1907</v>
      </c>
    </row>
    <row r="2075" spans="1:19" x14ac:dyDescent="0.2">
      <c r="A2075" s="2">
        <f t="shared" si="33"/>
        <v>2074</v>
      </c>
      <c r="B2075" s="1" t="s">
        <v>579</v>
      </c>
      <c r="C2075" s="1" t="s">
        <v>609</v>
      </c>
      <c r="E2075" s="1"/>
      <c r="F2075" s="2">
        <v>8</v>
      </c>
      <c r="G2075" s="2">
        <v>22</v>
      </c>
      <c r="H2075" s="236">
        <v>2022</v>
      </c>
      <c r="I2075" s="2">
        <v>92</v>
      </c>
      <c r="J2075" s="2" t="s">
        <v>1449</v>
      </c>
      <c r="K2075" s="4" t="s">
        <v>10779</v>
      </c>
      <c r="L2075" s="2" t="s">
        <v>1407</v>
      </c>
      <c r="M2075" s="2" t="s">
        <v>1447</v>
      </c>
      <c r="N2075" s="2" t="s">
        <v>1448</v>
      </c>
      <c r="P2075" s="9" t="s">
        <v>10780</v>
      </c>
      <c r="S2075" s="1" t="s">
        <v>9124</v>
      </c>
    </row>
    <row r="2076" spans="1:19" x14ac:dyDescent="0.2">
      <c r="A2076" s="2">
        <f t="shared" si="33"/>
        <v>2075</v>
      </c>
      <c r="B2076" s="1" t="s">
        <v>53</v>
      </c>
      <c r="C2076" s="1" t="s">
        <v>1074</v>
      </c>
      <c r="E2076" s="1"/>
      <c r="F2076" s="2">
        <v>8</v>
      </c>
      <c r="G2076" s="2">
        <v>23</v>
      </c>
      <c r="H2076" s="2">
        <v>2022</v>
      </c>
      <c r="I2076" s="2">
        <v>72</v>
      </c>
      <c r="J2076" s="2" t="s">
        <v>1450</v>
      </c>
      <c r="K2076" s="4" t="s">
        <v>1402</v>
      </c>
      <c r="L2076" s="2" t="s">
        <v>1393</v>
      </c>
      <c r="M2076" s="2" t="s">
        <v>1448</v>
      </c>
      <c r="N2076" s="2" t="s">
        <v>1448</v>
      </c>
      <c r="P2076" s="9" t="s">
        <v>1870</v>
      </c>
      <c r="Q2076" s="9" t="s">
        <v>8422</v>
      </c>
      <c r="R2076" s="9" t="s">
        <v>12901</v>
      </c>
    </row>
    <row r="2077" spans="1:19" x14ac:dyDescent="0.2">
      <c r="A2077" s="2">
        <f t="shared" si="33"/>
        <v>2076</v>
      </c>
      <c r="B2077" s="1" t="s">
        <v>2566</v>
      </c>
      <c r="C2077" s="1" t="s">
        <v>2567</v>
      </c>
      <c r="E2077" s="1"/>
      <c r="F2077" s="2">
        <v>8</v>
      </c>
      <c r="G2077" s="2">
        <v>23</v>
      </c>
      <c r="H2077" s="236">
        <v>2022</v>
      </c>
      <c r="I2077" s="2">
        <v>78</v>
      </c>
      <c r="J2077" s="2" t="s">
        <v>1449</v>
      </c>
      <c r="K2077" s="4" t="s">
        <v>2565</v>
      </c>
      <c r="L2077" s="2" t="s">
        <v>6515</v>
      </c>
      <c r="M2077" s="2" t="s">
        <v>1448</v>
      </c>
      <c r="N2077" s="2" t="s">
        <v>1448</v>
      </c>
      <c r="P2077" s="9" t="s">
        <v>2568</v>
      </c>
    </row>
    <row r="2078" spans="1:19" x14ac:dyDescent="0.2">
      <c r="A2078" s="2">
        <f t="shared" si="33"/>
        <v>2077</v>
      </c>
      <c r="B2078" s="1" t="s">
        <v>515</v>
      </c>
      <c r="C2078" s="1" t="s">
        <v>1003</v>
      </c>
      <c r="D2078" s="1" t="s">
        <v>834</v>
      </c>
      <c r="E2078" s="1"/>
      <c r="F2078" s="2">
        <v>8</v>
      </c>
      <c r="G2078" s="2">
        <v>23</v>
      </c>
      <c r="H2078" s="236">
        <v>2022</v>
      </c>
      <c r="I2078" s="2">
        <v>77</v>
      </c>
      <c r="J2078" s="2" t="s">
        <v>1449</v>
      </c>
      <c r="K2078" s="4" t="s">
        <v>1492</v>
      </c>
      <c r="L2078" s="2" t="s">
        <v>1393</v>
      </c>
      <c r="M2078" s="2" t="s">
        <v>1448</v>
      </c>
      <c r="N2078" s="2" t="s">
        <v>1447</v>
      </c>
      <c r="O2078" s="1" t="s">
        <v>2564</v>
      </c>
      <c r="P2078" s="9" t="s">
        <v>1848</v>
      </c>
    </row>
    <row r="2079" spans="1:19" x14ac:dyDescent="0.2">
      <c r="A2079" s="2">
        <f t="shared" si="33"/>
        <v>2078</v>
      </c>
      <c r="B2079" s="1" t="s">
        <v>68</v>
      </c>
      <c r="C2079" s="1" t="s">
        <v>1915</v>
      </c>
      <c r="D2079" s="1" t="s">
        <v>845</v>
      </c>
      <c r="E2079" s="1"/>
      <c r="F2079" s="2">
        <v>8</v>
      </c>
      <c r="G2079" s="2">
        <v>23</v>
      </c>
      <c r="H2079" s="236">
        <v>2022</v>
      </c>
      <c r="I2079" s="2">
        <v>79</v>
      </c>
      <c r="J2079" s="2" t="s">
        <v>1449</v>
      </c>
      <c r="K2079" s="4" t="s">
        <v>1440</v>
      </c>
      <c r="L2079" s="2" t="s">
        <v>1407</v>
      </c>
      <c r="M2079" s="2" t="s">
        <v>1447</v>
      </c>
      <c r="N2079" s="2" t="s">
        <v>1448</v>
      </c>
      <c r="P2079" s="9" t="s">
        <v>5989</v>
      </c>
      <c r="Q2079" s="9" t="s">
        <v>8479</v>
      </c>
      <c r="R2079" s="9" t="s">
        <v>12032</v>
      </c>
      <c r="S2079" s="1" t="s">
        <v>9124</v>
      </c>
    </row>
    <row r="2080" spans="1:19" x14ac:dyDescent="0.2">
      <c r="A2080" s="2">
        <f t="shared" si="33"/>
        <v>2079</v>
      </c>
      <c r="B2080" s="1" t="s">
        <v>6999</v>
      </c>
      <c r="C2080" s="1" t="s">
        <v>966</v>
      </c>
      <c r="D2080" s="1" t="s">
        <v>851</v>
      </c>
      <c r="E2080" s="1" t="s">
        <v>7002</v>
      </c>
      <c r="F2080" s="2">
        <v>8</v>
      </c>
      <c r="G2080" s="2">
        <v>24</v>
      </c>
      <c r="H2080" s="236">
        <v>2022</v>
      </c>
      <c r="I2080" s="2">
        <v>92</v>
      </c>
      <c r="J2080" s="2" t="s">
        <v>1450</v>
      </c>
      <c r="K2080" s="4" t="s">
        <v>1423</v>
      </c>
      <c r="L2080" s="2" t="s">
        <v>1393</v>
      </c>
      <c r="M2080" s="2" t="s">
        <v>1448</v>
      </c>
      <c r="N2080" s="2" t="s">
        <v>1448</v>
      </c>
      <c r="O2080" s="1" t="s">
        <v>7001</v>
      </c>
      <c r="P2080" s="9" t="s">
        <v>7000</v>
      </c>
      <c r="Q2080" s="9" t="s">
        <v>7003</v>
      </c>
      <c r="R2080" s="9" t="s">
        <v>11264</v>
      </c>
    </row>
    <row r="2081" spans="1:20" customFormat="1" x14ac:dyDescent="0.2">
      <c r="A2081" s="2">
        <f t="shared" si="33"/>
        <v>2080</v>
      </c>
      <c r="B2081" t="s">
        <v>11781</v>
      </c>
      <c r="C2081" t="s">
        <v>1841</v>
      </c>
      <c r="D2081" t="s">
        <v>4037</v>
      </c>
      <c r="E2081" t="s">
        <v>11780</v>
      </c>
      <c r="F2081" s="2">
        <v>8</v>
      </c>
      <c r="G2081" s="2">
        <v>25</v>
      </c>
      <c r="H2081" s="236">
        <v>2022</v>
      </c>
      <c r="I2081" s="2">
        <v>92</v>
      </c>
      <c r="J2081" s="2" t="s">
        <v>1449</v>
      </c>
      <c r="K2081" s="4" t="s">
        <v>5681</v>
      </c>
      <c r="L2081" s="2" t="s">
        <v>1394</v>
      </c>
      <c r="M2081" s="2" t="s">
        <v>1447</v>
      </c>
      <c r="N2081" s="2" t="s">
        <v>1448</v>
      </c>
      <c r="P2081" s="14" t="s">
        <v>11782</v>
      </c>
      <c r="Q2081" s="213" t="s">
        <v>11784</v>
      </c>
      <c r="R2081" s="14" t="s">
        <v>11783</v>
      </c>
      <c r="S2081" s="1" t="s">
        <v>9124</v>
      </c>
      <c r="T2081" t="s">
        <v>9088</v>
      </c>
    </row>
    <row r="2082" spans="1:20" customFormat="1" x14ac:dyDescent="0.2">
      <c r="A2082" s="2">
        <f t="shared" si="33"/>
        <v>2081</v>
      </c>
      <c r="B2082" t="s">
        <v>7577</v>
      </c>
      <c r="C2082" t="s">
        <v>2463</v>
      </c>
      <c r="D2082" t="s">
        <v>7579</v>
      </c>
      <c r="F2082" s="2">
        <v>8</v>
      </c>
      <c r="G2082" s="2">
        <v>25</v>
      </c>
      <c r="H2082" s="236">
        <v>2022</v>
      </c>
      <c r="I2082" s="2">
        <v>79</v>
      </c>
      <c r="J2082" s="2" t="s">
        <v>1449</v>
      </c>
      <c r="K2082" s="4" t="s">
        <v>1421</v>
      </c>
      <c r="L2082" s="2" t="s">
        <v>6515</v>
      </c>
      <c r="M2082" s="2" t="s">
        <v>1448</v>
      </c>
      <c r="N2082" s="2" t="s">
        <v>1447</v>
      </c>
      <c r="P2082" s="14" t="s">
        <v>7588</v>
      </c>
    </row>
    <row r="2083" spans="1:20" x14ac:dyDescent="0.2">
      <c r="A2083" s="2">
        <f t="shared" si="33"/>
        <v>2082</v>
      </c>
      <c r="B2083" s="1" t="s">
        <v>1378</v>
      </c>
      <c r="C2083" s="1" t="s">
        <v>1874</v>
      </c>
      <c r="D2083" s="1" t="s">
        <v>871</v>
      </c>
      <c r="E2083" s="1"/>
      <c r="F2083" s="2">
        <v>8</v>
      </c>
      <c r="G2083" s="2">
        <v>25</v>
      </c>
      <c r="H2083" s="236">
        <v>2022</v>
      </c>
      <c r="I2083" s="2">
        <v>74</v>
      </c>
      <c r="J2083" s="2" t="s">
        <v>1449</v>
      </c>
      <c r="K2083" s="4" t="s">
        <v>1402</v>
      </c>
      <c r="L2083" s="2" t="s">
        <v>1393</v>
      </c>
      <c r="M2083" s="2" t="s">
        <v>1447</v>
      </c>
      <c r="N2083" s="2" t="s">
        <v>1447</v>
      </c>
      <c r="O2083" s="1" t="s">
        <v>3652</v>
      </c>
      <c r="P2083" s="9" t="s">
        <v>1873</v>
      </c>
      <c r="R2083" s="9" t="s">
        <v>8890</v>
      </c>
      <c r="S2083" s="1" t="s">
        <v>8719</v>
      </c>
    </row>
    <row r="2084" spans="1:20" x14ac:dyDescent="0.2">
      <c r="A2084" s="2">
        <f t="shared" si="33"/>
        <v>2083</v>
      </c>
      <c r="B2084" s="1" t="s">
        <v>6279</v>
      </c>
      <c r="C2084" s="1" t="s">
        <v>6280</v>
      </c>
      <c r="D2084" s="1" t="s">
        <v>875</v>
      </c>
      <c r="E2084" s="1"/>
      <c r="F2084" s="2">
        <v>8</v>
      </c>
      <c r="G2084" s="2">
        <v>25</v>
      </c>
      <c r="H2084" s="236">
        <v>2022</v>
      </c>
      <c r="I2084" s="2">
        <v>85</v>
      </c>
      <c r="J2084" s="2" t="s">
        <v>1449</v>
      </c>
      <c r="K2084" s="4" t="s">
        <v>1440</v>
      </c>
      <c r="L2084" s="2" t="s">
        <v>1407</v>
      </c>
      <c r="M2084" s="2" t="s">
        <v>1448</v>
      </c>
      <c r="N2084" s="2" t="s">
        <v>1448</v>
      </c>
      <c r="O2084" s="1" t="s">
        <v>11327</v>
      </c>
      <c r="P2084" s="9" t="s">
        <v>6286</v>
      </c>
      <c r="Q2084" s="9" t="s">
        <v>8478</v>
      </c>
      <c r="S2084" s="1" t="s">
        <v>8736</v>
      </c>
    </row>
    <row r="2085" spans="1:20" x14ac:dyDescent="0.2">
      <c r="A2085" s="2">
        <f t="shared" si="33"/>
        <v>2084</v>
      </c>
      <c r="B2085" s="1" t="s">
        <v>6812</v>
      </c>
      <c r="C2085" s="1" t="s">
        <v>6542</v>
      </c>
      <c r="D2085" s="1" t="s">
        <v>851</v>
      </c>
      <c r="E2085" s="1" t="s">
        <v>909</v>
      </c>
      <c r="F2085" s="2">
        <v>8</v>
      </c>
      <c r="G2085" s="2">
        <v>26</v>
      </c>
      <c r="H2085" s="236">
        <v>2022</v>
      </c>
      <c r="I2085" s="2">
        <v>78</v>
      </c>
      <c r="J2085" s="2" t="s">
        <v>1449</v>
      </c>
      <c r="K2085" s="4" t="s">
        <v>1430</v>
      </c>
      <c r="L2085" s="2" t="s">
        <v>1393</v>
      </c>
      <c r="M2085" s="2" t="s">
        <v>1448</v>
      </c>
      <c r="N2085" s="2" t="s">
        <v>1448</v>
      </c>
      <c r="P2085" s="9" t="s">
        <v>6543</v>
      </c>
      <c r="Q2085" s="9" t="s">
        <v>6813</v>
      </c>
    </row>
    <row r="2086" spans="1:20" x14ac:dyDescent="0.2">
      <c r="A2086" s="2">
        <f t="shared" si="33"/>
        <v>2085</v>
      </c>
      <c r="B2086" s="1" t="s">
        <v>7131</v>
      </c>
      <c r="C2086" s="1" t="s">
        <v>2257</v>
      </c>
      <c r="D2086" s="1" t="s">
        <v>851</v>
      </c>
      <c r="E2086" s="1"/>
      <c r="F2086" s="2">
        <v>8</v>
      </c>
      <c r="G2086" s="2">
        <v>26</v>
      </c>
      <c r="H2086" s="236">
        <v>2022</v>
      </c>
      <c r="I2086" s="2">
        <v>91</v>
      </c>
      <c r="J2086" s="2" t="s">
        <v>1449</v>
      </c>
      <c r="K2086" s="4" t="s">
        <v>1532</v>
      </c>
      <c r="L2086" s="2" t="s">
        <v>1394</v>
      </c>
      <c r="M2086" s="2" t="s">
        <v>1448</v>
      </c>
      <c r="N2086" s="2" t="s">
        <v>1448</v>
      </c>
      <c r="P2086" s="9" t="s">
        <v>7132</v>
      </c>
      <c r="Q2086" s="9" t="s">
        <v>6813</v>
      </c>
    </row>
    <row r="2087" spans="1:20" x14ac:dyDescent="0.2">
      <c r="A2087" s="2">
        <f t="shared" si="33"/>
        <v>2086</v>
      </c>
      <c r="B2087" s="1" t="s">
        <v>762</v>
      </c>
      <c r="C2087" s="1" t="s">
        <v>1576</v>
      </c>
      <c r="D2087" s="1" t="s">
        <v>876</v>
      </c>
      <c r="E2087" s="1"/>
      <c r="F2087" s="2">
        <v>8</v>
      </c>
      <c r="G2087" s="2">
        <v>27</v>
      </c>
      <c r="H2087" s="236">
        <v>2022</v>
      </c>
      <c r="I2087" s="2">
        <v>78</v>
      </c>
      <c r="J2087" s="2" t="s">
        <v>1449</v>
      </c>
      <c r="K2087" s="4" t="s">
        <v>1430</v>
      </c>
      <c r="L2087" s="2" t="s">
        <v>1393</v>
      </c>
      <c r="M2087" s="2" t="s">
        <v>1448</v>
      </c>
      <c r="N2087" s="2" t="s">
        <v>1448</v>
      </c>
      <c r="P2087" s="9" t="s">
        <v>1846</v>
      </c>
    </row>
    <row r="2088" spans="1:20" x14ac:dyDescent="0.2">
      <c r="A2088" s="2">
        <f t="shared" si="33"/>
        <v>2087</v>
      </c>
      <c r="B2088" s="1" t="s">
        <v>1270</v>
      </c>
      <c r="C2088" s="1" t="s">
        <v>263</v>
      </c>
      <c r="D2088" s="1" t="s">
        <v>6133</v>
      </c>
      <c r="E2088" s="1"/>
      <c r="F2088" s="2">
        <v>8</v>
      </c>
      <c r="G2088" s="2">
        <v>28</v>
      </c>
      <c r="H2088" s="236">
        <v>2022</v>
      </c>
      <c r="I2088" s="2">
        <v>90</v>
      </c>
      <c r="J2088" s="2" t="s">
        <v>1449</v>
      </c>
      <c r="K2088" s="4" t="s">
        <v>1421</v>
      </c>
      <c r="L2088" s="2" t="s">
        <v>6515</v>
      </c>
      <c r="M2088" s="2" t="s">
        <v>1448</v>
      </c>
      <c r="N2088" s="2" t="s">
        <v>1447</v>
      </c>
      <c r="O2088" s="1" t="s">
        <v>11100</v>
      </c>
      <c r="P2088" s="9" t="s">
        <v>6134</v>
      </c>
      <c r="S2088" s="1" t="s">
        <v>8752</v>
      </c>
    </row>
    <row r="2089" spans="1:20" x14ac:dyDescent="0.2">
      <c r="A2089" s="2">
        <f t="shared" si="33"/>
        <v>2088</v>
      </c>
      <c r="B2089" s="1" t="s">
        <v>674</v>
      </c>
      <c r="C2089" s="1" t="s">
        <v>9587</v>
      </c>
      <c r="D2089" s="1" t="s">
        <v>834</v>
      </c>
      <c r="E2089" s="1"/>
      <c r="F2089" s="2">
        <v>8</v>
      </c>
      <c r="G2089" s="2">
        <v>29</v>
      </c>
      <c r="H2089" s="236">
        <v>2022</v>
      </c>
      <c r="I2089" s="2">
        <v>90</v>
      </c>
      <c r="J2089" s="2" t="s">
        <v>1449</v>
      </c>
      <c r="K2089" s="4" t="s">
        <v>5054</v>
      </c>
      <c r="L2089" s="2" t="s">
        <v>6515</v>
      </c>
      <c r="M2089" s="2" t="s">
        <v>1447</v>
      </c>
      <c r="N2089" s="2" t="s">
        <v>1447</v>
      </c>
      <c r="P2089" s="9" t="s">
        <v>12086</v>
      </c>
      <c r="R2089" s="1" t="s">
        <v>12889</v>
      </c>
      <c r="S2089" s="1" t="s">
        <v>8766</v>
      </c>
    </row>
    <row r="2090" spans="1:20" x14ac:dyDescent="0.2">
      <c r="A2090" s="2">
        <f t="shared" si="33"/>
        <v>2089</v>
      </c>
      <c r="B2090" s="1" t="s">
        <v>342</v>
      </c>
      <c r="C2090" s="1" t="s">
        <v>962</v>
      </c>
      <c r="D2090" s="1" t="s">
        <v>872</v>
      </c>
      <c r="E2090" s="1"/>
      <c r="F2090" s="2">
        <v>8</v>
      </c>
      <c r="G2090" s="2">
        <v>29</v>
      </c>
      <c r="H2090" s="236">
        <v>2022</v>
      </c>
      <c r="I2090" s="2">
        <v>88</v>
      </c>
      <c r="J2090" s="2" t="s">
        <v>1449</v>
      </c>
      <c r="K2090" s="4" t="s">
        <v>1402</v>
      </c>
      <c r="L2090" s="2" t="s">
        <v>1393</v>
      </c>
      <c r="M2090" s="2" t="s">
        <v>1447</v>
      </c>
      <c r="N2090" s="2" t="s">
        <v>1447</v>
      </c>
      <c r="P2090" s="9" t="s">
        <v>1872</v>
      </c>
      <c r="S2090" s="1" t="s">
        <v>8787</v>
      </c>
    </row>
    <row r="2091" spans="1:20" x14ac:dyDescent="0.2">
      <c r="A2091" s="2">
        <f t="shared" si="33"/>
        <v>2090</v>
      </c>
      <c r="B2091" s="1" t="s">
        <v>4515</v>
      </c>
      <c r="C2091" s="1" t="s">
        <v>877</v>
      </c>
      <c r="D2091" s="1" t="s">
        <v>848</v>
      </c>
      <c r="E2091" s="1"/>
      <c r="F2091" s="2">
        <v>8</v>
      </c>
      <c r="G2091" s="2">
        <v>29</v>
      </c>
      <c r="H2091" s="236">
        <v>2022</v>
      </c>
      <c r="I2091" s="2">
        <v>95</v>
      </c>
      <c r="J2091" s="2" t="s">
        <v>1449</v>
      </c>
      <c r="K2091" s="4" t="s">
        <v>1410</v>
      </c>
      <c r="L2091" s="2" t="s">
        <v>1394</v>
      </c>
      <c r="M2091" s="2" t="s">
        <v>1448</v>
      </c>
      <c r="N2091" s="2" t="s">
        <v>1447</v>
      </c>
      <c r="P2091" s="9" t="s">
        <v>1872</v>
      </c>
      <c r="Q2091" s="9" t="s">
        <v>7367</v>
      </c>
    </row>
    <row r="2092" spans="1:20" x14ac:dyDescent="0.2">
      <c r="A2092" s="2">
        <f t="shared" si="33"/>
        <v>2091</v>
      </c>
      <c r="B2092" s="1" t="s">
        <v>9</v>
      </c>
      <c r="C2092" s="1" t="s">
        <v>3438</v>
      </c>
      <c r="D2092" s="1" t="s">
        <v>889</v>
      </c>
      <c r="E2092" s="1"/>
      <c r="F2092" s="2">
        <v>8</v>
      </c>
      <c r="G2092" s="2">
        <v>30</v>
      </c>
      <c r="H2092" s="236">
        <v>2022</v>
      </c>
      <c r="I2092" s="2">
        <v>75</v>
      </c>
      <c r="J2092" s="2" t="s">
        <v>1449</v>
      </c>
      <c r="K2092" s="4" t="s">
        <v>1602</v>
      </c>
      <c r="L2092" s="2" t="s">
        <v>1407</v>
      </c>
      <c r="M2092" s="2" t="s">
        <v>1447</v>
      </c>
      <c r="N2092" s="2" t="s">
        <v>1448</v>
      </c>
      <c r="P2092" s="9" t="s">
        <v>9511</v>
      </c>
      <c r="Q2092" s="9"/>
      <c r="S2092" s="1" t="s">
        <v>9088</v>
      </c>
    </row>
    <row r="2093" spans="1:20" x14ac:dyDescent="0.2">
      <c r="A2093" s="2">
        <f t="shared" si="33"/>
        <v>2092</v>
      </c>
      <c r="B2093" s="1" t="s">
        <v>2383</v>
      </c>
      <c r="C2093" s="1" t="s">
        <v>9948</v>
      </c>
      <c r="E2093" s="1"/>
      <c r="F2093" s="2">
        <v>8</v>
      </c>
      <c r="G2093" s="2">
        <v>31</v>
      </c>
      <c r="H2093" s="236">
        <v>2022</v>
      </c>
      <c r="I2093" s="2">
        <v>75</v>
      </c>
      <c r="J2093" s="2" t="s">
        <v>1449</v>
      </c>
      <c r="K2093" s="4" t="s">
        <v>2382</v>
      </c>
      <c r="L2093" s="2" t="s">
        <v>1393</v>
      </c>
      <c r="M2093" s="2" t="s">
        <v>1447</v>
      </c>
      <c r="N2093" s="2" t="s">
        <v>1448</v>
      </c>
      <c r="O2093" s="1" t="s">
        <v>9949</v>
      </c>
      <c r="P2093" s="9" t="s">
        <v>9950</v>
      </c>
      <c r="Q2093" s="9" t="s">
        <v>8427</v>
      </c>
      <c r="S2093" s="1" t="s">
        <v>9088</v>
      </c>
    </row>
    <row r="2094" spans="1:20" x14ac:dyDescent="0.2">
      <c r="A2094" s="2">
        <f t="shared" si="33"/>
        <v>2093</v>
      </c>
      <c r="B2094" s="1" t="s">
        <v>10775</v>
      </c>
      <c r="C2094" s="1" t="s">
        <v>1751</v>
      </c>
      <c r="D2094" s="1" t="s">
        <v>876</v>
      </c>
      <c r="E2094" s="1"/>
      <c r="F2094" s="2">
        <v>8</v>
      </c>
      <c r="G2094" s="2">
        <v>31</v>
      </c>
      <c r="H2094" s="236">
        <v>2022</v>
      </c>
      <c r="I2094" s="2">
        <v>87</v>
      </c>
      <c r="J2094" s="2" t="s">
        <v>1449</v>
      </c>
      <c r="K2094" s="4" t="s">
        <v>1973</v>
      </c>
      <c r="L2094" s="2" t="s">
        <v>1394</v>
      </c>
      <c r="M2094" s="2" t="s">
        <v>1447</v>
      </c>
      <c r="N2094" s="2" t="s">
        <v>1448</v>
      </c>
      <c r="P2094" s="9"/>
      <c r="Q2094" s="9"/>
      <c r="S2094" s="1" t="s">
        <v>9124</v>
      </c>
    </row>
    <row r="2095" spans="1:20" x14ac:dyDescent="0.2">
      <c r="A2095" s="2">
        <f t="shared" si="33"/>
        <v>2094</v>
      </c>
      <c r="B2095" s="1" t="s">
        <v>2002</v>
      </c>
      <c r="C2095" s="1" t="s">
        <v>1576</v>
      </c>
      <c r="D2095" s="1" t="s">
        <v>834</v>
      </c>
      <c r="E2095" s="1"/>
      <c r="F2095" s="2">
        <v>9</v>
      </c>
      <c r="G2095" s="2">
        <v>1</v>
      </c>
      <c r="H2095" s="236">
        <v>2022</v>
      </c>
      <c r="I2095" s="2">
        <v>79</v>
      </c>
      <c r="J2095" s="2" t="s">
        <v>1449</v>
      </c>
      <c r="K2095" s="4" t="s">
        <v>1469</v>
      </c>
      <c r="L2095" s="2" t="s">
        <v>1393</v>
      </c>
      <c r="M2095" s="2" t="s">
        <v>1448</v>
      </c>
      <c r="N2095" s="2" t="s">
        <v>1448</v>
      </c>
      <c r="P2095" s="9" t="s">
        <v>2003</v>
      </c>
    </row>
    <row r="2096" spans="1:20" x14ac:dyDescent="0.2">
      <c r="A2096" s="2">
        <f t="shared" si="33"/>
        <v>2095</v>
      </c>
      <c r="B2096" s="1" t="s">
        <v>1861</v>
      </c>
      <c r="C2096" s="1" t="s">
        <v>1860</v>
      </c>
      <c r="D2096" s="1" t="s">
        <v>876</v>
      </c>
      <c r="E2096" s="1"/>
      <c r="F2096" s="2">
        <v>9</v>
      </c>
      <c r="G2096" s="2">
        <v>1</v>
      </c>
      <c r="H2096" s="236">
        <v>2022</v>
      </c>
      <c r="I2096" s="2">
        <v>99</v>
      </c>
      <c r="J2096" s="2" t="s">
        <v>1449</v>
      </c>
      <c r="K2096" s="4" t="s">
        <v>1842</v>
      </c>
      <c r="L2096" s="2" t="s">
        <v>1393</v>
      </c>
      <c r="M2096" s="2" t="s">
        <v>1448</v>
      </c>
      <c r="N2096" s="2" t="s">
        <v>1448</v>
      </c>
      <c r="P2096" s="9" t="s">
        <v>1862</v>
      </c>
    </row>
    <row r="2097" spans="1:22" x14ac:dyDescent="0.2">
      <c r="A2097" s="2">
        <f t="shared" si="33"/>
        <v>2096</v>
      </c>
      <c r="B2097" s="1" t="s">
        <v>453</v>
      </c>
      <c r="C2097" s="1" t="s">
        <v>8180</v>
      </c>
      <c r="D2097" s="1" t="s">
        <v>876</v>
      </c>
      <c r="E2097" s="1"/>
      <c r="F2097" s="2">
        <v>9</v>
      </c>
      <c r="G2097" s="2">
        <v>1</v>
      </c>
      <c r="H2097" s="236">
        <v>2022</v>
      </c>
      <c r="I2097" s="2">
        <v>90</v>
      </c>
      <c r="J2097" s="2" t="s">
        <v>1449</v>
      </c>
      <c r="K2097" s="4" t="s">
        <v>1421</v>
      </c>
      <c r="L2097" s="2" t="s">
        <v>6515</v>
      </c>
      <c r="M2097" s="2" t="s">
        <v>1447</v>
      </c>
      <c r="N2097" s="2" t="s">
        <v>1448</v>
      </c>
      <c r="P2097" s="9" t="s">
        <v>8179</v>
      </c>
      <c r="S2097" s="1" t="s">
        <v>8665</v>
      </c>
    </row>
    <row r="2098" spans="1:22" x14ac:dyDescent="0.2">
      <c r="A2098" s="2">
        <f t="shared" si="33"/>
        <v>2097</v>
      </c>
      <c r="B2098" s="1" t="s">
        <v>2136</v>
      </c>
      <c r="C2098" s="1" t="s">
        <v>6540</v>
      </c>
      <c r="E2098" s="1"/>
      <c r="F2098" s="2">
        <v>9</v>
      </c>
      <c r="G2098" s="2">
        <v>1</v>
      </c>
      <c r="H2098" s="236">
        <v>2022</v>
      </c>
      <c r="I2098" s="2">
        <v>101</v>
      </c>
      <c r="J2098" s="2" t="s">
        <v>1449</v>
      </c>
      <c r="K2098" s="4" t="s">
        <v>1430</v>
      </c>
      <c r="L2098" s="2" t="s">
        <v>1393</v>
      </c>
      <c r="M2098" s="2" t="s">
        <v>1448</v>
      </c>
      <c r="N2098" s="2" t="s">
        <v>1448</v>
      </c>
      <c r="P2098" s="9" t="s">
        <v>6541</v>
      </c>
      <c r="R2098" s="9" t="s">
        <v>8889</v>
      </c>
    </row>
    <row r="2099" spans="1:22" x14ac:dyDescent="0.2">
      <c r="A2099" s="2">
        <f t="shared" si="33"/>
        <v>2098</v>
      </c>
      <c r="B2099" s="1" t="s">
        <v>244</v>
      </c>
      <c r="C2099" s="1" t="s">
        <v>998</v>
      </c>
      <c r="D2099" s="1" t="s">
        <v>3232</v>
      </c>
      <c r="E2099" s="1"/>
      <c r="F2099" s="2">
        <v>9</v>
      </c>
      <c r="G2099" s="2">
        <v>2</v>
      </c>
      <c r="H2099" s="236">
        <v>2022</v>
      </c>
      <c r="I2099" s="2">
        <v>69</v>
      </c>
      <c r="J2099" s="2" t="s">
        <v>1450</v>
      </c>
      <c r="K2099" s="4" t="s">
        <v>821</v>
      </c>
      <c r="L2099" s="2" t="s">
        <v>1393</v>
      </c>
      <c r="M2099" s="2" t="s">
        <v>1448</v>
      </c>
      <c r="N2099" s="2" t="s">
        <v>1447</v>
      </c>
      <c r="O2099" s="178" t="s">
        <v>6587</v>
      </c>
      <c r="P2099" s="9" t="s">
        <v>4451</v>
      </c>
      <c r="Q2099" s="9" t="s">
        <v>9103</v>
      </c>
      <c r="R2099" s="9" t="s">
        <v>4452</v>
      </c>
      <c r="S2099" s="1" t="s">
        <v>8766</v>
      </c>
    </row>
    <row r="2100" spans="1:22" x14ac:dyDescent="0.2">
      <c r="A2100" s="2">
        <f t="shared" si="33"/>
        <v>2099</v>
      </c>
      <c r="B2100" s="1" t="s">
        <v>2136</v>
      </c>
      <c r="C2100" s="1" t="s">
        <v>2135</v>
      </c>
      <c r="D2100" s="1" t="s">
        <v>867</v>
      </c>
      <c r="E2100" s="1"/>
      <c r="F2100" s="2">
        <v>9</v>
      </c>
      <c r="G2100" s="2">
        <v>2</v>
      </c>
      <c r="H2100" s="236">
        <v>2022</v>
      </c>
      <c r="I2100" s="2">
        <v>101</v>
      </c>
      <c r="J2100" s="2" t="s">
        <v>1449</v>
      </c>
      <c r="K2100" s="4" t="s">
        <v>1430</v>
      </c>
      <c r="L2100" s="2" t="s">
        <v>1393</v>
      </c>
      <c r="M2100" s="2" t="s">
        <v>1447</v>
      </c>
      <c r="N2100" s="2" t="s">
        <v>1448</v>
      </c>
      <c r="P2100" s="9" t="s">
        <v>2134</v>
      </c>
      <c r="S2100" s="1" t="s">
        <v>8781</v>
      </c>
    </row>
    <row r="2101" spans="1:22" x14ac:dyDescent="0.2">
      <c r="A2101" s="2">
        <f t="shared" si="33"/>
        <v>2100</v>
      </c>
      <c r="B2101" s="1" t="s">
        <v>1906</v>
      </c>
      <c r="C2101" s="1" t="s">
        <v>1905</v>
      </c>
      <c r="D2101" s="1" t="s">
        <v>834</v>
      </c>
      <c r="E2101" s="1"/>
      <c r="F2101" s="2">
        <v>9</v>
      </c>
      <c r="G2101" s="2">
        <v>2</v>
      </c>
      <c r="H2101" s="236">
        <v>2022</v>
      </c>
      <c r="I2101" s="2">
        <v>71</v>
      </c>
      <c r="J2101" s="2" t="s">
        <v>1449</v>
      </c>
      <c r="K2101" s="4" t="s">
        <v>1390</v>
      </c>
      <c r="L2101" s="2" t="s">
        <v>1389</v>
      </c>
      <c r="M2101" s="2" t="s">
        <v>1448</v>
      </c>
      <c r="N2101" s="2" t="s">
        <v>1448</v>
      </c>
      <c r="O2101" s="1" t="s">
        <v>3705</v>
      </c>
      <c r="P2101" s="9" t="s">
        <v>3609</v>
      </c>
    </row>
    <row r="2102" spans="1:22" customFormat="1" x14ac:dyDescent="0.2">
      <c r="A2102" s="2">
        <f t="shared" si="33"/>
        <v>2101</v>
      </c>
      <c r="B2102" t="s">
        <v>7575</v>
      </c>
      <c r="C2102" t="s">
        <v>7576</v>
      </c>
      <c r="D2102" t="s">
        <v>872</v>
      </c>
      <c r="F2102" s="2">
        <v>9</v>
      </c>
      <c r="G2102" s="2">
        <v>2</v>
      </c>
      <c r="H2102" s="236">
        <v>2022</v>
      </c>
      <c r="I2102" s="46">
        <v>43</v>
      </c>
      <c r="J2102" s="2" t="s">
        <v>1450</v>
      </c>
      <c r="K2102" s="4" t="s">
        <v>1410</v>
      </c>
      <c r="L2102" s="2" t="s">
        <v>1394</v>
      </c>
      <c r="M2102" s="2" t="s">
        <v>1448</v>
      </c>
      <c r="N2102" s="2" t="s">
        <v>1447</v>
      </c>
      <c r="O2102" s="178" t="s">
        <v>11384</v>
      </c>
      <c r="P2102" s="14" t="s">
        <v>7584</v>
      </c>
      <c r="Q2102" s="9" t="s">
        <v>9049</v>
      </c>
      <c r="R2102" s="213" t="s">
        <v>7585</v>
      </c>
      <c r="S2102" s="1" t="s">
        <v>8663</v>
      </c>
      <c r="V2102" s="14" t="s">
        <v>7586</v>
      </c>
    </row>
    <row r="2103" spans="1:22" x14ac:dyDescent="0.2">
      <c r="A2103" s="2">
        <f t="shared" si="33"/>
        <v>2102</v>
      </c>
      <c r="B2103" s="1" t="s">
        <v>320</v>
      </c>
      <c r="C2103" s="1" t="s">
        <v>894</v>
      </c>
      <c r="D2103" s="1" t="s">
        <v>837</v>
      </c>
      <c r="E2103" s="1"/>
      <c r="F2103" s="2">
        <v>9</v>
      </c>
      <c r="G2103" s="2">
        <v>3</v>
      </c>
      <c r="H2103" s="236">
        <v>2022</v>
      </c>
      <c r="I2103" s="2">
        <v>94</v>
      </c>
      <c r="J2103" s="2" t="s">
        <v>1449</v>
      </c>
      <c r="K2103" s="4" t="s">
        <v>1415</v>
      </c>
      <c r="L2103" s="2" t="s">
        <v>6515</v>
      </c>
      <c r="M2103" s="2" t="s">
        <v>1447</v>
      </c>
      <c r="N2103" s="2" t="s">
        <v>1447</v>
      </c>
      <c r="O2103" s="1" t="s">
        <v>3352</v>
      </c>
      <c r="P2103" s="9" t="s">
        <v>2563</v>
      </c>
      <c r="S2103" s="1" t="s">
        <v>8719</v>
      </c>
    </row>
    <row r="2104" spans="1:22" x14ac:dyDescent="0.2">
      <c r="A2104" s="2">
        <f t="shared" si="33"/>
        <v>2103</v>
      </c>
      <c r="B2104" s="1" t="s">
        <v>6171</v>
      </c>
      <c r="C2104" s="1" t="s">
        <v>6172</v>
      </c>
      <c r="E2104" s="1" t="s">
        <v>6173</v>
      </c>
      <c r="F2104" s="2">
        <v>9</v>
      </c>
      <c r="G2104" s="2">
        <v>3</v>
      </c>
      <c r="H2104" s="236">
        <v>2022</v>
      </c>
      <c r="I2104" s="2">
        <v>94</v>
      </c>
      <c r="J2104" s="2" t="s">
        <v>1450</v>
      </c>
      <c r="K2104" s="4" t="s">
        <v>4706</v>
      </c>
      <c r="L2104" s="2" t="s">
        <v>1394</v>
      </c>
      <c r="M2104" s="2" t="s">
        <v>1447</v>
      </c>
      <c r="N2104" s="2" t="s">
        <v>1448</v>
      </c>
      <c r="P2104" s="9" t="s">
        <v>6170</v>
      </c>
      <c r="S2104" s="1" t="s">
        <v>9088</v>
      </c>
    </row>
    <row r="2105" spans="1:22" x14ac:dyDescent="0.2">
      <c r="A2105" s="2">
        <f t="shared" si="33"/>
        <v>2104</v>
      </c>
      <c r="B2105" s="1" t="s">
        <v>8414</v>
      </c>
      <c r="C2105" s="1" t="s">
        <v>7388</v>
      </c>
      <c r="E2105" s="1"/>
      <c r="F2105" s="2">
        <v>9</v>
      </c>
      <c r="G2105" s="2">
        <v>3</v>
      </c>
      <c r="H2105" s="236">
        <v>2022</v>
      </c>
      <c r="I2105" s="2">
        <v>85</v>
      </c>
      <c r="J2105" s="2" t="s">
        <v>1449</v>
      </c>
      <c r="K2105" s="4" t="s">
        <v>1440</v>
      </c>
      <c r="L2105" s="2" t="s">
        <v>1407</v>
      </c>
      <c r="M2105" s="2" t="s">
        <v>1447</v>
      </c>
      <c r="N2105" s="2" t="s">
        <v>1448</v>
      </c>
      <c r="O2105" s="252" t="s">
        <v>8415</v>
      </c>
      <c r="P2105" s="9" t="s">
        <v>8416</v>
      </c>
      <c r="Q2105" s="9" t="s">
        <v>8477</v>
      </c>
      <c r="S2105" s="1" t="s">
        <v>8691</v>
      </c>
    </row>
    <row r="2106" spans="1:22" x14ac:dyDescent="0.2">
      <c r="A2106" s="2">
        <f t="shared" si="33"/>
        <v>2105</v>
      </c>
      <c r="B2106" s="1" t="s">
        <v>6074</v>
      </c>
      <c r="C2106" s="1" t="s">
        <v>1135</v>
      </c>
      <c r="D2106" s="1" t="s">
        <v>845</v>
      </c>
      <c r="E2106" s="1" t="s">
        <v>6075</v>
      </c>
      <c r="F2106" s="2">
        <v>9</v>
      </c>
      <c r="G2106" s="2">
        <v>4</v>
      </c>
      <c r="H2106" s="236">
        <v>2022</v>
      </c>
      <c r="I2106" s="2">
        <v>94</v>
      </c>
      <c r="J2106" s="2" t="s">
        <v>1449</v>
      </c>
      <c r="K2106" s="4" t="s">
        <v>1645</v>
      </c>
      <c r="L2106" s="2" t="s">
        <v>6515</v>
      </c>
      <c r="M2106" s="2" t="s">
        <v>1447</v>
      </c>
      <c r="N2106" s="2" t="s">
        <v>1448</v>
      </c>
      <c r="P2106" s="9" t="s">
        <v>6076</v>
      </c>
      <c r="S2106" s="1" t="s">
        <v>8762</v>
      </c>
    </row>
    <row r="2107" spans="1:22" x14ac:dyDescent="0.2">
      <c r="A2107" s="2">
        <f t="shared" si="33"/>
        <v>2106</v>
      </c>
      <c r="B2107" s="1" t="s">
        <v>2269</v>
      </c>
      <c r="C2107" s="1" t="s">
        <v>1942</v>
      </c>
      <c r="D2107" s="1" t="s">
        <v>881</v>
      </c>
      <c r="E2107" s="1" t="s">
        <v>1464</v>
      </c>
      <c r="F2107" s="2">
        <v>9</v>
      </c>
      <c r="G2107" s="2">
        <v>4</v>
      </c>
      <c r="H2107" s="236">
        <v>2022</v>
      </c>
      <c r="I2107" s="2">
        <v>74</v>
      </c>
      <c r="J2107" s="2" t="s">
        <v>1449</v>
      </c>
      <c r="K2107" s="4" t="s">
        <v>1440</v>
      </c>
      <c r="L2107" s="2" t="s">
        <v>1407</v>
      </c>
      <c r="M2107" s="2" t="s">
        <v>1447</v>
      </c>
      <c r="N2107" s="2" t="s">
        <v>1447</v>
      </c>
      <c r="O2107" s="1" t="s">
        <v>3679</v>
      </c>
      <c r="P2107" s="9" t="s">
        <v>2268</v>
      </c>
      <c r="Q2107" s="9" t="s">
        <v>8476</v>
      </c>
      <c r="R2107" s="9" t="s">
        <v>6340</v>
      </c>
      <c r="S2107" s="1" t="s">
        <v>8762</v>
      </c>
    </row>
    <row r="2108" spans="1:22" x14ac:dyDescent="0.2">
      <c r="A2108" s="2">
        <f t="shared" si="33"/>
        <v>2107</v>
      </c>
      <c r="B2108" s="1" t="s">
        <v>2542</v>
      </c>
      <c r="C2108" s="1" t="s">
        <v>2543</v>
      </c>
      <c r="D2108" s="1" t="s">
        <v>2544</v>
      </c>
      <c r="E2108" s="1"/>
      <c r="F2108" s="2">
        <v>9</v>
      </c>
      <c r="G2108" s="2">
        <v>4</v>
      </c>
      <c r="H2108" s="236">
        <v>2022</v>
      </c>
      <c r="I2108" s="2">
        <v>75</v>
      </c>
      <c r="J2108" s="2" t="s">
        <v>1449</v>
      </c>
      <c r="K2108" s="4" t="s">
        <v>1395</v>
      </c>
      <c r="L2108" s="2" t="s">
        <v>1394</v>
      </c>
      <c r="M2108" s="2" t="s">
        <v>1447</v>
      </c>
      <c r="N2108" s="2" t="s">
        <v>1448</v>
      </c>
      <c r="O2108" s="1" t="s">
        <v>9054</v>
      </c>
      <c r="P2108" s="9" t="s">
        <v>2547</v>
      </c>
      <c r="R2108" s="9" t="s">
        <v>2545</v>
      </c>
      <c r="S2108" s="1" t="s">
        <v>8736</v>
      </c>
    </row>
    <row r="2109" spans="1:22" x14ac:dyDescent="0.2">
      <c r="A2109" s="2">
        <f t="shared" si="33"/>
        <v>2108</v>
      </c>
      <c r="B2109" s="1" t="s">
        <v>6079</v>
      </c>
      <c r="C2109" s="1" t="s">
        <v>3245</v>
      </c>
      <c r="D2109" s="1" t="s">
        <v>845</v>
      </c>
      <c r="E2109" s="1"/>
      <c r="F2109" s="2">
        <v>9</v>
      </c>
      <c r="G2109" s="2">
        <v>5</v>
      </c>
      <c r="H2109" s="236">
        <v>2022</v>
      </c>
      <c r="I2109" s="2">
        <v>71</v>
      </c>
      <c r="J2109" s="2" t="s">
        <v>1449</v>
      </c>
      <c r="K2109" s="4" t="s">
        <v>1410</v>
      </c>
      <c r="L2109" s="2" t="s">
        <v>1394</v>
      </c>
      <c r="M2109" s="2" t="s">
        <v>1447</v>
      </c>
      <c r="N2109" s="2" t="s">
        <v>1447</v>
      </c>
      <c r="O2109" s="1" t="s">
        <v>3661</v>
      </c>
      <c r="P2109" s="9" t="s">
        <v>6078</v>
      </c>
      <c r="R2109" s="9" t="s">
        <v>6080</v>
      </c>
      <c r="S2109" s="1" t="s">
        <v>8766</v>
      </c>
    </row>
    <row r="2110" spans="1:22" x14ac:dyDescent="0.2">
      <c r="A2110" s="2">
        <f t="shared" si="33"/>
        <v>2109</v>
      </c>
      <c r="B2110" s="1" t="s">
        <v>6163</v>
      </c>
      <c r="C2110" s="1" t="s">
        <v>840</v>
      </c>
      <c r="D2110" s="1" t="s">
        <v>848</v>
      </c>
      <c r="E2110" s="1"/>
      <c r="F2110" s="2">
        <v>9</v>
      </c>
      <c r="G2110" s="2">
        <v>5</v>
      </c>
      <c r="H2110" s="236">
        <v>2022</v>
      </c>
      <c r="I2110" s="2">
        <v>91</v>
      </c>
      <c r="J2110" s="2" t="s">
        <v>1449</v>
      </c>
      <c r="K2110" s="4" t="s">
        <v>1437</v>
      </c>
      <c r="L2110" s="2" t="s">
        <v>1391</v>
      </c>
      <c r="M2110" s="2" t="s">
        <v>1448</v>
      </c>
      <c r="N2110" s="2" t="s">
        <v>1448</v>
      </c>
      <c r="P2110" s="9" t="s">
        <v>6162</v>
      </c>
      <c r="R2110" s="9"/>
    </row>
    <row r="2111" spans="1:22" x14ac:dyDescent="0.2">
      <c r="A2111" s="2">
        <f t="shared" si="33"/>
        <v>2110</v>
      </c>
      <c r="B2111" s="1" t="s">
        <v>6210</v>
      </c>
      <c r="C2111" s="1" t="s">
        <v>6211</v>
      </c>
      <c r="D2111" s="1" t="s">
        <v>872</v>
      </c>
      <c r="E2111" s="1" t="s">
        <v>6209</v>
      </c>
      <c r="F2111" s="2">
        <v>9</v>
      </c>
      <c r="G2111" s="2">
        <v>5</v>
      </c>
      <c r="H2111" s="236">
        <v>2022</v>
      </c>
      <c r="I2111" s="2">
        <v>95</v>
      </c>
      <c r="J2111" s="2" t="s">
        <v>1449</v>
      </c>
      <c r="K2111" s="4" t="s">
        <v>1402</v>
      </c>
      <c r="L2111" s="2" t="s">
        <v>1393</v>
      </c>
      <c r="M2111" s="2" t="s">
        <v>1448</v>
      </c>
      <c r="N2111" s="2" t="s">
        <v>1448</v>
      </c>
      <c r="P2111" s="9" t="s">
        <v>6212</v>
      </c>
      <c r="R2111" s="9"/>
    </row>
    <row r="2112" spans="1:22" x14ac:dyDescent="0.2">
      <c r="A2112" s="2">
        <f t="shared" si="33"/>
        <v>2111</v>
      </c>
      <c r="B2112" s="1" t="s">
        <v>697</v>
      </c>
      <c r="C2112" s="1" t="s">
        <v>2543</v>
      </c>
      <c r="D2112" s="1" t="s">
        <v>845</v>
      </c>
      <c r="E2112" s="1"/>
      <c r="F2112" s="2">
        <v>9</v>
      </c>
      <c r="G2112" s="2">
        <v>6</v>
      </c>
      <c r="H2112" s="236">
        <v>2022</v>
      </c>
      <c r="I2112" s="2">
        <v>66</v>
      </c>
      <c r="J2112" s="2" t="s">
        <v>1449</v>
      </c>
      <c r="K2112" s="4" t="s">
        <v>8960</v>
      </c>
      <c r="L2112" s="2" t="s">
        <v>1434</v>
      </c>
      <c r="M2112" s="2" t="s">
        <v>1448</v>
      </c>
      <c r="N2112" s="2" t="s">
        <v>1448</v>
      </c>
      <c r="O2112" s="1" t="s">
        <v>3818</v>
      </c>
      <c r="P2112" s="9" t="s">
        <v>8961</v>
      </c>
      <c r="Q2112" s="9" t="s">
        <v>8962</v>
      </c>
      <c r="R2112" s="9"/>
    </row>
    <row r="2113" spans="1:20" x14ac:dyDescent="0.2">
      <c r="A2113" s="2">
        <f t="shared" si="33"/>
        <v>2112</v>
      </c>
      <c r="B2113" s="1" t="s">
        <v>6836</v>
      </c>
      <c r="C2113" s="1" t="s">
        <v>6835</v>
      </c>
      <c r="E2113" s="1"/>
      <c r="F2113" s="2">
        <v>9</v>
      </c>
      <c r="G2113" s="2">
        <v>7</v>
      </c>
      <c r="H2113" s="236">
        <v>2022</v>
      </c>
      <c r="I2113" s="2">
        <v>90</v>
      </c>
      <c r="J2113" s="2" t="s">
        <v>1449</v>
      </c>
      <c r="K2113" s="4" t="s">
        <v>1392</v>
      </c>
      <c r="L2113" s="2" t="s">
        <v>1393</v>
      </c>
      <c r="M2113" s="2" t="s">
        <v>1448</v>
      </c>
      <c r="N2113" s="2" t="s">
        <v>1448</v>
      </c>
      <c r="P2113" s="9" t="s">
        <v>6834</v>
      </c>
      <c r="R2113" s="9" t="s">
        <v>6837</v>
      </c>
    </row>
    <row r="2114" spans="1:20" x14ac:dyDescent="0.2">
      <c r="A2114" s="2">
        <f t="shared" si="33"/>
        <v>2113</v>
      </c>
      <c r="B2114" s="1" t="s">
        <v>2549</v>
      </c>
      <c r="C2114" s="1" t="s">
        <v>2550</v>
      </c>
      <c r="E2114" s="1" t="s">
        <v>4165</v>
      </c>
      <c r="F2114" s="2">
        <v>9</v>
      </c>
      <c r="G2114" s="2">
        <v>8</v>
      </c>
      <c r="H2114" s="236">
        <v>2022</v>
      </c>
      <c r="I2114" s="46">
        <v>46</v>
      </c>
      <c r="J2114" s="2" t="s">
        <v>1450</v>
      </c>
      <c r="K2114" s="4" t="s">
        <v>1402</v>
      </c>
      <c r="L2114" s="2" t="s">
        <v>1393</v>
      </c>
      <c r="M2114" s="2" t="s">
        <v>1448</v>
      </c>
      <c r="N2114" s="2" t="s">
        <v>1448</v>
      </c>
      <c r="O2114" s="178" t="s">
        <v>11383</v>
      </c>
      <c r="P2114" s="9" t="s">
        <v>2551</v>
      </c>
      <c r="Q2114" s="9" t="s">
        <v>9033</v>
      </c>
      <c r="S2114" s="1" t="s">
        <v>9124</v>
      </c>
    </row>
    <row r="2115" spans="1:20" x14ac:dyDescent="0.2">
      <c r="A2115" s="2">
        <f t="shared" si="33"/>
        <v>2114</v>
      </c>
      <c r="B2115" s="1" t="s">
        <v>3410</v>
      </c>
      <c r="C2115" s="1" t="s">
        <v>3411</v>
      </c>
      <c r="D2115" s="1" t="s">
        <v>843</v>
      </c>
      <c r="E2115" s="1"/>
      <c r="F2115" s="2">
        <v>9</v>
      </c>
      <c r="G2115" s="2">
        <v>8</v>
      </c>
      <c r="H2115" s="236">
        <v>2022</v>
      </c>
      <c r="I2115" s="2">
        <v>92</v>
      </c>
      <c r="J2115" s="2" t="s">
        <v>1450</v>
      </c>
      <c r="K2115" s="4" t="s">
        <v>1421</v>
      </c>
      <c r="L2115" s="2" t="s">
        <v>6515</v>
      </c>
      <c r="M2115" s="2" t="s">
        <v>1447</v>
      </c>
      <c r="N2115" s="2" t="s">
        <v>1448</v>
      </c>
      <c r="P2115" s="9" t="s">
        <v>3412</v>
      </c>
      <c r="R2115" s="9" t="s">
        <v>9998</v>
      </c>
      <c r="S2115" s="1" t="s">
        <v>8695</v>
      </c>
    </row>
    <row r="2116" spans="1:20" x14ac:dyDescent="0.2">
      <c r="A2116" s="2">
        <f t="shared" si="33"/>
        <v>2115</v>
      </c>
      <c r="B2116" s="1" t="s">
        <v>2271</v>
      </c>
      <c r="C2116" s="1" t="s">
        <v>2272</v>
      </c>
      <c r="E2116" s="1" t="s">
        <v>1475</v>
      </c>
      <c r="F2116" s="2">
        <v>9</v>
      </c>
      <c r="G2116" s="2">
        <v>8</v>
      </c>
      <c r="H2116" s="236">
        <v>2022</v>
      </c>
      <c r="I2116" s="2">
        <v>82</v>
      </c>
      <c r="J2116" s="2" t="s">
        <v>1449</v>
      </c>
      <c r="K2116" s="4" t="s">
        <v>1392</v>
      </c>
      <c r="L2116" s="2" t="s">
        <v>1393</v>
      </c>
      <c r="M2116" s="2" t="s">
        <v>1448</v>
      </c>
      <c r="N2116" s="2" t="s">
        <v>1447</v>
      </c>
      <c r="P2116" s="9" t="s">
        <v>2270</v>
      </c>
      <c r="R2116" s="14" t="s">
        <v>7589</v>
      </c>
    </row>
    <row r="2117" spans="1:20" customFormat="1" x14ac:dyDescent="0.2">
      <c r="A2117" s="2">
        <f t="shared" si="33"/>
        <v>2116</v>
      </c>
      <c r="B2117" t="s">
        <v>9539</v>
      </c>
      <c r="C2117" t="s">
        <v>2616</v>
      </c>
      <c r="D2117" t="s">
        <v>886</v>
      </c>
      <c r="E2117" t="s">
        <v>990</v>
      </c>
      <c r="F2117" s="2">
        <v>9</v>
      </c>
      <c r="G2117" s="2">
        <v>8</v>
      </c>
      <c r="H2117" s="236">
        <v>2022</v>
      </c>
      <c r="I2117" s="2">
        <v>72</v>
      </c>
      <c r="J2117" s="2" t="s">
        <v>1449</v>
      </c>
      <c r="K2117" s="4" t="s">
        <v>2233</v>
      </c>
      <c r="L2117" s="2" t="s">
        <v>1396</v>
      </c>
      <c r="M2117" s="2" t="s">
        <v>1448</v>
      </c>
      <c r="N2117" s="2" t="s">
        <v>1448</v>
      </c>
      <c r="O2117" s="1"/>
      <c r="P2117" s="14" t="s">
        <v>9540</v>
      </c>
      <c r="Q2117" s="1"/>
    </row>
    <row r="2118" spans="1:20" customFormat="1" x14ac:dyDescent="0.2">
      <c r="A2118" s="2">
        <f t="shared" si="33"/>
        <v>2117</v>
      </c>
      <c r="B2118" t="s">
        <v>7574</v>
      </c>
      <c r="C2118" t="s">
        <v>2620</v>
      </c>
      <c r="D2118" t="s">
        <v>843</v>
      </c>
      <c r="F2118" s="2">
        <v>9</v>
      </c>
      <c r="G2118" s="2">
        <v>8</v>
      </c>
      <c r="H2118" s="236">
        <v>2022</v>
      </c>
      <c r="I2118" s="2">
        <v>87</v>
      </c>
      <c r="J2118" s="2" t="s">
        <v>1449</v>
      </c>
      <c r="K2118" s="4" t="s">
        <v>2010</v>
      </c>
      <c r="L2118" s="2" t="s">
        <v>1393</v>
      </c>
      <c r="M2118" s="2" t="s">
        <v>1447</v>
      </c>
      <c r="N2118" s="2" t="s">
        <v>1447</v>
      </c>
      <c r="O2118" s="1" t="s">
        <v>7591</v>
      </c>
      <c r="P2118" s="14" t="s">
        <v>7590</v>
      </c>
      <c r="Q2118" s="9" t="s">
        <v>10938</v>
      </c>
      <c r="S2118" t="s">
        <v>8715</v>
      </c>
      <c r="T2118" t="s">
        <v>8787</v>
      </c>
    </row>
    <row r="2119" spans="1:20" x14ac:dyDescent="0.2">
      <c r="A2119" s="2">
        <f t="shared" si="33"/>
        <v>2118</v>
      </c>
      <c r="B2119" s="1" t="s">
        <v>6208</v>
      </c>
      <c r="C2119" s="1" t="s">
        <v>6196</v>
      </c>
      <c r="D2119" s="1" t="s">
        <v>892</v>
      </c>
      <c r="E2119" s="1"/>
      <c r="F2119" s="2">
        <v>9</v>
      </c>
      <c r="G2119" s="2">
        <v>9</v>
      </c>
      <c r="H2119" s="236">
        <v>2022</v>
      </c>
      <c r="I2119" s="2">
        <v>93</v>
      </c>
      <c r="J2119" s="2" t="s">
        <v>1450</v>
      </c>
      <c r="K2119" s="4" t="s">
        <v>1404</v>
      </c>
      <c r="L2119" s="2" t="s">
        <v>1393</v>
      </c>
      <c r="M2119" s="2" t="s">
        <v>1448</v>
      </c>
      <c r="N2119" s="2" t="s">
        <v>1448</v>
      </c>
      <c r="P2119" s="9" t="s">
        <v>6195</v>
      </c>
      <c r="R2119" s="9" t="s">
        <v>8888</v>
      </c>
    </row>
    <row r="2120" spans="1:20" x14ac:dyDescent="0.2">
      <c r="A2120" s="2">
        <f t="shared" si="33"/>
        <v>2119</v>
      </c>
      <c r="B2120" s="1" t="s">
        <v>2476</v>
      </c>
      <c r="C2120" s="1" t="s">
        <v>2477</v>
      </c>
      <c r="D2120" s="1" t="s">
        <v>851</v>
      </c>
      <c r="E2120" s="1"/>
      <c r="F2120" s="2">
        <v>9</v>
      </c>
      <c r="G2120" s="2">
        <v>10</v>
      </c>
      <c r="H2120" s="236">
        <v>2022</v>
      </c>
      <c r="I2120" s="2">
        <v>81</v>
      </c>
      <c r="J2120" s="2" t="s">
        <v>1449</v>
      </c>
      <c r="K2120" s="4" t="s">
        <v>2475</v>
      </c>
      <c r="L2120" s="2" t="s">
        <v>1393</v>
      </c>
      <c r="M2120" s="2" t="s">
        <v>1447</v>
      </c>
      <c r="N2120" s="2" t="s">
        <v>1447</v>
      </c>
      <c r="P2120" s="9" t="s">
        <v>2478</v>
      </c>
      <c r="S2120" s="1" t="s">
        <v>8665</v>
      </c>
    </row>
    <row r="2121" spans="1:20" x14ac:dyDescent="0.2">
      <c r="A2121" s="2">
        <f t="shared" si="33"/>
        <v>2120</v>
      </c>
      <c r="B2121" s="1" t="s">
        <v>2480</v>
      </c>
      <c r="C2121" s="1" t="s">
        <v>2481</v>
      </c>
      <c r="E2121" s="1"/>
      <c r="F2121" s="2">
        <v>9</v>
      </c>
      <c r="G2121" s="2">
        <v>10</v>
      </c>
      <c r="H2121" s="236">
        <v>2022</v>
      </c>
      <c r="I2121" s="46">
        <v>56</v>
      </c>
      <c r="J2121" s="2" t="s">
        <v>1449</v>
      </c>
      <c r="K2121" s="4" t="s">
        <v>2484</v>
      </c>
      <c r="L2121" s="2" t="s">
        <v>6515</v>
      </c>
      <c r="M2121" s="2" t="s">
        <v>1448</v>
      </c>
      <c r="N2121" s="2" t="s">
        <v>1448</v>
      </c>
      <c r="O2121" s="178" t="s">
        <v>11367</v>
      </c>
      <c r="P2121" s="9" t="s">
        <v>2482</v>
      </c>
      <c r="R2121" s="9" t="s">
        <v>2483</v>
      </c>
    </row>
    <row r="2122" spans="1:20" x14ac:dyDescent="0.2">
      <c r="A2122" s="2">
        <f t="shared" si="33"/>
        <v>2121</v>
      </c>
      <c r="B2122" s="1" t="s">
        <v>6692</v>
      </c>
      <c r="C2122" s="1" t="s">
        <v>6693</v>
      </c>
      <c r="D2122" s="1" t="s">
        <v>843</v>
      </c>
      <c r="E2122" s="1"/>
      <c r="F2122" s="2">
        <v>9</v>
      </c>
      <c r="G2122" s="2">
        <v>10</v>
      </c>
      <c r="H2122" s="236">
        <v>2022</v>
      </c>
      <c r="I2122" s="46">
        <v>50</v>
      </c>
      <c r="J2122" s="2" t="s">
        <v>1449</v>
      </c>
      <c r="K2122" s="4" t="s">
        <v>1437</v>
      </c>
      <c r="L2122" s="2" t="s">
        <v>1391</v>
      </c>
      <c r="M2122" s="2" t="s">
        <v>1448</v>
      </c>
      <c r="N2122" s="2" t="s">
        <v>1448</v>
      </c>
      <c r="O2122" s="282" t="s">
        <v>9955</v>
      </c>
      <c r="P2122" s="9" t="s">
        <v>6694</v>
      </c>
      <c r="R2122" s="9" t="s">
        <v>6695</v>
      </c>
    </row>
    <row r="2123" spans="1:20" x14ac:dyDescent="0.2">
      <c r="A2123" s="2">
        <f t="shared" si="33"/>
        <v>2122</v>
      </c>
      <c r="B2123" s="1" t="s">
        <v>9585</v>
      </c>
      <c r="C2123" s="1" t="s">
        <v>2302</v>
      </c>
      <c r="E2123" s="1"/>
      <c r="F2123" s="2">
        <v>9</v>
      </c>
      <c r="G2123" s="2">
        <v>11</v>
      </c>
      <c r="H2123" s="236">
        <v>2022</v>
      </c>
      <c r="I2123" s="2">
        <v>86</v>
      </c>
      <c r="J2123" s="2" t="s">
        <v>1449</v>
      </c>
      <c r="K2123" s="4" t="s">
        <v>1955</v>
      </c>
      <c r="L2123" s="2" t="s">
        <v>6515</v>
      </c>
      <c r="M2123" s="2" t="s">
        <v>1448</v>
      </c>
      <c r="N2123" s="2" t="s">
        <v>1448</v>
      </c>
      <c r="P2123" s="9" t="s">
        <v>9586</v>
      </c>
    </row>
    <row r="2124" spans="1:20" x14ac:dyDescent="0.2">
      <c r="A2124" s="2">
        <f t="shared" ref="A2124:A2188" si="34">A2123+1</f>
        <v>2123</v>
      </c>
      <c r="B2124" s="1" t="s">
        <v>1828</v>
      </c>
      <c r="C2124" s="1" t="s">
        <v>2109</v>
      </c>
      <c r="D2124" s="1" t="s">
        <v>838</v>
      </c>
      <c r="E2124" s="1" t="s">
        <v>30</v>
      </c>
      <c r="F2124" s="2">
        <v>9</v>
      </c>
      <c r="G2124" s="2">
        <v>11</v>
      </c>
      <c r="H2124" s="236">
        <v>2022</v>
      </c>
      <c r="I2124" s="2">
        <v>94</v>
      </c>
      <c r="J2124" s="2" t="s">
        <v>1449</v>
      </c>
      <c r="K2124" s="4" t="s">
        <v>1540</v>
      </c>
      <c r="L2124" s="2" t="s">
        <v>1393</v>
      </c>
      <c r="M2124" s="2" t="s">
        <v>1447</v>
      </c>
      <c r="N2124" s="2" t="s">
        <v>1448</v>
      </c>
      <c r="P2124" s="9" t="s">
        <v>10706</v>
      </c>
      <c r="Q2124" s="9" t="s">
        <v>10707</v>
      </c>
      <c r="S2124" s="1" t="s">
        <v>8787</v>
      </c>
    </row>
    <row r="2125" spans="1:20" x14ac:dyDescent="0.2">
      <c r="A2125" s="2">
        <f t="shared" si="34"/>
        <v>2124</v>
      </c>
      <c r="B2125" s="1" t="s">
        <v>7130</v>
      </c>
      <c r="C2125" s="1" t="s">
        <v>7129</v>
      </c>
      <c r="D2125" s="1" t="s">
        <v>845</v>
      </c>
      <c r="F2125" s="2">
        <v>9</v>
      </c>
      <c r="G2125" s="2">
        <v>14</v>
      </c>
      <c r="H2125" s="236">
        <v>2022</v>
      </c>
      <c r="I2125" s="2">
        <v>92</v>
      </c>
      <c r="J2125" s="2" t="s">
        <v>1449</v>
      </c>
      <c r="K2125" s="4" t="s">
        <v>1410</v>
      </c>
      <c r="L2125" s="2" t="s">
        <v>1394</v>
      </c>
      <c r="M2125" s="2" t="s">
        <v>1447</v>
      </c>
      <c r="N2125" s="2" t="s">
        <v>1448</v>
      </c>
      <c r="O2125" s="1" t="s">
        <v>7370</v>
      </c>
      <c r="P2125" s="9" t="s">
        <v>7134</v>
      </c>
      <c r="R2125" s="9" t="s">
        <v>7369</v>
      </c>
      <c r="S2125" s="1" t="s">
        <v>8768</v>
      </c>
    </row>
    <row r="2126" spans="1:20" x14ac:dyDescent="0.2">
      <c r="A2126" s="2">
        <f t="shared" si="34"/>
        <v>2125</v>
      </c>
      <c r="B2126" s="1" t="s">
        <v>391</v>
      </c>
      <c r="C2126" s="1" t="s">
        <v>2373</v>
      </c>
      <c r="D2126" s="1" t="s">
        <v>851</v>
      </c>
      <c r="F2126" s="2">
        <v>9</v>
      </c>
      <c r="G2126" s="2">
        <v>15</v>
      </c>
      <c r="H2126" s="236">
        <v>2022</v>
      </c>
      <c r="I2126" s="2">
        <v>96</v>
      </c>
      <c r="J2126" s="2" t="s">
        <v>1449</v>
      </c>
      <c r="K2126" s="4" t="s">
        <v>1410</v>
      </c>
      <c r="L2126" s="2" t="s">
        <v>1394</v>
      </c>
      <c r="M2126" s="2" t="s">
        <v>1447</v>
      </c>
      <c r="N2126" s="2" t="s">
        <v>1448</v>
      </c>
      <c r="P2126" s="9" t="s">
        <v>7133</v>
      </c>
      <c r="R2126" s="9"/>
    </row>
    <row r="2127" spans="1:20" x14ac:dyDescent="0.2">
      <c r="A2127" s="2">
        <f t="shared" si="34"/>
        <v>2126</v>
      </c>
      <c r="B2127" s="1" t="s">
        <v>360</v>
      </c>
      <c r="C2127" s="1" t="s">
        <v>1510</v>
      </c>
      <c r="D2127" s="1" t="s">
        <v>10438</v>
      </c>
      <c r="F2127" s="2">
        <v>9</v>
      </c>
      <c r="G2127" s="2">
        <v>15</v>
      </c>
      <c r="H2127" s="236">
        <v>2022</v>
      </c>
      <c r="I2127" s="2">
        <v>85</v>
      </c>
      <c r="J2127" s="2" t="s">
        <v>1449</v>
      </c>
      <c r="K2127" s="4" t="s">
        <v>1403</v>
      </c>
      <c r="L2127" s="2" t="s">
        <v>1394</v>
      </c>
      <c r="M2127" s="2" t="s">
        <v>1447</v>
      </c>
      <c r="N2127" s="2" t="s">
        <v>1448</v>
      </c>
      <c r="P2127" s="9" t="s">
        <v>10436</v>
      </c>
      <c r="R2127" s="9" t="s">
        <v>10437</v>
      </c>
      <c r="S2127" s="1" t="s">
        <v>8719</v>
      </c>
    </row>
    <row r="2128" spans="1:20" x14ac:dyDescent="0.2">
      <c r="A2128" s="2">
        <f t="shared" si="34"/>
        <v>2127</v>
      </c>
      <c r="B2128" s="1" t="s">
        <v>6072</v>
      </c>
      <c r="C2128" s="1" t="s">
        <v>3215</v>
      </c>
      <c r="D2128" s="1" t="s">
        <v>837</v>
      </c>
      <c r="F2128" s="2">
        <v>9</v>
      </c>
      <c r="G2128" s="2">
        <v>16</v>
      </c>
      <c r="H2128" s="236">
        <v>2022</v>
      </c>
      <c r="I2128" s="2">
        <v>73</v>
      </c>
      <c r="J2128" s="2" t="s">
        <v>1449</v>
      </c>
      <c r="K2128" s="4" t="s">
        <v>1421</v>
      </c>
      <c r="L2128" s="2" t="s">
        <v>6515</v>
      </c>
      <c r="M2128" s="2" t="s">
        <v>1447</v>
      </c>
      <c r="N2128" s="2" t="s">
        <v>1448</v>
      </c>
      <c r="P2128" s="9" t="s">
        <v>6073</v>
      </c>
      <c r="R2128" s="9"/>
      <c r="S2128" s="1" t="s">
        <v>8762</v>
      </c>
    </row>
    <row r="2129" spans="1:19" x14ac:dyDescent="0.2">
      <c r="A2129" s="2">
        <f t="shared" si="34"/>
        <v>2128</v>
      </c>
      <c r="B2129" s="1" t="s">
        <v>246</v>
      </c>
      <c r="C2129" s="1" t="s">
        <v>1177</v>
      </c>
      <c r="F2129" s="2">
        <v>9</v>
      </c>
      <c r="G2129" s="2">
        <v>16</v>
      </c>
      <c r="H2129" s="236">
        <v>2022</v>
      </c>
      <c r="I2129" s="2">
        <v>89</v>
      </c>
      <c r="J2129" s="2" t="s">
        <v>1449</v>
      </c>
      <c r="K2129" s="4" t="s">
        <v>11016</v>
      </c>
      <c r="L2129" s="2" t="s">
        <v>6515</v>
      </c>
      <c r="M2129" s="2" t="s">
        <v>1447</v>
      </c>
      <c r="N2129" s="2" t="s">
        <v>1448</v>
      </c>
      <c r="P2129" s="9" t="s">
        <v>11008</v>
      </c>
      <c r="Q2129" s="9" t="s">
        <v>11017</v>
      </c>
      <c r="R2129" s="9"/>
      <c r="S2129" s="1" t="s">
        <v>9088</v>
      </c>
    </row>
    <row r="2130" spans="1:19" x14ac:dyDescent="0.2">
      <c r="A2130" s="2">
        <f t="shared" si="34"/>
        <v>2129</v>
      </c>
      <c r="B2130" s="1" t="s">
        <v>6214</v>
      </c>
      <c r="C2130" s="1" t="s">
        <v>6213</v>
      </c>
      <c r="F2130" s="2">
        <v>9</v>
      </c>
      <c r="G2130" s="2">
        <v>16</v>
      </c>
      <c r="H2130" s="236">
        <v>2022</v>
      </c>
      <c r="I2130" s="2">
        <v>92</v>
      </c>
      <c r="J2130" s="2" t="s">
        <v>1449</v>
      </c>
      <c r="K2130" s="4" t="s">
        <v>698</v>
      </c>
      <c r="L2130" s="2" t="s">
        <v>1393</v>
      </c>
      <c r="M2130" s="2" t="s">
        <v>1448</v>
      </c>
      <c r="N2130" s="2" t="s">
        <v>1448</v>
      </c>
      <c r="P2130" s="9" t="s">
        <v>6215</v>
      </c>
      <c r="R2130" s="9" t="s">
        <v>8887</v>
      </c>
    </row>
    <row r="2131" spans="1:19" x14ac:dyDescent="0.2">
      <c r="A2131" s="2">
        <f t="shared" si="34"/>
        <v>2130</v>
      </c>
      <c r="B2131" s="1" t="s">
        <v>4167</v>
      </c>
      <c r="C2131" s="1" t="s">
        <v>2109</v>
      </c>
      <c r="E2131" s="4" t="s">
        <v>4166</v>
      </c>
      <c r="F2131" s="2">
        <v>9</v>
      </c>
      <c r="G2131" s="2">
        <v>17</v>
      </c>
      <c r="H2131" s="236">
        <v>2022</v>
      </c>
      <c r="I2131" s="2">
        <v>71</v>
      </c>
      <c r="J2131" s="2" t="s">
        <v>1449</v>
      </c>
      <c r="K2131" s="4" t="s">
        <v>1425</v>
      </c>
      <c r="L2131" s="2" t="s">
        <v>1393</v>
      </c>
      <c r="M2131" s="2" t="s">
        <v>1448</v>
      </c>
      <c r="N2131" s="2" t="s">
        <v>1448</v>
      </c>
      <c r="O2131" s="1" t="s">
        <v>4169</v>
      </c>
      <c r="P2131" s="9" t="s">
        <v>4168</v>
      </c>
      <c r="R2131" s="9"/>
    </row>
    <row r="2132" spans="1:19" x14ac:dyDescent="0.2">
      <c r="A2132" s="2">
        <f t="shared" si="34"/>
        <v>2131</v>
      </c>
      <c r="B2132" s="1" t="s">
        <v>1090</v>
      </c>
      <c r="C2132" s="1" t="s">
        <v>6439</v>
      </c>
      <c r="D2132" s="1" t="s">
        <v>843</v>
      </c>
      <c r="F2132" s="2">
        <v>9</v>
      </c>
      <c r="G2132" s="2">
        <v>17</v>
      </c>
      <c r="H2132" s="236">
        <v>2022</v>
      </c>
      <c r="I2132" s="2">
        <v>71</v>
      </c>
      <c r="J2132" s="2" t="s">
        <v>1449</v>
      </c>
      <c r="K2132" s="4" t="s">
        <v>6435</v>
      </c>
      <c r="L2132" s="2" t="s">
        <v>1407</v>
      </c>
      <c r="M2132" s="2" t="s">
        <v>1447</v>
      </c>
      <c r="N2132" s="2" t="s">
        <v>1448</v>
      </c>
      <c r="P2132" s="9" t="s">
        <v>7273</v>
      </c>
      <c r="Q2132" s="9" t="s">
        <v>8475</v>
      </c>
      <c r="R2132" s="9"/>
      <c r="S2132" s="1" t="s">
        <v>9088</v>
      </c>
    </row>
    <row r="2133" spans="1:19" x14ac:dyDescent="0.2">
      <c r="A2133" s="2">
        <f t="shared" si="34"/>
        <v>2132</v>
      </c>
      <c r="B2133" s="1" t="s">
        <v>6205</v>
      </c>
      <c r="C2133" s="1" t="s">
        <v>1576</v>
      </c>
      <c r="D2133" s="1" t="s">
        <v>876</v>
      </c>
      <c r="F2133" s="2">
        <v>9</v>
      </c>
      <c r="G2133" s="2">
        <v>17</v>
      </c>
      <c r="H2133" s="236">
        <v>2022</v>
      </c>
      <c r="I2133" s="2">
        <v>84</v>
      </c>
      <c r="J2133" s="2" t="s">
        <v>1449</v>
      </c>
      <c r="K2133" s="4" t="s">
        <v>1410</v>
      </c>
      <c r="L2133" s="2" t="s">
        <v>1394</v>
      </c>
      <c r="M2133" s="2" t="s">
        <v>1448</v>
      </c>
      <c r="N2133" s="2" t="s">
        <v>1448</v>
      </c>
      <c r="O2133" s="1" t="s">
        <v>6206</v>
      </c>
      <c r="P2133" s="9" t="s">
        <v>6204</v>
      </c>
      <c r="Q2133" s="9" t="s">
        <v>6207</v>
      </c>
    </row>
    <row r="2134" spans="1:19" x14ac:dyDescent="0.2">
      <c r="A2134" s="2">
        <f t="shared" si="34"/>
        <v>2133</v>
      </c>
      <c r="B2134" s="1" t="s">
        <v>4187</v>
      </c>
      <c r="C2134" s="1" t="s">
        <v>3646</v>
      </c>
      <c r="F2134" s="2">
        <v>9</v>
      </c>
      <c r="G2134" s="2">
        <v>18</v>
      </c>
      <c r="H2134" s="236">
        <v>2022</v>
      </c>
      <c r="I2134" s="2">
        <v>87</v>
      </c>
      <c r="J2134" s="2" t="s">
        <v>1449</v>
      </c>
      <c r="K2134" s="4" t="s">
        <v>4186</v>
      </c>
      <c r="L2134" s="2" t="s">
        <v>6515</v>
      </c>
      <c r="M2134" s="2" t="s">
        <v>1448</v>
      </c>
      <c r="N2134" s="2" t="s">
        <v>1448</v>
      </c>
      <c r="P2134" s="9" t="s">
        <v>4188</v>
      </c>
    </row>
    <row r="2135" spans="1:19" x14ac:dyDescent="0.2">
      <c r="A2135" s="2">
        <f t="shared" si="34"/>
        <v>2134</v>
      </c>
      <c r="B2135" s="1" t="s">
        <v>4094</v>
      </c>
      <c r="C2135" s="1" t="s">
        <v>1032</v>
      </c>
      <c r="F2135" s="2">
        <v>9</v>
      </c>
      <c r="G2135" s="2">
        <v>18</v>
      </c>
      <c r="H2135" s="236">
        <v>2022</v>
      </c>
      <c r="I2135" s="47">
        <v>32</v>
      </c>
      <c r="J2135" s="2" t="s">
        <v>1449</v>
      </c>
      <c r="K2135" s="4" t="s">
        <v>549</v>
      </c>
      <c r="L2135" s="2" t="s">
        <v>1393</v>
      </c>
      <c r="M2135" s="2" t="s">
        <v>1448</v>
      </c>
      <c r="N2135" s="2" t="s">
        <v>1448</v>
      </c>
      <c r="O2135" s="178" t="s">
        <v>11362</v>
      </c>
      <c r="P2135" s="9" t="s">
        <v>4125</v>
      </c>
      <c r="Q2135" s="9" t="s">
        <v>6656</v>
      </c>
      <c r="R2135" s="9"/>
      <c r="S2135" s="1" t="s">
        <v>8663</v>
      </c>
    </row>
    <row r="2136" spans="1:19" x14ac:dyDescent="0.2">
      <c r="A2136" s="2">
        <f t="shared" si="34"/>
        <v>2135</v>
      </c>
      <c r="B2136" s="1" t="s">
        <v>115</v>
      </c>
      <c r="C2136" s="1" t="s">
        <v>4437</v>
      </c>
      <c r="D2136" s="1" t="s">
        <v>845</v>
      </c>
      <c r="E2136" s="4" t="s">
        <v>6049</v>
      </c>
      <c r="F2136" s="2">
        <v>9</v>
      </c>
      <c r="G2136" s="2">
        <v>18</v>
      </c>
      <c r="H2136" s="236">
        <v>2022</v>
      </c>
      <c r="I2136" s="2">
        <v>91</v>
      </c>
      <c r="J2136" s="2" t="s">
        <v>1450</v>
      </c>
      <c r="K2136" s="4" t="s">
        <v>2382</v>
      </c>
      <c r="L2136" s="2" t="s">
        <v>1393</v>
      </c>
      <c r="M2136" s="2" t="s">
        <v>1447</v>
      </c>
      <c r="N2136" s="2" t="s">
        <v>1448</v>
      </c>
      <c r="P2136" s="9" t="s">
        <v>6048</v>
      </c>
      <c r="S2136" s="1" t="s">
        <v>9088</v>
      </c>
    </row>
    <row r="2137" spans="1:19" x14ac:dyDescent="0.2">
      <c r="A2137" s="2">
        <f t="shared" si="34"/>
        <v>2136</v>
      </c>
      <c r="B2137" s="1" t="s">
        <v>6224</v>
      </c>
      <c r="C2137" s="1" t="s">
        <v>3245</v>
      </c>
      <c r="E2137" s="1" t="s">
        <v>6225</v>
      </c>
      <c r="F2137" s="2">
        <v>9</v>
      </c>
      <c r="G2137" s="2">
        <v>19</v>
      </c>
      <c r="H2137" s="236">
        <v>2022</v>
      </c>
      <c r="I2137" s="2">
        <v>73</v>
      </c>
      <c r="J2137" s="2" t="s">
        <v>1449</v>
      </c>
      <c r="K2137" s="4" t="s">
        <v>1837</v>
      </c>
      <c r="L2137" s="2" t="s">
        <v>1393</v>
      </c>
      <c r="M2137" s="2" t="s">
        <v>1448</v>
      </c>
      <c r="N2137" s="2" t="s">
        <v>1448</v>
      </c>
      <c r="O2137" s="1" t="s">
        <v>3693</v>
      </c>
      <c r="P2137" s="9" t="s">
        <v>6226</v>
      </c>
      <c r="Q2137" s="9" t="s">
        <v>6227</v>
      </c>
    </row>
    <row r="2138" spans="1:19" x14ac:dyDescent="0.2">
      <c r="A2138" s="2">
        <f t="shared" si="34"/>
        <v>2137</v>
      </c>
      <c r="B2138" s="1" t="s">
        <v>4231</v>
      </c>
      <c r="C2138" s="1" t="s">
        <v>3573</v>
      </c>
      <c r="E2138" s="1" t="s">
        <v>1302</v>
      </c>
      <c r="F2138" s="2">
        <v>9</v>
      </c>
      <c r="G2138" s="2">
        <v>19</v>
      </c>
      <c r="H2138" s="236">
        <v>2022</v>
      </c>
      <c r="I2138" s="2">
        <v>74</v>
      </c>
      <c r="J2138" s="2" t="s">
        <v>1449</v>
      </c>
      <c r="K2138" s="4" t="s">
        <v>1392</v>
      </c>
      <c r="L2138" s="2" t="s">
        <v>1393</v>
      </c>
      <c r="M2138" s="2" t="s">
        <v>1447</v>
      </c>
      <c r="N2138" s="2" t="s">
        <v>1447</v>
      </c>
      <c r="O2138" s="1" t="s">
        <v>9058</v>
      </c>
      <c r="P2138" s="9" t="s">
        <v>4232</v>
      </c>
      <c r="Q2138" s="9" t="s">
        <v>6475</v>
      </c>
      <c r="S2138" s="1" t="s">
        <v>8762</v>
      </c>
    </row>
    <row r="2139" spans="1:19" x14ac:dyDescent="0.2">
      <c r="A2139" s="2">
        <f t="shared" si="34"/>
        <v>2138</v>
      </c>
      <c r="B2139" s="1" t="s">
        <v>8369</v>
      </c>
      <c r="C2139" s="1" t="s">
        <v>8368</v>
      </c>
      <c r="E2139" s="1"/>
      <c r="F2139" s="2">
        <v>9</v>
      </c>
      <c r="G2139" s="2">
        <v>19</v>
      </c>
      <c r="H2139" s="236">
        <v>2022</v>
      </c>
      <c r="I2139" s="2">
        <v>72</v>
      </c>
      <c r="J2139" s="2" t="s">
        <v>1449</v>
      </c>
      <c r="K2139" s="4" t="s">
        <v>1837</v>
      </c>
      <c r="L2139" s="2" t="s">
        <v>1393</v>
      </c>
      <c r="M2139" s="2" t="s">
        <v>1448</v>
      </c>
      <c r="N2139" s="2" t="s">
        <v>1448</v>
      </c>
      <c r="P2139" s="9" t="s">
        <v>8370</v>
      </c>
      <c r="R2139" s="9"/>
    </row>
    <row r="2140" spans="1:19" x14ac:dyDescent="0.2">
      <c r="A2140" s="2">
        <f t="shared" si="34"/>
        <v>2139</v>
      </c>
      <c r="B2140" s="1" t="s">
        <v>9431</v>
      </c>
      <c r="C2140" s="1" t="s">
        <v>855</v>
      </c>
      <c r="D2140" s="1" t="s">
        <v>843</v>
      </c>
      <c r="E2140" s="4" t="s">
        <v>9433</v>
      </c>
      <c r="F2140" s="2">
        <v>9</v>
      </c>
      <c r="G2140" s="2">
        <v>20</v>
      </c>
      <c r="H2140" s="236">
        <v>2022</v>
      </c>
      <c r="I2140" s="2">
        <v>66</v>
      </c>
      <c r="J2140" s="2" t="s">
        <v>1449</v>
      </c>
      <c r="K2140" s="4" t="s">
        <v>1402</v>
      </c>
      <c r="L2140" s="2" t="s">
        <v>1393</v>
      </c>
      <c r="M2140" s="2" t="s">
        <v>1448</v>
      </c>
      <c r="N2140" s="2" t="s">
        <v>1448</v>
      </c>
      <c r="O2140" s="178" t="s">
        <v>11363</v>
      </c>
      <c r="P2140" s="9" t="s">
        <v>9434</v>
      </c>
      <c r="Q2140" s="9" t="s">
        <v>9432</v>
      </c>
      <c r="R2140" s="9"/>
      <c r="S2140" s="1" t="s">
        <v>8663</v>
      </c>
    </row>
    <row r="2141" spans="1:19" x14ac:dyDescent="0.2">
      <c r="A2141" s="2">
        <f t="shared" si="34"/>
        <v>2140</v>
      </c>
      <c r="B2141" s="1" t="s">
        <v>347</v>
      </c>
      <c r="C2141" s="1" t="s">
        <v>4501</v>
      </c>
      <c r="D2141" s="1" t="s">
        <v>837</v>
      </c>
      <c r="F2141" s="2">
        <v>9</v>
      </c>
      <c r="G2141" s="2">
        <v>21</v>
      </c>
      <c r="H2141" s="236">
        <v>2022</v>
      </c>
      <c r="I2141" s="2">
        <v>81</v>
      </c>
      <c r="J2141" s="2" t="s">
        <v>1449</v>
      </c>
      <c r="K2141" s="4" t="s">
        <v>1844</v>
      </c>
      <c r="L2141" s="2" t="s">
        <v>1393</v>
      </c>
      <c r="M2141" s="2" t="s">
        <v>1448</v>
      </c>
      <c r="N2141" s="2" t="s">
        <v>1448</v>
      </c>
      <c r="O2141" s="1" t="s">
        <v>11102</v>
      </c>
      <c r="P2141" s="9" t="s">
        <v>4500</v>
      </c>
      <c r="R2141" s="9" t="s">
        <v>6539</v>
      </c>
    </row>
    <row r="2142" spans="1:19" x14ac:dyDescent="0.2">
      <c r="A2142" s="2">
        <f t="shared" si="34"/>
        <v>2141</v>
      </c>
      <c r="B2142" s="1" t="s">
        <v>105</v>
      </c>
      <c r="C2142" s="1" t="s">
        <v>6187</v>
      </c>
      <c r="D2142" s="1" t="s">
        <v>848</v>
      </c>
      <c r="F2142" s="2">
        <v>9</v>
      </c>
      <c r="G2142" s="2">
        <v>21</v>
      </c>
      <c r="H2142" s="236">
        <v>2022</v>
      </c>
      <c r="I2142" s="2">
        <v>71</v>
      </c>
      <c r="J2142" s="2" t="s">
        <v>1449</v>
      </c>
      <c r="K2142" s="4" t="s">
        <v>1499</v>
      </c>
      <c r="L2142" s="2" t="s">
        <v>1393</v>
      </c>
      <c r="M2142" s="2" t="s">
        <v>1448</v>
      </c>
      <c r="N2142" s="2" t="s">
        <v>1448</v>
      </c>
      <c r="P2142" s="9" t="s">
        <v>6188</v>
      </c>
      <c r="Q2142" s="9" t="s">
        <v>6189</v>
      </c>
      <c r="R2142" s="9" t="s">
        <v>8886</v>
      </c>
    </row>
    <row r="2143" spans="1:19" x14ac:dyDescent="0.2">
      <c r="A2143" s="2">
        <f t="shared" si="34"/>
        <v>2142</v>
      </c>
      <c r="B2143" s="1" t="s">
        <v>4517</v>
      </c>
      <c r="C2143" s="1" t="s">
        <v>1619</v>
      </c>
      <c r="F2143" s="2">
        <v>9</v>
      </c>
      <c r="G2143" s="2">
        <v>21</v>
      </c>
      <c r="H2143" s="236">
        <v>2022</v>
      </c>
      <c r="I2143" s="2">
        <v>86</v>
      </c>
      <c r="J2143" s="2" t="s">
        <v>1449</v>
      </c>
      <c r="K2143" s="4" t="s">
        <v>1884</v>
      </c>
      <c r="L2143" s="2" t="s">
        <v>1394</v>
      </c>
      <c r="M2143" s="2" t="s">
        <v>1447</v>
      </c>
      <c r="N2143" s="2" t="s">
        <v>1448</v>
      </c>
      <c r="P2143" s="9" t="s">
        <v>4516</v>
      </c>
      <c r="S2143" s="1" t="s">
        <v>9088</v>
      </c>
    </row>
    <row r="2144" spans="1:19" x14ac:dyDescent="0.2">
      <c r="A2144" s="2">
        <f t="shared" si="34"/>
        <v>2143</v>
      </c>
      <c r="B2144" s="1" t="s">
        <v>9538</v>
      </c>
      <c r="C2144" s="1" t="s">
        <v>9537</v>
      </c>
      <c r="F2144" s="2">
        <v>9</v>
      </c>
      <c r="G2144" s="2">
        <v>21</v>
      </c>
      <c r="H2144" s="236">
        <v>2022</v>
      </c>
      <c r="I2144" s="2">
        <v>83</v>
      </c>
      <c r="J2144" s="2" t="s">
        <v>1449</v>
      </c>
      <c r="K2144" s="4" t="s">
        <v>1404</v>
      </c>
      <c r="L2144" s="2" t="s">
        <v>1393</v>
      </c>
      <c r="M2144" s="2" t="s">
        <v>1447</v>
      </c>
      <c r="N2144" s="2" t="s">
        <v>1448</v>
      </c>
      <c r="P2144" s="9" t="s">
        <v>9536</v>
      </c>
      <c r="S2144" s="1" t="s">
        <v>9088</v>
      </c>
    </row>
    <row r="2145" spans="1:22" x14ac:dyDescent="0.2">
      <c r="A2145" s="2">
        <f t="shared" si="34"/>
        <v>2144</v>
      </c>
      <c r="B2145" s="1" t="s">
        <v>5985</v>
      </c>
      <c r="C2145" s="1" t="s">
        <v>5986</v>
      </c>
      <c r="D2145" s="1" t="s">
        <v>876</v>
      </c>
      <c r="E2145" s="1" t="s">
        <v>908</v>
      </c>
      <c r="F2145" s="2">
        <v>9</v>
      </c>
      <c r="G2145" s="2">
        <v>22</v>
      </c>
      <c r="H2145" s="236">
        <v>2022</v>
      </c>
      <c r="I2145" s="2">
        <v>84</v>
      </c>
      <c r="J2145" s="2" t="s">
        <v>1449</v>
      </c>
      <c r="K2145" s="4" t="s">
        <v>9732</v>
      </c>
      <c r="L2145" s="2" t="s">
        <v>6515</v>
      </c>
      <c r="M2145" s="2" t="s">
        <v>1447</v>
      </c>
      <c r="N2145" s="2" t="s">
        <v>1448</v>
      </c>
      <c r="P2145" s="9" t="s">
        <v>6077</v>
      </c>
      <c r="R2145" s="9" t="s">
        <v>5987</v>
      </c>
      <c r="S2145" s="1" t="s">
        <v>8762</v>
      </c>
    </row>
    <row r="2146" spans="1:22" x14ac:dyDescent="0.2">
      <c r="A2146" s="2">
        <f t="shared" si="34"/>
        <v>2145</v>
      </c>
      <c r="B2146" s="1" t="s">
        <v>10071</v>
      </c>
      <c r="C2146" s="1" t="s">
        <v>469</v>
      </c>
      <c r="F2146" s="2">
        <v>9</v>
      </c>
      <c r="G2146" s="2">
        <v>22</v>
      </c>
      <c r="H2146" s="236">
        <v>2022</v>
      </c>
      <c r="I2146" s="2">
        <v>79</v>
      </c>
      <c r="J2146" s="2" t="s">
        <v>1449</v>
      </c>
      <c r="K2146" s="4" t="s">
        <v>3203</v>
      </c>
      <c r="L2146" s="2" t="s">
        <v>6515</v>
      </c>
      <c r="M2146" s="2" t="s">
        <v>1448</v>
      </c>
      <c r="N2146" s="2" t="s">
        <v>1448</v>
      </c>
      <c r="P2146" s="9" t="s">
        <v>10072</v>
      </c>
      <c r="Q2146" s="9" t="s">
        <v>10070</v>
      </c>
      <c r="R2146" s="9"/>
      <c r="S2146" s="1" t="s">
        <v>9090</v>
      </c>
    </row>
    <row r="2147" spans="1:22" x14ac:dyDescent="0.2">
      <c r="A2147" s="2">
        <f t="shared" si="34"/>
        <v>2146</v>
      </c>
      <c r="B2147" s="1" t="s">
        <v>9567</v>
      </c>
      <c r="C2147" s="1" t="s">
        <v>2567</v>
      </c>
      <c r="E2147" s="301"/>
      <c r="F2147" s="2">
        <v>9</v>
      </c>
      <c r="G2147" s="2">
        <v>22</v>
      </c>
      <c r="H2147" s="236">
        <v>2022</v>
      </c>
      <c r="I2147" s="86" t="s">
        <v>1871</v>
      </c>
      <c r="J2147" s="2" t="s">
        <v>1449</v>
      </c>
      <c r="K2147" s="4" t="s">
        <v>9569</v>
      </c>
      <c r="L2147" s="2" t="s">
        <v>6515</v>
      </c>
      <c r="M2147" s="2" t="s">
        <v>1448</v>
      </c>
      <c r="N2147" s="2" t="s">
        <v>1448</v>
      </c>
      <c r="P2147" s="9" t="s">
        <v>9568</v>
      </c>
      <c r="Q2147" s="9" t="s">
        <v>9570</v>
      </c>
      <c r="R2147" s="9" t="s">
        <v>9571</v>
      </c>
    </row>
    <row r="2148" spans="1:22" x14ac:dyDescent="0.2">
      <c r="A2148" s="2">
        <f t="shared" si="34"/>
        <v>2147</v>
      </c>
      <c r="B2148" s="1" t="s">
        <v>6334</v>
      </c>
      <c r="C2148" s="1" t="s">
        <v>1135</v>
      </c>
      <c r="E2148" s="1"/>
      <c r="F2148" s="2">
        <v>9</v>
      </c>
      <c r="G2148" s="2">
        <v>22</v>
      </c>
      <c r="H2148" s="2">
        <v>2022</v>
      </c>
      <c r="I2148" s="2">
        <v>91</v>
      </c>
      <c r="J2148" s="2" t="s">
        <v>1449</v>
      </c>
      <c r="K2148" s="4" t="s">
        <v>1410</v>
      </c>
      <c r="L2148" s="2" t="s">
        <v>1394</v>
      </c>
      <c r="M2148" s="2" t="s">
        <v>1447</v>
      </c>
      <c r="N2148" s="2" t="s">
        <v>1448</v>
      </c>
      <c r="P2148" s="9" t="s">
        <v>6335</v>
      </c>
      <c r="R2148" s="9" t="s">
        <v>11588</v>
      </c>
      <c r="S2148" s="1" t="s">
        <v>9124</v>
      </c>
      <c r="T2148" s="1" t="s">
        <v>9088</v>
      </c>
      <c r="V2148" s="9" t="s">
        <v>11589</v>
      </c>
    </row>
    <row r="2149" spans="1:22" x14ac:dyDescent="0.2">
      <c r="A2149" s="2">
        <f t="shared" si="34"/>
        <v>2148</v>
      </c>
      <c r="B2149" s="1" t="s">
        <v>6070</v>
      </c>
      <c r="C2149" s="1" t="s">
        <v>6069</v>
      </c>
      <c r="F2149" s="2">
        <v>9</v>
      </c>
      <c r="G2149" s="2">
        <v>23</v>
      </c>
      <c r="H2149" s="236">
        <v>2022</v>
      </c>
      <c r="I2149" s="2">
        <v>83</v>
      </c>
      <c r="J2149" s="2" t="s">
        <v>1450</v>
      </c>
      <c r="K2149" s="4" t="s">
        <v>1412</v>
      </c>
      <c r="L2149" s="2" t="s">
        <v>1407</v>
      </c>
      <c r="M2149" s="2" t="s">
        <v>1447</v>
      </c>
      <c r="N2149" s="2" t="s">
        <v>1448</v>
      </c>
      <c r="P2149" s="9" t="s">
        <v>6068</v>
      </c>
      <c r="Q2149" s="9" t="s">
        <v>8474</v>
      </c>
      <c r="R2149" s="9" t="s">
        <v>6824</v>
      </c>
      <c r="S2149" s="1" t="s">
        <v>8665</v>
      </c>
    </row>
    <row r="2150" spans="1:22" x14ac:dyDescent="0.2">
      <c r="A2150" s="2">
        <f t="shared" si="34"/>
        <v>2149</v>
      </c>
      <c r="B2150" s="1" t="s">
        <v>6603</v>
      </c>
      <c r="C2150" s="1" t="s">
        <v>6604</v>
      </c>
      <c r="D2150" s="1" t="s">
        <v>911</v>
      </c>
      <c r="E2150" s="4" t="s">
        <v>6602</v>
      </c>
      <c r="F2150" s="2">
        <v>9</v>
      </c>
      <c r="G2150" s="2">
        <v>23</v>
      </c>
      <c r="H2150" s="236">
        <v>2022</v>
      </c>
      <c r="I2150" s="2">
        <v>89</v>
      </c>
      <c r="J2150" s="2" t="s">
        <v>1450</v>
      </c>
      <c r="K2150" s="4" t="s">
        <v>1402</v>
      </c>
      <c r="L2150" s="2" t="s">
        <v>1393</v>
      </c>
      <c r="M2150" s="2" t="s">
        <v>1448</v>
      </c>
      <c r="N2150" s="2" t="s">
        <v>1448</v>
      </c>
      <c r="P2150" s="9" t="s">
        <v>6239</v>
      </c>
      <c r="R2150" s="9"/>
    </row>
    <row r="2151" spans="1:22" x14ac:dyDescent="0.2">
      <c r="A2151" s="2">
        <f t="shared" si="34"/>
        <v>2150</v>
      </c>
      <c r="B2151" s="1" t="s">
        <v>6237</v>
      </c>
      <c r="C2151" s="1" t="s">
        <v>6238</v>
      </c>
      <c r="D2151" s="1" t="s">
        <v>892</v>
      </c>
      <c r="F2151" s="2">
        <v>9</v>
      </c>
      <c r="G2151" s="2">
        <v>23</v>
      </c>
      <c r="H2151" s="236">
        <v>2022</v>
      </c>
      <c r="I2151" s="2">
        <v>69</v>
      </c>
      <c r="J2151" s="2" t="s">
        <v>1450</v>
      </c>
      <c r="K2151" s="4" t="s">
        <v>1466</v>
      </c>
      <c r="L2151" s="2" t="s">
        <v>1434</v>
      </c>
      <c r="M2151" s="2" t="s">
        <v>1448</v>
      </c>
      <c r="N2151" s="2" t="s">
        <v>1448</v>
      </c>
      <c r="P2151" s="9" t="s">
        <v>6239</v>
      </c>
      <c r="R2151" s="9"/>
    </row>
    <row r="2152" spans="1:22" x14ac:dyDescent="0.2">
      <c r="A2152" s="2">
        <f t="shared" si="34"/>
        <v>2151</v>
      </c>
      <c r="B2152" s="1" t="s">
        <v>426</v>
      </c>
      <c r="C2152" s="1" t="s">
        <v>10384</v>
      </c>
      <c r="D2152" s="1" t="s">
        <v>892</v>
      </c>
      <c r="F2152" s="2">
        <v>9</v>
      </c>
      <c r="G2152" s="2">
        <v>23</v>
      </c>
      <c r="H2152" s="236">
        <v>2022</v>
      </c>
      <c r="I2152" s="2">
        <v>86</v>
      </c>
      <c r="J2152" s="2" t="s">
        <v>1450</v>
      </c>
      <c r="K2152" s="4" t="s">
        <v>1421</v>
      </c>
      <c r="L2152" s="2" t="s">
        <v>6515</v>
      </c>
      <c r="M2152" s="2" t="s">
        <v>1448</v>
      </c>
      <c r="N2152" s="2" t="s">
        <v>1448</v>
      </c>
      <c r="O2152" s="1" t="s">
        <v>10385</v>
      </c>
      <c r="P2152" s="9" t="s">
        <v>10386</v>
      </c>
      <c r="Q2152" s="9" t="s">
        <v>10387</v>
      </c>
      <c r="S2152" s="1" t="s">
        <v>8663</v>
      </c>
    </row>
    <row r="2153" spans="1:22" x14ac:dyDescent="0.2">
      <c r="A2153" s="2">
        <f t="shared" si="34"/>
        <v>2152</v>
      </c>
      <c r="B2153" s="1" t="s">
        <v>2040</v>
      </c>
      <c r="C2153" s="1" t="s">
        <v>846</v>
      </c>
      <c r="D2153" s="1" t="s">
        <v>834</v>
      </c>
      <c r="F2153" s="2">
        <v>9</v>
      </c>
      <c r="G2153" s="2">
        <v>23</v>
      </c>
      <c r="H2153" s="236">
        <v>2022</v>
      </c>
      <c r="I2153" s="46">
        <v>45</v>
      </c>
      <c r="J2153" s="2" t="s">
        <v>1449</v>
      </c>
      <c r="K2153" s="4" t="s">
        <v>6047</v>
      </c>
      <c r="L2153" s="2" t="s">
        <v>1407</v>
      </c>
      <c r="M2153" s="2" t="s">
        <v>1448</v>
      </c>
      <c r="N2153" s="2" t="s">
        <v>1448</v>
      </c>
      <c r="O2153" s="178" t="s">
        <v>11364</v>
      </c>
      <c r="P2153" s="9" t="s">
        <v>6483</v>
      </c>
      <c r="Q2153" s="9" t="s">
        <v>8473</v>
      </c>
      <c r="R2153" s="9" t="s">
        <v>6482</v>
      </c>
      <c r="S2153" s="1" t="s">
        <v>8787</v>
      </c>
    </row>
    <row r="2154" spans="1:22" x14ac:dyDescent="0.2">
      <c r="A2154" s="2">
        <f t="shared" si="34"/>
        <v>2153</v>
      </c>
      <c r="B2154" s="1" t="s">
        <v>8396</v>
      </c>
      <c r="C2154" s="1" t="s">
        <v>8395</v>
      </c>
      <c r="E2154" s="1"/>
      <c r="F2154" s="2">
        <v>9</v>
      </c>
      <c r="G2154" s="2">
        <v>23</v>
      </c>
      <c r="H2154" s="236">
        <v>2022</v>
      </c>
      <c r="I2154" s="2">
        <v>94</v>
      </c>
      <c r="J2154" s="2" t="s">
        <v>1449</v>
      </c>
      <c r="K2154" s="4" t="s">
        <v>1412</v>
      </c>
      <c r="L2154" s="2" t="s">
        <v>1407</v>
      </c>
      <c r="M2154" s="2" t="s">
        <v>1448</v>
      </c>
      <c r="N2154" s="2" t="s">
        <v>1448</v>
      </c>
      <c r="P2154" s="9" t="s">
        <v>8397</v>
      </c>
      <c r="Q2154" s="9" t="s">
        <v>8472</v>
      </c>
    </row>
    <row r="2155" spans="1:22" x14ac:dyDescent="0.2">
      <c r="A2155" s="2">
        <f t="shared" si="34"/>
        <v>2154</v>
      </c>
      <c r="B2155" s="1" t="s">
        <v>8469</v>
      </c>
      <c r="C2155" s="1" t="s">
        <v>8470</v>
      </c>
      <c r="D2155" s="1" t="s">
        <v>6489</v>
      </c>
      <c r="E2155" s="4" t="s">
        <v>6490</v>
      </c>
      <c r="F2155" s="2">
        <v>9</v>
      </c>
      <c r="G2155" s="2">
        <v>23</v>
      </c>
      <c r="H2155" s="236">
        <v>2022</v>
      </c>
      <c r="I2155" s="2">
        <v>73</v>
      </c>
      <c r="J2155" s="2" t="s">
        <v>1449</v>
      </c>
      <c r="K2155" s="4" t="s">
        <v>1412</v>
      </c>
      <c r="L2155" s="2" t="s">
        <v>1407</v>
      </c>
      <c r="M2155" s="2" t="s">
        <v>1448</v>
      </c>
      <c r="N2155" s="2" t="s">
        <v>1448</v>
      </c>
      <c r="P2155" s="9" t="s">
        <v>6488</v>
      </c>
      <c r="Q2155" s="9" t="s">
        <v>8471</v>
      </c>
    </row>
    <row r="2156" spans="1:22" x14ac:dyDescent="0.2">
      <c r="A2156" s="2">
        <f t="shared" si="34"/>
        <v>2155</v>
      </c>
      <c r="B2156" s="1" t="s">
        <v>6384</v>
      </c>
      <c r="C2156" s="1" t="s">
        <v>6383</v>
      </c>
      <c r="F2156" s="2">
        <v>9</v>
      </c>
      <c r="G2156" s="2">
        <v>24</v>
      </c>
      <c r="H2156" s="236">
        <v>2022</v>
      </c>
      <c r="I2156" s="2">
        <v>83</v>
      </c>
      <c r="J2156" s="2" t="s">
        <v>1449</v>
      </c>
      <c r="K2156" s="4" t="s">
        <v>1528</v>
      </c>
      <c r="L2156" s="2" t="s">
        <v>1389</v>
      </c>
      <c r="M2156" s="2" t="s">
        <v>1448</v>
      </c>
      <c r="N2156" s="2" t="s">
        <v>1448</v>
      </c>
      <c r="P2156" s="9" t="s">
        <v>6382</v>
      </c>
      <c r="Q2156" s="9"/>
      <c r="R2156" s="9" t="s">
        <v>9629</v>
      </c>
    </row>
    <row r="2157" spans="1:22" x14ac:dyDescent="0.2">
      <c r="A2157" s="2">
        <f t="shared" si="34"/>
        <v>2156</v>
      </c>
      <c r="B2157" s="1" t="s">
        <v>6319</v>
      </c>
      <c r="C2157" s="1" t="s">
        <v>902</v>
      </c>
      <c r="D2157" s="1" t="s">
        <v>838</v>
      </c>
      <c r="F2157" s="2">
        <v>9</v>
      </c>
      <c r="G2157" s="2">
        <v>24</v>
      </c>
      <c r="H2157" s="236">
        <v>2022</v>
      </c>
      <c r="I2157" s="2">
        <v>95</v>
      </c>
      <c r="J2157" s="2" t="s">
        <v>1449</v>
      </c>
      <c r="K2157" s="4" t="s">
        <v>6320</v>
      </c>
      <c r="L2157" s="2" t="s">
        <v>6515</v>
      </c>
      <c r="M2157" s="2" t="s">
        <v>1447</v>
      </c>
      <c r="N2157" s="2" t="s">
        <v>1448</v>
      </c>
      <c r="P2157" s="9" t="s">
        <v>6318</v>
      </c>
      <c r="Q2157" s="9" t="s">
        <v>12085</v>
      </c>
      <c r="S2157" s="1" t="s">
        <v>8719</v>
      </c>
    </row>
    <row r="2158" spans="1:22" x14ac:dyDescent="0.2">
      <c r="A2158" s="2">
        <f t="shared" si="34"/>
        <v>2157</v>
      </c>
      <c r="B2158" s="1" t="s">
        <v>12077</v>
      </c>
      <c r="C2158" s="1" t="s">
        <v>981</v>
      </c>
      <c r="F2158" s="2">
        <v>9</v>
      </c>
      <c r="G2158" s="2">
        <v>24</v>
      </c>
      <c r="H2158" s="236">
        <v>2022</v>
      </c>
      <c r="I2158" s="2">
        <v>93</v>
      </c>
      <c r="J2158" s="2" t="s">
        <v>1449</v>
      </c>
      <c r="K2158" s="4" t="s">
        <v>1438</v>
      </c>
      <c r="L2158" s="2" t="s">
        <v>6515</v>
      </c>
      <c r="M2158" s="2" t="s">
        <v>1447</v>
      </c>
      <c r="N2158" s="2" t="s">
        <v>1448</v>
      </c>
      <c r="P2158" s="9" t="s">
        <v>12078</v>
      </c>
      <c r="Q2158" s="9"/>
      <c r="R2158" s="9"/>
      <c r="S2158" s="1" t="s">
        <v>8736</v>
      </c>
    </row>
    <row r="2159" spans="1:22" x14ac:dyDescent="0.2">
      <c r="A2159" s="2">
        <f t="shared" si="34"/>
        <v>2158</v>
      </c>
      <c r="B2159" s="1" t="s">
        <v>361</v>
      </c>
      <c r="C2159" s="1" t="s">
        <v>3299</v>
      </c>
      <c r="D2159" s="1" t="s">
        <v>890</v>
      </c>
      <c r="F2159" s="2">
        <v>9</v>
      </c>
      <c r="G2159" s="2">
        <v>24</v>
      </c>
      <c r="H2159" s="236">
        <v>2022</v>
      </c>
      <c r="I2159" s="2">
        <v>97</v>
      </c>
      <c r="J2159" s="2" t="s">
        <v>1449</v>
      </c>
      <c r="K2159" s="4" t="s">
        <v>9757</v>
      </c>
      <c r="L2159" s="2" t="s">
        <v>1394</v>
      </c>
      <c r="M2159" s="2" t="s">
        <v>1448</v>
      </c>
      <c r="N2159" s="2" t="s">
        <v>1447</v>
      </c>
      <c r="O2159" s="1" t="s">
        <v>3673</v>
      </c>
      <c r="P2159" s="9" t="s">
        <v>9755</v>
      </c>
      <c r="Q2159" s="9" t="s">
        <v>10446</v>
      </c>
      <c r="R2159" s="9" t="s">
        <v>9756</v>
      </c>
      <c r="S2159" s="1" t="s">
        <v>8758</v>
      </c>
    </row>
    <row r="2160" spans="1:22" x14ac:dyDescent="0.2">
      <c r="A2160" s="2">
        <f t="shared" si="34"/>
        <v>2159</v>
      </c>
      <c r="B2160" s="1" t="s">
        <v>7179</v>
      </c>
      <c r="C2160" s="1" t="s">
        <v>7182</v>
      </c>
      <c r="D2160" s="1" t="s">
        <v>2544</v>
      </c>
      <c r="F2160" s="2">
        <v>9</v>
      </c>
      <c r="G2160" s="2">
        <v>25</v>
      </c>
      <c r="H2160" s="236">
        <v>2022</v>
      </c>
      <c r="I2160" s="47">
        <v>35</v>
      </c>
      <c r="J2160" s="2" t="s">
        <v>1450</v>
      </c>
      <c r="K2160" s="4" t="s">
        <v>7180</v>
      </c>
      <c r="L2160" s="2" t="s">
        <v>3089</v>
      </c>
      <c r="M2160" s="2" t="s">
        <v>1448</v>
      </c>
      <c r="N2160" s="2" t="s">
        <v>1448</v>
      </c>
      <c r="O2160" s="282" t="s">
        <v>11389</v>
      </c>
      <c r="P2160" s="9" t="s">
        <v>7178</v>
      </c>
      <c r="Q2160" s="9" t="s">
        <v>7181</v>
      </c>
      <c r="R2160" s="9" t="s">
        <v>7184</v>
      </c>
    </row>
    <row r="2161" spans="1:19" x14ac:dyDescent="0.2">
      <c r="A2161" s="2">
        <f t="shared" si="34"/>
        <v>2160</v>
      </c>
      <c r="B2161" s="1" t="s">
        <v>6702</v>
      </c>
      <c r="C2161" s="1" t="s">
        <v>1194</v>
      </c>
      <c r="E2161" s="4" t="s">
        <v>6703</v>
      </c>
      <c r="F2161" s="2">
        <v>9</v>
      </c>
      <c r="G2161" s="2">
        <v>25</v>
      </c>
      <c r="H2161" s="236">
        <v>2022</v>
      </c>
      <c r="I2161" s="2">
        <v>94</v>
      </c>
      <c r="J2161" s="2" t="s">
        <v>1449</v>
      </c>
      <c r="K2161" s="4" t="s">
        <v>1395</v>
      </c>
      <c r="L2161" s="2" t="s">
        <v>1394</v>
      </c>
      <c r="M2161" s="2" t="s">
        <v>1448</v>
      </c>
      <c r="N2161" s="2" t="s">
        <v>1448</v>
      </c>
      <c r="P2161" s="9" t="s">
        <v>6704</v>
      </c>
    </row>
    <row r="2162" spans="1:19" x14ac:dyDescent="0.2">
      <c r="A2162" s="2">
        <f t="shared" si="34"/>
        <v>2161</v>
      </c>
      <c r="B2162" s="1" t="s">
        <v>2239</v>
      </c>
      <c r="C2162" s="1" t="s">
        <v>924</v>
      </c>
      <c r="F2162" s="2">
        <v>9</v>
      </c>
      <c r="G2162" s="2">
        <v>25</v>
      </c>
      <c r="H2162" s="236">
        <v>2022</v>
      </c>
      <c r="I2162" s="2">
        <v>64</v>
      </c>
      <c r="J2162" s="2" t="s">
        <v>1449</v>
      </c>
      <c r="K2162" s="4" t="s">
        <v>9425</v>
      </c>
      <c r="L2162" s="2" t="s">
        <v>3066</v>
      </c>
      <c r="M2162" s="2" t="s">
        <v>1448</v>
      </c>
      <c r="N2162" s="2" t="s">
        <v>1447</v>
      </c>
      <c r="O2162" s="282" t="s">
        <v>11361</v>
      </c>
      <c r="P2162" s="9" t="s">
        <v>9424</v>
      </c>
    </row>
    <row r="2163" spans="1:19" x14ac:dyDescent="0.2">
      <c r="A2163" s="2">
        <f t="shared" si="34"/>
        <v>2162</v>
      </c>
      <c r="B2163" s="1" t="s">
        <v>895</v>
      </c>
      <c r="C2163" s="1" t="s">
        <v>8815</v>
      </c>
      <c r="D2163" s="1" t="s">
        <v>871</v>
      </c>
      <c r="E2163" s="4" t="s">
        <v>9510</v>
      </c>
      <c r="F2163" s="2">
        <v>9</v>
      </c>
      <c r="G2163" s="2">
        <v>25</v>
      </c>
      <c r="H2163" s="236">
        <v>2022</v>
      </c>
      <c r="I2163" s="2">
        <v>86</v>
      </c>
      <c r="J2163" s="2" t="s">
        <v>1449</v>
      </c>
      <c r="K2163" s="4" t="s">
        <v>8659</v>
      </c>
      <c r="L2163" s="2" t="s">
        <v>1434</v>
      </c>
      <c r="M2163" s="2" t="s">
        <v>1447</v>
      </c>
      <c r="N2163" s="2" t="s">
        <v>1448</v>
      </c>
      <c r="P2163" s="9" t="s">
        <v>8814</v>
      </c>
      <c r="S2163" t="s">
        <v>9689</v>
      </c>
    </row>
    <row r="2164" spans="1:19" x14ac:dyDescent="0.2">
      <c r="A2164" s="2">
        <f t="shared" si="34"/>
        <v>2163</v>
      </c>
      <c r="B2164" s="1" t="s">
        <v>6160</v>
      </c>
      <c r="C2164" s="1" t="s">
        <v>6161</v>
      </c>
      <c r="D2164" s="1" t="s">
        <v>851</v>
      </c>
      <c r="F2164" s="2">
        <v>9</v>
      </c>
      <c r="G2164" s="2">
        <v>26</v>
      </c>
      <c r="H2164" s="236">
        <v>2022</v>
      </c>
      <c r="I2164" s="2">
        <v>86</v>
      </c>
      <c r="J2164" s="2" t="s">
        <v>1449</v>
      </c>
      <c r="K2164" s="4" t="s">
        <v>1392</v>
      </c>
      <c r="L2164" s="2" t="s">
        <v>1393</v>
      </c>
      <c r="M2164" s="2" t="s">
        <v>1448</v>
      </c>
      <c r="N2164" s="2" t="s">
        <v>1448</v>
      </c>
      <c r="P2164" s="9" t="s">
        <v>6159</v>
      </c>
      <c r="Q2164" s="9"/>
    </row>
    <row r="2165" spans="1:19" x14ac:dyDescent="0.2">
      <c r="A2165" s="2">
        <f t="shared" si="34"/>
        <v>2164</v>
      </c>
      <c r="B2165" s="1" t="s">
        <v>6190</v>
      </c>
      <c r="C2165" s="1" t="s">
        <v>2656</v>
      </c>
      <c r="D2165" s="1" t="s">
        <v>843</v>
      </c>
      <c r="F2165" s="2">
        <v>9</v>
      </c>
      <c r="G2165" s="2">
        <v>26</v>
      </c>
      <c r="H2165" s="236">
        <v>2022</v>
      </c>
      <c r="I2165" s="2">
        <v>86</v>
      </c>
      <c r="J2165" s="2" t="s">
        <v>1449</v>
      </c>
      <c r="K2165" s="4" t="s">
        <v>1404</v>
      </c>
      <c r="L2165" s="2" t="s">
        <v>1393</v>
      </c>
      <c r="M2165" s="2" t="s">
        <v>1447</v>
      </c>
      <c r="N2165" s="2" t="s">
        <v>1448</v>
      </c>
      <c r="P2165" s="9" t="s">
        <v>6191</v>
      </c>
      <c r="Q2165" s="9" t="s">
        <v>6192</v>
      </c>
      <c r="S2165" s="1" t="s">
        <v>8736</v>
      </c>
    </row>
    <row r="2166" spans="1:19" x14ac:dyDescent="0.2">
      <c r="A2166" s="2">
        <f t="shared" si="34"/>
        <v>2165</v>
      </c>
      <c r="B2166" s="1" t="s">
        <v>6194</v>
      </c>
      <c r="C2166" s="1" t="s">
        <v>901</v>
      </c>
      <c r="D2166" s="1" t="s">
        <v>851</v>
      </c>
      <c r="F2166" s="2">
        <v>9</v>
      </c>
      <c r="G2166" s="2">
        <v>26</v>
      </c>
      <c r="H2166" s="236">
        <v>2022</v>
      </c>
      <c r="I2166" s="2">
        <v>86</v>
      </c>
      <c r="J2166" s="2" t="s">
        <v>1449</v>
      </c>
      <c r="K2166" s="4" t="s">
        <v>6651</v>
      </c>
      <c r="L2166" s="2" t="s">
        <v>1393</v>
      </c>
      <c r="M2166" s="2" t="s">
        <v>1447</v>
      </c>
      <c r="N2166" s="2" t="s">
        <v>1447</v>
      </c>
      <c r="P2166" s="9" t="s">
        <v>6193</v>
      </c>
      <c r="Q2166" s="9"/>
      <c r="S2166" s="1" t="s">
        <v>8691</v>
      </c>
    </row>
    <row r="2167" spans="1:19" x14ac:dyDescent="0.2">
      <c r="A2167" s="2">
        <f t="shared" si="34"/>
        <v>2166</v>
      </c>
      <c r="B2167" s="1" t="s">
        <v>6537</v>
      </c>
      <c r="C2167" s="1" t="s">
        <v>1510</v>
      </c>
      <c r="D2167" s="1" t="s">
        <v>843</v>
      </c>
      <c r="E2167" s="4" t="s">
        <v>9271</v>
      </c>
      <c r="F2167" s="2">
        <v>9</v>
      </c>
      <c r="G2167" s="2">
        <v>26</v>
      </c>
      <c r="H2167" s="236">
        <v>2022</v>
      </c>
      <c r="I2167" s="2">
        <v>92</v>
      </c>
      <c r="J2167" s="2" t="s">
        <v>1449</v>
      </c>
      <c r="K2167" s="4" t="s">
        <v>6538</v>
      </c>
      <c r="L2167" s="2" t="s">
        <v>1393</v>
      </c>
      <c r="M2167" s="2" t="s">
        <v>1447</v>
      </c>
      <c r="N2167" s="2" t="s">
        <v>1448</v>
      </c>
      <c r="P2167" s="9" t="s">
        <v>7069</v>
      </c>
      <c r="Q2167" s="9"/>
      <c r="S2167" s="1" t="s">
        <v>9088</v>
      </c>
    </row>
    <row r="2168" spans="1:19" x14ac:dyDescent="0.2">
      <c r="A2168" s="2">
        <f t="shared" si="34"/>
        <v>2167</v>
      </c>
      <c r="B2168" s="1" t="s">
        <v>2121</v>
      </c>
      <c r="C2168" s="1" t="s">
        <v>11021</v>
      </c>
      <c r="D2168" s="1" t="s">
        <v>886</v>
      </c>
      <c r="E2168" s="4" t="s">
        <v>11022</v>
      </c>
      <c r="F2168" s="2">
        <v>9</v>
      </c>
      <c r="G2168" s="2">
        <v>26</v>
      </c>
      <c r="H2168" s="236">
        <v>2022</v>
      </c>
      <c r="I2168" s="2">
        <v>96</v>
      </c>
      <c r="J2168" s="2" t="s">
        <v>1450</v>
      </c>
      <c r="K2168" s="4" t="s">
        <v>1430</v>
      </c>
      <c r="L2168" s="2" t="s">
        <v>1393</v>
      </c>
      <c r="M2168" s="2" t="s">
        <v>1447</v>
      </c>
      <c r="N2168" s="2" t="s">
        <v>1448</v>
      </c>
      <c r="P2168" s="9" t="s">
        <v>11023</v>
      </c>
      <c r="Q2168" s="9" t="s">
        <v>11024</v>
      </c>
      <c r="S2168" s="1" t="s">
        <v>9088</v>
      </c>
    </row>
    <row r="2169" spans="1:19" x14ac:dyDescent="0.2">
      <c r="A2169" s="2">
        <f t="shared" si="34"/>
        <v>2168</v>
      </c>
      <c r="B2169" s="1" t="s">
        <v>4274</v>
      </c>
      <c r="C2169" s="1" t="s">
        <v>6167</v>
      </c>
      <c r="E2169" s="4" t="s">
        <v>1003</v>
      </c>
      <c r="F2169" s="2">
        <v>9</v>
      </c>
      <c r="G2169" s="2">
        <v>27</v>
      </c>
      <c r="H2169" s="236">
        <v>2022</v>
      </c>
      <c r="I2169" s="2">
        <v>88</v>
      </c>
      <c r="J2169" s="2" t="s">
        <v>1449</v>
      </c>
      <c r="K2169" s="4" t="s">
        <v>1392</v>
      </c>
      <c r="L2169" s="2" t="s">
        <v>1393</v>
      </c>
      <c r="M2169" s="2" t="s">
        <v>1447</v>
      </c>
      <c r="N2169" s="2" t="s">
        <v>1448</v>
      </c>
      <c r="O2169" s="1" t="s">
        <v>6168</v>
      </c>
      <c r="P2169" s="9" t="s">
        <v>9357</v>
      </c>
      <c r="Q2169" s="9" t="s">
        <v>6169</v>
      </c>
      <c r="R2169" s="9" t="s">
        <v>8885</v>
      </c>
      <c r="S2169" s="1" t="s">
        <v>8781</v>
      </c>
    </row>
    <row r="2170" spans="1:19" x14ac:dyDescent="0.2">
      <c r="A2170" s="2">
        <f t="shared" si="34"/>
        <v>2169</v>
      </c>
      <c r="B2170" s="1" t="s">
        <v>6354</v>
      </c>
      <c r="C2170" s="1" t="s">
        <v>2109</v>
      </c>
      <c r="E2170" s="4" t="s">
        <v>958</v>
      </c>
      <c r="F2170" s="2">
        <v>9</v>
      </c>
      <c r="G2170" s="2">
        <v>27</v>
      </c>
      <c r="H2170" s="236">
        <v>2022</v>
      </c>
      <c r="I2170" s="2">
        <v>80</v>
      </c>
      <c r="J2170" s="2" t="s">
        <v>1449</v>
      </c>
      <c r="K2170" s="4" t="s">
        <v>1412</v>
      </c>
      <c r="L2170" s="2" t="s">
        <v>1407</v>
      </c>
      <c r="M2170" s="2" t="s">
        <v>1448</v>
      </c>
      <c r="N2170" s="2" t="s">
        <v>1448</v>
      </c>
      <c r="O2170" s="1" t="s">
        <v>6706</v>
      </c>
      <c r="P2170" s="9" t="s">
        <v>6353</v>
      </c>
      <c r="Q2170" s="9" t="s">
        <v>8468</v>
      </c>
      <c r="R2170" s="9" t="s">
        <v>6821</v>
      </c>
    </row>
    <row r="2171" spans="1:19" x14ac:dyDescent="0.2">
      <c r="A2171" s="2">
        <f t="shared" si="34"/>
        <v>2170</v>
      </c>
      <c r="B2171" s="1" t="s">
        <v>6970</v>
      </c>
      <c r="C2171" s="1" t="s">
        <v>902</v>
      </c>
      <c r="D2171" s="1" t="s">
        <v>892</v>
      </c>
      <c r="F2171" s="2">
        <v>9</v>
      </c>
      <c r="G2171" s="2">
        <v>27</v>
      </c>
      <c r="H2171" s="236">
        <v>2022</v>
      </c>
      <c r="I2171" s="2">
        <v>99</v>
      </c>
      <c r="J2171" s="2" t="s">
        <v>1449</v>
      </c>
      <c r="K2171" s="4" t="s">
        <v>1430</v>
      </c>
      <c r="L2171" s="2" t="s">
        <v>1393</v>
      </c>
      <c r="M2171" s="2" t="s">
        <v>1447</v>
      </c>
      <c r="N2171" s="2" t="s">
        <v>1448</v>
      </c>
      <c r="O2171" s="1" t="s">
        <v>12062</v>
      </c>
      <c r="P2171" s="9" t="s">
        <v>12061</v>
      </c>
      <c r="Q2171" s="9" t="s">
        <v>12063</v>
      </c>
      <c r="S2171" s="1" t="s">
        <v>8736</v>
      </c>
    </row>
    <row r="2172" spans="1:19" x14ac:dyDescent="0.2">
      <c r="A2172" s="2">
        <f t="shared" si="34"/>
        <v>2171</v>
      </c>
      <c r="B2172" s="1" t="s">
        <v>6203</v>
      </c>
      <c r="C2172" s="1" t="s">
        <v>924</v>
      </c>
      <c r="D2172" s="1" t="s">
        <v>838</v>
      </c>
      <c r="F2172" s="2">
        <v>9</v>
      </c>
      <c r="G2172" s="2">
        <v>27</v>
      </c>
      <c r="H2172" s="236">
        <v>2022</v>
      </c>
      <c r="I2172" s="2">
        <v>97</v>
      </c>
      <c r="J2172" s="2" t="s">
        <v>1449</v>
      </c>
      <c r="K2172" s="4" t="s">
        <v>1430</v>
      </c>
      <c r="L2172" s="2" t="s">
        <v>1393</v>
      </c>
      <c r="M2172" s="2" t="s">
        <v>1447</v>
      </c>
      <c r="N2172" s="2" t="s">
        <v>1448</v>
      </c>
      <c r="P2172" s="9" t="s">
        <v>6202</v>
      </c>
      <c r="Q2172" s="9"/>
      <c r="S2172" s="1" t="s">
        <v>9088</v>
      </c>
    </row>
    <row r="2173" spans="1:19" ht="17" x14ac:dyDescent="0.2">
      <c r="A2173" s="2">
        <f t="shared" si="34"/>
        <v>2172</v>
      </c>
      <c r="B2173" s="1" t="s">
        <v>6241</v>
      </c>
      <c r="C2173" s="1" t="s">
        <v>6240</v>
      </c>
      <c r="D2173" s="1" t="s">
        <v>890</v>
      </c>
      <c r="F2173" s="2">
        <v>9</v>
      </c>
      <c r="G2173" s="2">
        <v>28</v>
      </c>
      <c r="H2173" s="236">
        <v>2022</v>
      </c>
      <c r="I2173" s="2">
        <v>88</v>
      </c>
      <c r="J2173" s="2" t="s">
        <v>1449</v>
      </c>
      <c r="K2173" s="27" t="s">
        <v>6243</v>
      </c>
      <c r="L2173" s="2" t="s">
        <v>1389</v>
      </c>
      <c r="M2173" s="2" t="s">
        <v>1447</v>
      </c>
      <c r="N2173" s="2" t="s">
        <v>1448</v>
      </c>
      <c r="P2173" s="9" t="s">
        <v>6242</v>
      </c>
      <c r="Q2173" s="9"/>
      <c r="S2173" s="1" t="s">
        <v>9088</v>
      </c>
    </row>
    <row r="2174" spans="1:19" x14ac:dyDescent="0.2">
      <c r="A2174" s="2">
        <f t="shared" si="34"/>
        <v>2173</v>
      </c>
      <c r="B2174" s="1" t="s">
        <v>8998</v>
      </c>
      <c r="C2174" s="1" t="s">
        <v>7388</v>
      </c>
      <c r="D2174" s="1" t="s">
        <v>890</v>
      </c>
      <c r="F2174" s="2">
        <v>9</v>
      </c>
      <c r="G2174" s="2">
        <v>29</v>
      </c>
      <c r="H2174" s="236">
        <v>2022</v>
      </c>
      <c r="I2174" s="2">
        <v>78</v>
      </c>
      <c r="J2174" s="2" t="s">
        <v>1449</v>
      </c>
      <c r="K2174" s="1" t="s">
        <v>1786</v>
      </c>
      <c r="L2174" s="2" t="s">
        <v>1394</v>
      </c>
      <c r="M2174" s="2" t="s">
        <v>1448</v>
      </c>
      <c r="N2174" s="2" t="s">
        <v>1448</v>
      </c>
      <c r="O2174" s="1" t="s">
        <v>9290</v>
      </c>
      <c r="P2174" s="9" t="s">
        <v>8997</v>
      </c>
      <c r="Q2174" s="9" t="s">
        <v>8999</v>
      </c>
      <c r="R2174" s="9" t="s">
        <v>9289</v>
      </c>
    </row>
    <row r="2175" spans="1:19" ht="17" x14ac:dyDescent="0.2">
      <c r="A2175" s="2">
        <f t="shared" si="34"/>
        <v>2174</v>
      </c>
      <c r="B2175" s="1" t="s">
        <v>6532</v>
      </c>
      <c r="C2175" s="1" t="s">
        <v>1751</v>
      </c>
      <c r="D2175" s="1" t="s">
        <v>892</v>
      </c>
      <c r="E2175" s="4" t="s">
        <v>1163</v>
      </c>
      <c r="F2175" s="2">
        <v>9</v>
      </c>
      <c r="G2175" s="2">
        <v>30</v>
      </c>
      <c r="H2175" s="236">
        <v>2022</v>
      </c>
      <c r="I2175" s="2">
        <v>97</v>
      </c>
      <c r="J2175" s="2" t="s">
        <v>1449</v>
      </c>
      <c r="K2175" s="27" t="s">
        <v>1392</v>
      </c>
      <c r="L2175" s="2" t="s">
        <v>1393</v>
      </c>
      <c r="M2175" s="2" t="s">
        <v>1447</v>
      </c>
      <c r="N2175" s="2" t="s">
        <v>1447</v>
      </c>
      <c r="P2175" s="9" t="s">
        <v>6533</v>
      </c>
      <c r="Q2175" s="9"/>
      <c r="R2175" s="9" t="s">
        <v>8884</v>
      </c>
      <c r="S2175" s="1" t="s">
        <v>8663</v>
      </c>
    </row>
    <row r="2176" spans="1:19" x14ac:dyDescent="0.2">
      <c r="A2176" s="2">
        <f t="shared" si="34"/>
        <v>2175</v>
      </c>
      <c r="B2176" s="1" t="s">
        <v>7122</v>
      </c>
      <c r="C2176" s="1" t="s">
        <v>7123</v>
      </c>
      <c r="D2176" s="1" t="s">
        <v>915</v>
      </c>
      <c r="E2176" s="4" t="s">
        <v>7121</v>
      </c>
      <c r="F2176" s="2">
        <v>9</v>
      </c>
      <c r="G2176" s="2">
        <v>30</v>
      </c>
      <c r="H2176" s="236">
        <v>2022</v>
      </c>
      <c r="I2176" s="2">
        <v>84</v>
      </c>
      <c r="J2176" s="2" t="s">
        <v>1449</v>
      </c>
      <c r="K2176" s="1" t="s">
        <v>1410</v>
      </c>
      <c r="L2176" s="2" t="s">
        <v>1394</v>
      </c>
      <c r="M2176" s="2" t="s">
        <v>1448</v>
      </c>
      <c r="N2176" s="2" t="s">
        <v>1448</v>
      </c>
      <c r="O2176" s="1" t="s">
        <v>11366</v>
      </c>
      <c r="P2176" s="9" t="s">
        <v>7124</v>
      </c>
      <c r="Q2176" s="9" t="s">
        <v>7125</v>
      </c>
      <c r="R2176" s="9" t="s">
        <v>10047</v>
      </c>
      <c r="S2176" s="1" t="s">
        <v>8758</v>
      </c>
    </row>
    <row r="2177" spans="1:19" x14ac:dyDescent="0.2">
      <c r="A2177" s="2">
        <f t="shared" si="34"/>
        <v>2176</v>
      </c>
      <c r="B2177" s="1" t="s">
        <v>7118</v>
      </c>
      <c r="C2177" s="1" t="s">
        <v>3215</v>
      </c>
      <c r="E2177" s="4" t="s">
        <v>1345</v>
      </c>
      <c r="F2177" s="2">
        <v>9</v>
      </c>
      <c r="G2177" s="2">
        <v>30</v>
      </c>
      <c r="H2177" s="236">
        <v>2022</v>
      </c>
      <c r="I2177" s="2">
        <v>66</v>
      </c>
      <c r="J2177" s="2" t="s">
        <v>1449</v>
      </c>
      <c r="K2177" s="1" t="s">
        <v>1786</v>
      </c>
      <c r="L2177" s="2" t="s">
        <v>1394</v>
      </c>
      <c r="M2177" s="2" t="s">
        <v>1447</v>
      </c>
      <c r="N2177" s="2" t="s">
        <v>1448</v>
      </c>
      <c r="O2177" s="282" t="s">
        <v>11360</v>
      </c>
      <c r="P2177" s="9" t="s">
        <v>7117</v>
      </c>
      <c r="Q2177" s="9"/>
      <c r="S2177" t="s">
        <v>9688</v>
      </c>
    </row>
    <row r="2178" spans="1:19" x14ac:dyDescent="0.2">
      <c r="A2178" s="2">
        <f t="shared" si="34"/>
        <v>2177</v>
      </c>
      <c r="B2178" s="1" t="s">
        <v>11985</v>
      </c>
      <c r="C2178" s="1" t="s">
        <v>3245</v>
      </c>
      <c r="D2178" s="1" t="s">
        <v>845</v>
      </c>
      <c r="E2178" s="1"/>
      <c r="F2178" s="2">
        <v>10</v>
      </c>
      <c r="G2178" s="2">
        <v>1</v>
      </c>
      <c r="H2178" s="236">
        <v>2022</v>
      </c>
      <c r="I2178" s="46">
        <v>59</v>
      </c>
      <c r="J2178" s="2" t="s">
        <v>1449</v>
      </c>
      <c r="K2178" s="4" t="s">
        <v>5243</v>
      </c>
      <c r="L2178" s="2" t="s">
        <v>6515</v>
      </c>
      <c r="M2178" s="2" t="s">
        <v>1447</v>
      </c>
      <c r="N2178" s="2" t="s">
        <v>1448</v>
      </c>
      <c r="O2178" s="282" t="s">
        <v>11389</v>
      </c>
      <c r="P2178" s="9" t="s">
        <v>11986</v>
      </c>
      <c r="Q2178" s="9" t="s">
        <v>11987</v>
      </c>
      <c r="S2178" s="1" t="s">
        <v>9124</v>
      </c>
    </row>
    <row r="2179" spans="1:19" x14ac:dyDescent="0.2">
      <c r="A2179" s="2">
        <f t="shared" si="34"/>
        <v>2178</v>
      </c>
      <c r="B2179" s="1" t="s">
        <v>6236</v>
      </c>
      <c r="C2179" s="1" t="s">
        <v>3245</v>
      </c>
      <c r="E2179" s="1"/>
      <c r="F2179" s="2">
        <v>10</v>
      </c>
      <c r="G2179" s="2">
        <v>1</v>
      </c>
      <c r="H2179" s="236">
        <v>2022</v>
      </c>
      <c r="I2179" s="2">
        <v>74</v>
      </c>
      <c r="J2179" s="2" t="s">
        <v>1449</v>
      </c>
      <c r="K2179" s="4" t="s">
        <v>4840</v>
      </c>
      <c r="L2179" s="2" t="s">
        <v>1441</v>
      </c>
      <c r="M2179" s="2" t="s">
        <v>1447</v>
      </c>
      <c r="N2179" s="2" t="s">
        <v>1448</v>
      </c>
      <c r="P2179" s="9" t="s">
        <v>6235</v>
      </c>
      <c r="Q2179" s="9" t="s">
        <v>6233</v>
      </c>
      <c r="S2179" s="1" t="s">
        <v>8797</v>
      </c>
    </row>
    <row r="2180" spans="1:19" x14ac:dyDescent="0.2">
      <c r="A2180" s="2">
        <f t="shared" si="34"/>
        <v>2179</v>
      </c>
      <c r="B2180" s="1" t="s">
        <v>172</v>
      </c>
      <c r="C2180" s="1" t="s">
        <v>1751</v>
      </c>
      <c r="D2180" s="1" t="s">
        <v>6347</v>
      </c>
      <c r="E2180" s="1"/>
      <c r="F2180" s="2">
        <v>10</v>
      </c>
      <c r="G2180" s="2">
        <v>2</v>
      </c>
      <c r="H2180" s="236">
        <v>2022</v>
      </c>
      <c r="I2180" s="2">
        <v>94</v>
      </c>
      <c r="J2180" s="2" t="s">
        <v>1449</v>
      </c>
      <c r="K2180" s="4" t="s">
        <v>1496</v>
      </c>
      <c r="L2180" s="2" t="s">
        <v>1394</v>
      </c>
      <c r="M2180" s="2" t="s">
        <v>1448</v>
      </c>
      <c r="N2180" s="2" t="s">
        <v>1448</v>
      </c>
      <c r="O2180" s="1" t="s">
        <v>3673</v>
      </c>
      <c r="P2180" s="9" t="s">
        <v>7116</v>
      </c>
      <c r="Q2180" s="9"/>
      <c r="R2180" s="9" t="s">
        <v>10435</v>
      </c>
    </row>
    <row r="2181" spans="1:19" x14ac:dyDescent="0.2">
      <c r="A2181" s="2">
        <f t="shared" si="34"/>
        <v>2180</v>
      </c>
      <c r="B2181" s="1" t="s">
        <v>4591</v>
      </c>
      <c r="C2181" s="1" t="s">
        <v>967</v>
      </c>
      <c r="D2181" s="1" t="s">
        <v>3562</v>
      </c>
      <c r="E2181" s="1"/>
      <c r="F2181" s="2">
        <v>10</v>
      </c>
      <c r="G2181" s="2">
        <v>2</v>
      </c>
      <c r="H2181" s="236">
        <v>2022</v>
      </c>
      <c r="I2181" s="2">
        <v>80</v>
      </c>
      <c r="J2181" s="2" t="s">
        <v>1449</v>
      </c>
      <c r="K2181" s="4" t="s">
        <v>1443</v>
      </c>
      <c r="L2181" s="2" t="s">
        <v>1393</v>
      </c>
      <c r="M2181" s="2" t="s">
        <v>1447</v>
      </c>
      <c r="N2181" s="2" t="s">
        <v>1448</v>
      </c>
      <c r="O2181" s="1" t="s">
        <v>3673</v>
      </c>
      <c r="P2181" s="9" t="s">
        <v>6534</v>
      </c>
      <c r="Q2181" s="9"/>
      <c r="R2181" s="9" t="s">
        <v>9191</v>
      </c>
      <c r="S2181" s="1" t="s">
        <v>9124</v>
      </c>
    </row>
    <row r="2182" spans="1:19" x14ac:dyDescent="0.2">
      <c r="A2182" s="2">
        <f t="shared" si="34"/>
        <v>2181</v>
      </c>
      <c r="B2182" s="1" t="s">
        <v>6326</v>
      </c>
      <c r="C2182" s="1" t="s">
        <v>6327</v>
      </c>
      <c r="D2182" s="1" t="s">
        <v>889</v>
      </c>
      <c r="E2182" s="1" t="s">
        <v>1313</v>
      </c>
      <c r="F2182" s="2">
        <v>10</v>
      </c>
      <c r="G2182" s="2">
        <v>3</v>
      </c>
      <c r="H2182" s="236">
        <v>2022</v>
      </c>
      <c r="I2182" s="2">
        <v>91</v>
      </c>
      <c r="J2182" s="2" t="s">
        <v>1449</v>
      </c>
      <c r="K2182" s="4" t="s">
        <v>1404</v>
      </c>
      <c r="L2182" s="2" t="s">
        <v>1393</v>
      </c>
      <c r="M2182" s="2" t="s">
        <v>1447</v>
      </c>
      <c r="N2182" s="2" t="s">
        <v>1447</v>
      </c>
      <c r="P2182" s="9" t="s">
        <v>6328</v>
      </c>
      <c r="Q2182" s="9"/>
      <c r="S2182" s="1" t="s">
        <v>8719</v>
      </c>
    </row>
    <row r="2183" spans="1:19" x14ac:dyDescent="0.2">
      <c r="A2183" s="2">
        <f t="shared" si="34"/>
        <v>2182</v>
      </c>
      <c r="B2183" s="241" t="s">
        <v>111</v>
      </c>
      <c r="C2183" s="241" t="s">
        <v>260</v>
      </c>
      <c r="E2183" s="1"/>
      <c r="F2183" s="2">
        <v>10</v>
      </c>
      <c r="G2183" s="2">
        <v>3</v>
      </c>
      <c r="H2183" s="236">
        <v>2022</v>
      </c>
      <c r="I2183" s="2">
        <v>92</v>
      </c>
      <c r="J2183" s="2" t="s">
        <v>1449</v>
      </c>
      <c r="K2183" s="4" t="s">
        <v>1438</v>
      </c>
      <c r="L2183" s="2" t="s">
        <v>6515</v>
      </c>
      <c r="M2183" s="2" t="s">
        <v>1447</v>
      </c>
      <c r="N2183" s="2" t="s">
        <v>1448</v>
      </c>
      <c r="P2183" s="9" t="s">
        <v>12475</v>
      </c>
      <c r="Q2183" s="9"/>
      <c r="S2183" s="1" t="s">
        <v>9088</v>
      </c>
    </row>
    <row r="2184" spans="1:19" x14ac:dyDescent="0.2">
      <c r="A2184" s="2">
        <f t="shared" si="34"/>
        <v>2183</v>
      </c>
      <c r="B2184" s="1" t="s">
        <v>8332</v>
      </c>
      <c r="C2184" s="1" t="s">
        <v>1510</v>
      </c>
      <c r="D2184" s="1" t="s">
        <v>8333</v>
      </c>
      <c r="E2184" s="1"/>
      <c r="F2184" s="2">
        <v>10</v>
      </c>
      <c r="G2184" s="2">
        <v>3</v>
      </c>
      <c r="H2184" s="236">
        <v>2022</v>
      </c>
      <c r="I2184" s="2">
        <v>89</v>
      </c>
      <c r="J2184" s="2" t="s">
        <v>1449</v>
      </c>
      <c r="K2184" s="4" t="s">
        <v>8334</v>
      </c>
      <c r="L2184" s="2" t="s">
        <v>1393</v>
      </c>
      <c r="M2184" s="2" t="s">
        <v>1447</v>
      </c>
      <c r="N2184" s="2" t="s">
        <v>1448</v>
      </c>
      <c r="O2184" s="1" t="s">
        <v>6706</v>
      </c>
      <c r="P2184" s="9" t="s">
        <v>8330</v>
      </c>
      <c r="Q2184" s="9" t="s">
        <v>8331</v>
      </c>
      <c r="S2184" s="1" t="s">
        <v>9088</v>
      </c>
    </row>
    <row r="2185" spans="1:19" x14ac:dyDescent="0.2">
      <c r="A2185" s="2">
        <f t="shared" si="34"/>
        <v>2184</v>
      </c>
      <c r="B2185" s="1" t="s">
        <v>1240</v>
      </c>
      <c r="C2185" s="1" t="s">
        <v>1576</v>
      </c>
      <c r="D2185" s="1" t="s">
        <v>834</v>
      </c>
      <c r="E2185" s="1"/>
      <c r="F2185" s="2">
        <v>10</v>
      </c>
      <c r="G2185" s="2">
        <v>3</v>
      </c>
      <c r="H2185" s="236">
        <v>2022</v>
      </c>
      <c r="I2185" s="2">
        <v>71</v>
      </c>
      <c r="J2185" s="2" t="s">
        <v>1449</v>
      </c>
      <c r="K2185" s="4" t="s">
        <v>1756</v>
      </c>
      <c r="L2185" s="2" t="s">
        <v>1393</v>
      </c>
      <c r="M2185" s="2" t="s">
        <v>1448</v>
      </c>
      <c r="N2185" s="2" t="s">
        <v>1448</v>
      </c>
      <c r="P2185" s="9" t="s">
        <v>7155</v>
      </c>
      <c r="Q2185" s="9" t="s">
        <v>7156</v>
      </c>
    </row>
    <row r="2186" spans="1:19" x14ac:dyDescent="0.2">
      <c r="A2186" s="2">
        <f t="shared" si="34"/>
        <v>2185</v>
      </c>
      <c r="B2186" s="1" t="s">
        <v>6349</v>
      </c>
      <c r="C2186" s="1" t="s">
        <v>6348</v>
      </c>
      <c r="D2186" s="1" t="s">
        <v>6347</v>
      </c>
      <c r="E2186" s="1"/>
      <c r="F2186" s="2">
        <v>10</v>
      </c>
      <c r="G2186" s="2">
        <v>4</v>
      </c>
      <c r="H2186" s="236">
        <v>2022</v>
      </c>
      <c r="I2186" s="2">
        <v>90</v>
      </c>
      <c r="J2186" s="2" t="s">
        <v>1449</v>
      </c>
      <c r="K2186" s="4" t="s">
        <v>1392</v>
      </c>
      <c r="L2186" s="2" t="s">
        <v>1393</v>
      </c>
      <c r="M2186" s="2" t="s">
        <v>1448</v>
      </c>
      <c r="N2186" s="2" t="s">
        <v>1448</v>
      </c>
      <c r="P2186" s="9" t="s">
        <v>6350</v>
      </c>
      <c r="Q2186" s="9" t="s">
        <v>6346</v>
      </c>
      <c r="S2186" s="1" t="s">
        <v>8736</v>
      </c>
    </row>
    <row r="2187" spans="1:19" x14ac:dyDescent="0.2">
      <c r="A2187" s="2">
        <f t="shared" si="34"/>
        <v>2186</v>
      </c>
      <c r="B2187" s="1" t="s">
        <v>515</v>
      </c>
      <c r="C2187" s="1" t="s">
        <v>2109</v>
      </c>
      <c r="D2187" s="1" t="s">
        <v>876</v>
      </c>
      <c r="E2187" s="1"/>
      <c r="F2187" s="2">
        <v>10</v>
      </c>
      <c r="G2187" s="2">
        <v>4</v>
      </c>
      <c r="H2187" s="236">
        <v>2022</v>
      </c>
      <c r="I2187" s="2">
        <v>92</v>
      </c>
      <c r="J2187" s="2" t="s">
        <v>1449</v>
      </c>
      <c r="K2187" s="4" t="s">
        <v>4832</v>
      </c>
      <c r="L2187" s="2" t="s">
        <v>1393</v>
      </c>
      <c r="M2187" s="2" t="s">
        <v>1447</v>
      </c>
      <c r="N2187" s="2" t="s">
        <v>1448</v>
      </c>
      <c r="P2187" s="9" t="s">
        <v>6536</v>
      </c>
      <c r="Q2187" s="9"/>
      <c r="S2187" s="1" t="s">
        <v>8762</v>
      </c>
    </row>
    <row r="2188" spans="1:19" x14ac:dyDescent="0.2">
      <c r="A2188" s="2">
        <f t="shared" si="34"/>
        <v>2187</v>
      </c>
      <c r="B2188" s="1" t="s">
        <v>10653</v>
      </c>
      <c r="C2188" s="1" t="s">
        <v>923</v>
      </c>
      <c r="D2188" s="1" t="s">
        <v>10654</v>
      </c>
      <c r="E2188" s="1"/>
      <c r="F2188" s="2">
        <v>10</v>
      </c>
      <c r="G2188" s="2">
        <v>5</v>
      </c>
      <c r="H2188" s="236">
        <v>2022</v>
      </c>
      <c r="I2188" s="2">
        <v>91</v>
      </c>
      <c r="J2188" s="2" t="s">
        <v>1449</v>
      </c>
      <c r="K2188" s="4" t="s">
        <v>1674</v>
      </c>
      <c r="L2188" s="2" t="s">
        <v>1393</v>
      </c>
      <c r="M2188" s="2" t="s">
        <v>1448</v>
      </c>
      <c r="N2188" s="2" t="s">
        <v>1448</v>
      </c>
      <c r="O2188" s="252" t="s">
        <v>10664</v>
      </c>
      <c r="P2188" s="9" t="s">
        <v>10652</v>
      </c>
      <c r="Q2188" s="9" t="s">
        <v>10655</v>
      </c>
    </row>
    <row r="2189" spans="1:19" x14ac:dyDescent="0.2">
      <c r="A2189" s="2">
        <f t="shared" ref="A2189:A2243" si="35">A2188+1</f>
        <v>2188</v>
      </c>
      <c r="B2189" s="1" t="s">
        <v>6349</v>
      </c>
      <c r="C2189" s="1" t="s">
        <v>6348</v>
      </c>
      <c r="D2189" s="1" t="s">
        <v>6347</v>
      </c>
      <c r="E2189" s="1"/>
      <c r="F2189" s="2">
        <v>10</v>
      </c>
      <c r="G2189" s="2">
        <v>6</v>
      </c>
      <c r="H2189" s="236">
        <v>2022</v>
      </c>
      <c r="I2189" s="2">
        <v>90</v>
      </c>
      <c r="J2189" s="2" t="s">
        <v>1449</v>
      </c>
      <c r="K2189" s="4" t="s">
        <v>1402</v>
      </c>
      <c r="L2189" s="2" t="s">
        <v>1393</v>
      </c>
      <c r="M2189" s="2" t="s">
        <v>1448</v>
      </c>
      <c r="N2189" s="2" t="s">
        <v>1448</v>
      </c>
      <c r="P2189" s="9" t="s">
        <v>10624</v>
      </c>
      <c r="Q2189" s="9" t="s">
        <v>6346</v>
      </c>
      <c r="S2189" s="1" t="s">
        <v>8736</v>
      </c>
    </row>
    <row r="2190" spans="1:19" x14ac:dyDescent="0.2">
      <c r="A2190" s="2">
        <f t="shared" si="35"/>
        <v>2189</v>
      </c>
      <c r="B2190" s="1" t="s">
        <v>473</v>
      </c>
      <c r="C2190" s="1" t="s">
        <v>2282</v>
      </c>
      <c r="E2190" s="1"/>
      <c r="F2190" s="2">
        <v>10</v>
      </c>
      <c r="G2190" s="2">
        <v>6</v>
      </c>
      <c r="H2190" s="236">
        <v>2022</v>
      </c>
      <c r="I2190" s="2">
        <v>93</v>
      </c>
      <c r="J2190" s="2" t="s">
        <v>1449</v>
      </c>
      <c r="K2190" s="4" t="s">
        <v>1438</v>
      </c>
      <c r="L2190" s="2" t="s">
        <v>6515</v>
      </c>
      <c r="M2190" s="2" t="s">
        <v>1448</v>
      </c>
      <c r="N2190" s="2" t="s">
        <v>1448</v>
      </c>
      <c r="P2190" s="9" t="s">
        <v>9575</v>
      </c>
      <c r="Q2190" s="9" t="s">
        <v>9576</v>
      </c>
      <c r="S2190" s="1" t="s">
        <v>9124</v>
      </c>
    </row>
    <row r="2191" spans="1:19" x14ac:dyDescent="0.2">
      <c r="A2191" s="2">
        <f t="shared" si="35"/>
        <v>2190</v>
      </c>
      <c r="B2191" s="1" t="s">
        <v>7265</v>
      </c>
      <c r="C2191" s="1" t="s">
        <v>7266</v>
      </c>
      <c r="D2191" s="1" t="s">
        <v>848</v>
      </c>
      <c r="E2191" s="1"/>
      <c r="F2191" s="2">
        <v>10</v>
      </c>
      <c r="G2191" s="2">
        <v>7</v>
      </c>
      <c r="H2191" s="236">
        <v>2022</v>
      </c>
      <c r="I2191" s="2">
        <v>70</v>
      </c>
      <c r="J2191" s="2" t="s">
        <v>1450</v>
      </c>
      <c r="K2191" s="4" t="s">
        <v>4613</v>
      </c>
      <c r="L2191" s="2" t="s">
        <v>1393</v>
      </c>
      <c r="M2191" s="2" t="s">
        <v>1448</v>
      </c>
      <c r="N2191" s="2" t="s">
        <v>1448</v>
      </c>
      <c r="O2191" s="1" t="s">
        <v>3691</v>
      </c>
      <c r="P2191" s="9" t="s">
        <v>7267</v>
      </c>
      <c r="Q2191" s="9" t="s">
        <v>7268</v>
      </c>
    </row>
    <row r="2192" spans="1:19" x14ac:dyDescent="0.2">
      <c r="A2192" s="2">
        <f t="shared" si="35"/>
        <v>2191</v>
      </c>
      <c r="B2192" s="1" t="s">
        <v>6896</v>
      </c>
      <c r="C2192" s="1" t="s">
        <v>6897</v>
      </c>
      <c r="E2192" s="1"/>
      <c r="F2192" s="2">
        <v>10</v>
      </c>
      <c r="G2192" s="2">
        <v>7</v>
      </c>
      <c r="H2192" s="236">
        <v>2022</v>
      </c>
      <c r="I2192" s="2">
        <v>88</v>
      </c>
      <c r="J2192" s="2" t="s">
        <v>1449</v>
      </c>
      <c r="K2192" s="4" t="s">
        <v>1954</v>
      </c>
      <c r="L2192" s="2" t="s">
        <v>6515</v>
      </c>
      <c r="M2192" s="2" t="s">
        <v>1448</v>
      </c>
      <c r="N2192" s="2" t="s">
        <v>1448</v>
      </c>
      <c r="P2192" s="9" t="s">
        <v>6898</v>
      </c>
      <c r="Q2192" s="9"/>
    </row>
    <row r="2193" spans="1:23" x14ac:dyDescent="0.2">
      <c r="A2193" s="2">
        <f t="shared" si="35"/>
        <v>2192</v>
      </c>
      <c r="B2193" s="1" t="s">
        <v>7170</v>
      </c>
      <c r="C2193" s="1" t="s">
        <v>2616</v>
      </c>
      <c r="E2193" s="1"/>
      <c r="F2193" s="2">
        <v>10</v>
      </c>
      <c r="G2193" s="2">
        <v>8</v>
      </c>
      <c r="H2193" s="236">
        <v>2022</v>
      </c>
      <c r="I2193" s="2">
        <v>67</v>
      </c>
      <c r="J2193" s="2" t="s">
        <v>1449</v>
      </c>
      <c r="K2193" s="4" t="s">
        <v>1521</v>
      </c>
      <c r="L2193" s="2" t="s">
        <v>6515</v>
      </c>
      <c r="M2193" s="2" t="s">
        <v>1447</v>
      </c>
      <c r="N2193" s="2" t="s">
        <v>1448</v>
      </c>
      <c r="O2193" s="282" t="s">
        <v>11359</v>
      </c>
      <c r="P2193" s="9" t="s">
        <v>7171</v>
      </c>
      <c r="Q2193" s="9" t="s">
        <v>10036</v>
      </c>
      <c r="S2193" s="1" t="s">
        <v>9124</v>
      </c>
    </row>
    <row r="2194" spans="1:23" x14ac:dyDescent="0.2">
      <c r="A2194" s="2">
        <f t="shared" si="35"/>
        <v>2193</v>
      </c>
      <c r="B2194" s="1" t="s">
        <v>257</v>
      </c>
      <c r="C2194" s="1" t="s">
        <v>6645</v>
      </c>
      <c r="D2194" s="1" t="s">
        <v>834</v>
      </c>
      <c r="E2194" s="1"/>
      <c r="F2194" s="2">
        <v>10</v>
      </c>
      <c r="G2194" s="2">
        <v>8</v>
      </c>
      <c r="H2194" s="236">
        <v>2022</v>
      </c>
      <c r="I2194" s="2">
        <v>71</v>
      </c>
      <c r="J2194" s="2" t="s">
        <v>1450</v>
      </c>
      <c r="K2194" s="4" t="s">
        <v>1638</v>
      </c>
      <c r="L2194" s="2" t="s">
        <v>1441</v>
      </c>
      <c r="M2194" s="2" t="s">
        <v>1447</v>
      </c>
      <c r="N2194" s="2" t="s">
        <v>1448</v>
      </c>
      <c r="P2194" s="9" t="s">
        <v>6644</v>
      </c>
      <c r="Q2194" s="9" t="s">
        <v>6646</v>
      </c>
      <c r="S2194" s="1" t="s">
        <v>9088</v>
      </c>
    </row>
    <row r="2195" spans="1:23" x14ac:dyDescent="0.2">
      <c r="A2195" s="2">
        <f t="shared" si="35"/>
        <v>2194</v>
      </c>
      <c r="B2195" s="1" t="s">
        <v>6432</v>
      </c>
      <c r="C2195" s="1" t="s">
        <v>2156</v>
      </c>
      <c r="E2195" s="1"/>
      <c r="F2195" s="2">
        <v>10</v>
      </c>
      <c r="G2195" s="2">
        <v>9</v>
      </c>
      <c r="H2195" s="236">
        <v>2022</v>
      </c>
      <c r="I2195" s="2">
        <v>92</v>
      </c>
      <c r="J2195" s="2" t="s">
        <v>1449</v>
      </c>
      <c r="K2195" s="4" t="s">
        <v>1402</v>
      </c>
      <c r="L2195" s="2" t="s">
        <v>1393</v>
      </c>
      <c r="M2195" s="2" t="s">
        <v>1447</v>
      </c>
      <c r="N2195" s="2" t="s">
        <v>1448</v>
      </c>
      <c r="P2195" s="9" t="s">
        <v>6433</v>
      </c>
      <c r="Q2195" s="9" t="s">
        <v>6434</v>
      </c>
      <c r="R2195" s="9" t="s">
        <v>6874</v>
      </c>
      <c r="S2195" s="1" t="s">
        <v>9088</v>
      </c>
    </row>
    <row r="2196" spans="1:23" x14ac:dyDescent="0.2">
      <c r="A2196" s="2">
        <f t="shared" si="35"/>
        <v>2195</v>
      </c>
      <c r="B2196" s="1" t="s">
        <v>9269</v>
      </c>
      <c r="C2196" s="1" t="s">
        <v>1751</v>
      </c>
      <c r="E2196" s="1"/>
      <c r="F2196" s="2">
        <v>10</v>
      </c>
      <c r="G2196" s="2">
        <v>9</v>
      </c>
      <c r="H2196" s="236">
        <v>2022</v>
      </c>
      <c r="I2196" s="2">
        <v>99</v>
      </c>
      <c r="J2196" s="2" t="s">
        <v>1449</v>
      </c>
      <c r="K2196" s="4" t="s">
        <v>1527</v>
      </c>
      <c r="L2196" s="2" t="s">
        <v>6515</v>
      </c>
      <c r="M2196" s="2" t="s">
        <v>1448</v>
      </c>
      <c r="N2196" s="2" t="s">
        <v>1447</v>
      </c>
      <c r="P2196" s="9" t="s">
        <v>9270</v>
      </c>
      <c r="Q2196" s="9"/>
      <c r="R2196" s="9"/>
    </row>
    <row r="2197" spans="1:23" x14ac:dyDescent="0.2">
      <c r="A2197" s="2">
        <f t="shared" si="35"/>
        <v>2196</v>
      </c>
      <c r="B2197" s="1" t="s">
        <v>7007</v>
      </c>
      <c r="C2197" s="1" t="s">
        <v>7005</v>
      </c>
      <c r="D2197" s="1" t="s">
        <v>7006</v>
      </c>
      <c r="E2197" s="1"/>
      <c r="F2197" s="2">
        <v>10</v>
      </c>
      <c r="G2197" s="2">
        <v>10</v>
      </c>
      <c r="H2197" s="236">
        <v>2022</v>
      </c>
      <c r="I2197" s="2">
        <v>100</v>
      </c>
      <c r="J2197" s="2" t="s">
        <v>1449</v>
      </c>
      <c r="K2197" s="4" t="s">
        <v>4672</v>
      </c>
      <c r="L2197" s="2" t="s">
        <v>1394</v>
      </c>
      <c r="M2197" s="2" t="s">
        <v>1448</v>
      </c>
      <c r="N2197" s="2" t="s">
        <v>1448</v>
      </c>
      <c r="P2197" s="9" t="s">
        <v>7008</v>
      </c>
      <c r="Q2197" s="9"/>
      <c r="R2197" s="9"/>
    </row>
    <row r="2198" spans="1:23" x14ac:dyDescent="0.2">
      <c r="A2198" s="2">
        <f t="shared" si="35"/>
        <v>2197</v>
      </c>
      <c r="B2198" s="1" t="s">
        <v>11857</v>
      </c>
      <c r="C2198" s="1" t="s">
        <v>1464</v>
      </c>
      <c r="E2198" s="1" t="s">
        <v>924</v>
      </c>
      <c r="F2198" s="2">
        <v>10</v>
      </c>
      <c r="G2198" s="2">
        <v>11</v>
      </c>
      <c r="H2198" s="236">
        <v>2022</v>
      </c>
      <c r="I2198" s="287">
        <v>45</v>
      </c>
      <c r="J2198" s="2" t="s">
        <v>1449</v>
      </c>
      <c r="K2198" s="4" t="s">
        <v>1412</v>
      </c>
      <c r="L2198" s="2" t="s">
        <v>1407</v>
      </c>
      <c r="M2198" s="2" t="s">
        <v>1448</v>
      </c>
      <c r="N2198" s="2" t="s">
        <v>1448</v>
      </c>
      <c r="O2198" s="282" t="s">
        <v>12051</v>
      </c>
      <c r="P2198" s="14" t="s">
        <v>11858</v>
      </c>
      <c r="Q2198" s="9" t="s">
        <v>11859</v>
      </c>
      <c r="R2198" s="14" t="s">
        <v>11860</v>
      </c>
      <c r="S2198" s="1" t="s">
        <v>9124</v>
      </c>
      <c r="V2198" s="14" t="s">
        <v>11861</v>
      </c>
      <c r="W2198" s="14" t="s">
        <v>11866</v>
      </c>
    </row>
    <row r="2199" spans="1:23" x14ac:dyDescent="0.2">
      <c r="A2199" s="2">
        <f t="shared" si="35"/>
        <v>2198</v>
      </c>
      <c r="B2199" s="1" t="s">
        <v>6871</v>
      </c>
      <c r="C2199" s="1" t="s">
        <v>2109</v>
      </c>
      <c r="D2199" s="1" t="s">
        <v>889</v>
      </c>
      <c r="E2199" s="1"/>
      <c r="F2199" s="2">
        <v>10</v>
      </c>
      <c r="G2199" s="2">
        <v>11</v>
      </c>
      <c r="H2199" s="236">
        <v>2022</v>
      </c>
      <c r="I2199" s="2">
        <v>84</v>
      </c>
      <c r="J2199" s="2" t="s">
        <v>1449</v>
      </c>
      <c r="K2199" s="4" t="s">
        <v>1842</v>
      </c>
      <c r="L2199" s="2" t="s">
        <v>1393</v>
      </c>
      <c r="M2199" s="2" t="s">
        <v>1447</v>
      </c>
      <c r="N2199" s="2" t="s">
        <v>1447</v>
      </c>
      <c r="O2199" s="1" t="s">
        <v>2538</v>
      </c>
      <c r="P2199" s="9" t="s">
        <v>6872</v>
      </c>
      <c r="Q2199" s="9" t="s">
        <v>6873</v>
      </c>
      <c r="R2199" s="9" t="s">
        <v>8883</v>
      </c>
      <c r="S2199" s="1" t="s">
        <v>8770</v>
      </c>
    </row>
    <row r="2200" spans="1:23" x14ac:dyDescent="0.2">
      <c r="A2200" s="2">
        <f t="shared" si="35"/>
        <v>2199</v>
      </c>
      <c r="B2200" s="1" t="s">
        <v>2301</v>
      </c>
      <c r="C2200" s="1" t="s">
        <v>9781</v>
      </c>
      <c r="D2200" s="1" t="s">
        <v>892</v>
      </c>
      <c r="E2200" s="1"/>
      <c r="F2200" s="2">
        <v>10</v>
      </c>
      <c r="G2200" s="2">
        <v>11</v>
      </c>
      <c r="H2200" s="236">
        <v>2022</v>
      </c>
      <c r="I2200" s="2">
        <v>84</v>
      </c>
      <c r="J2200" s="2" t="s">
        <v>1449</v>
      </c>
      <c r="K2200" s="4" t="s">
        <v>1432</v>
      </c>
      <c r="L2200" s="2" t="s">
        <v>6515</v>
      </c>
      <c r="M2200" s="2" t="s">
        <v>1448</v>
      </c>
      <c r="N2200" s="2" t="s">
        <v>1448</v>
      </c>
      <c r="P2200" s="9" t="s">
        <v>9782</v>
      </c>
      <c r="Q2200" s="9" t="s">
        <v>9783</v>
      </c>
      <c r="R2200" s="9" t="s">
        <v>9780</v>
      </c>
    </row>
    <row r="2201" spans="1:23" x14ac:dyDescent="0.2">
      <c r="A2201" s="2">
        <f t="shared" si="35"/>
        <v>2200</v>
      </c>
      <c r="B2201" s="1" t="s">
        <v>716</v>
      </c>
      <c r="C2201" s="1" t="s">
        <v>10621</v>
      </c>
      <c r="E2201" s="1" t="s">
        <v>6187</v>
      </c>
      <c r="F2201" s="2">
        <v>10</v>
      </c>
      <c r="G2201" s="2">
        <v>11</v>
      </c>
      <c r="H2201" s="236">
        <v>2022</v>
      </c>
      <c r="I2201" s="2">
        <v>91</v>
      </c>
      <c r="J2201" s="2" t="s">
        <v>1449</v>
      </c>
      <c r="K2201" s="4" t="s">
        <v>1431</v>
      </c>
      <c r="L2201" s="2" t="s">
        <v>1393</v>
      </c>
      <c r="M2201" s="2" t="s">
        <v>1448</v>
      </c>
      <c r="N2201" s="2" t="s">
        <v>1448</v>
      </c>
      <c r="P2201" s="9" t="s">
        <v>10622</v>
      </c>
      <c r="Q2201" s="9" t="s">
        <v>10623</v>
      </c>
      <c r="R2201" s="9"/>
      <c r="S2201" s="1" t="s">
        <v>8762</v>
      </c>
    </row>
    <row r="2202" spans="1:23" x14ac:dyDescent="0.2">
      <c r="A2202" s="2">
        <f t="shared" si="35"/>
        <v>2201</v>
      </c>
      <c r="B2202" s="1" t="s">
        <v>6600</v>
      </c>
      <c r="C2202" s="1" t="s">
        <v>2622</v>
      </c>
      <c r="D2202" s="1" t="s">
        <v>892</v>
      </c>
      <c r="E2202" s="1"/>
      <c r="F2202" s="2">
        <v>10</v>
      </c>
      <c r="G2202" s="2">
        <v>12</v>
      </c>
      <c r="H2202" s="236">
        <v>2022</v>
      </c>
      <c r="I2202" s="2">
        <v>81</v>
      </c>
      <c r="J2202" s="2" t="s">
        <v>1449</v>
      </c>
      <c r="K2202" s="4" t="s">
        <v>1402</v>
      </c>
      <c r="L2202" s="2" t="s">
        <v>1393</v>
      </c>
      <c r="M2202" s="2" t="s">
        <v>1447</v>
      </c>
      <c r="N2202" s="2" t="s">
        <v>1448</v>
      </c>
      <c r="P2202" s="9" t="s">
        <v>6599</v>
      </c>
      <c r="Q2202" s="9" t="s">
        <v>6601</v>
      </c>
      <c r="R2202" s="9" t="s">
        <v>9509</v>
      </c>
      <c r="S2202" s="1" t="s">
        <v>8736</v>
      </c>
      <c r="T2202" s="1" t="s">
        <v>8746</v>
      </c>
    </row>
    <row r="2203" spans="1:23" x14ac:dyDescent="0.2">
      <c r="A2203" s="2">
        <f t="shared" si="35"/>
        <v>2202</v>
      </c>
      <c r="B2203" s="1" t="s">
        <v>9793</v>
      </c>
      <c r="C2203" s="1" t="s">
        <v>9794</v>
      </c>
      <c r="D2203" s="1" t="s">
        <v>834</v>
      </c>
      <c r="E2203" s="1"/>
      <c r="F2203" s="2">
        <v>10</v>
      </c>
      <c r="G2203" s="2">
        <v>13</v>
      </c>
      <c r="H2203" s="236">
        <v>2022</v>
      </c>
      <c r="I2203" s="2">
        <v>90</v>
      </c>
      <c r="J2203" s="2" t="s">
        <v>1449</v>
      </c>
      <c r="K2203" s="4" t="s">
        <v>1437</v>
      </c>
      <c r="L2203" s="2" t="s">
        <v>1391</v>
      </c>
      <c r="M2203" s="2" t="s">
        <v>1448</v>
      </c>
      <c r="N2203" s="2" t="s">
        <v>1448</v>
      </c>
      <c r="P2203" s="9" t="s">
        <v>9795</v>
      </c>
      <c r="Q2203" s="9"/>
      <c r="R2203" s="9"/>
    </row>
    <row r="2204" spans="1:23" x14ac:dyDescent="0.2">
      <c r="A2204" s="2">
        <f t="shared" si="35"/>
        <v>2203</v>
      </c>
      <c r="B2204" s="1" t="s">
        <v>6697</v>
      </c>
      <c r="C2204" s="1" t="s">
        <v>469</v>
      </c>
      <c r="E2204" s="1"/>
      <c r="F2204" s="2">
        <v>10</v>
      </c>
      <c r="G2204" s="2">
        <v>13</v>
      </c>
      <c r="H2204" s="236">
        <v>2022</v>
      </c>
      <c r="I2204" s="46">
        <v>59</v>
      </c>
      <c r="J2204" s="2" t="s">
        <v>1449</v>
      </c>
      <c r="K2204" s="4" t="s">
        <v>1421</v>
      </c>
      <c r="L2204" s="2" t="s">
        <v>6515</v>
      </c>
      <c r="M2204" s="2" t="s">
        <v>1447</v>
      </c>
      <c r="N2204" s="2" t="s">
        <v>1448</v>
      </c>
      <c r="O2204" s="282" t="s">
        <v>11389</v>
      </c>
      <c r="P2204" s="9" t="s">
        <v>6696</v>
      </c>
      <c r="Q2204" s="9"/>
      <c r="S2204" s="1" t="s">
        <v>8781</v>
      </c>
      <c r="T2204" s="1" t="s">
        <v>9747</v>
      </c>
    </row>
    <row r="2205" spans="1:23" x14ac:dyDescent="0.2">
      <c r="A2205" s="2">
        <f t="shared" si="35"/>
        <v>2204</v>
      </c>
      <c r="B2205" s="1" t="s">
        <v>3524</v>
      </c>
      <c r="C2205" s="1" t="s">
        <v>2102</v>
      </c>
      <c r="D2205" s="1" t="s">
        <v>851</v>
      </c>
      <c r="E2205" s="1"/>
      <c r="F2205" s="2">
        <v>10</v>
      </c>
      <c r="G2205" s="2">
        <v>14</v>
      </c>
      <c r="H2205" s="236">
        <v>2022</v>
      </c>
      <c r="I2205" s="2">
        <v>86</v>
      </c>
      <c r="J2205" s="2" t="s">
        <v>1449</v>
      </c>
      <c r="K2205" s="4" t="s">
        <v>2242</v>
      </c>
      <c r="L2205" s="2" t="s">
        <v>6515</v>
      </c>
      <c r="M2205" s="2" t="s">
        <v>1447</v>
      </c>
      <c r="N2205" s="2" t="s">
        <v>1448</v>
      </c>
      <c r="P2205" s="9" t="s">
        <v>9429</v>
      </c>
      <c r="Q2205" s="9"/>
      <c r="R2205" s="9" t="s">
        <v>9430</v>
      </c>
      <c r="S2205" s="1" t="s">
        <v>8762</v>
      </c>
    </row>
    <row r="2206" spans="1:23" x14ac:dyDescent="0.2">
      <c r="A2206" s="2">
        <f t="shared" si="35"/>
        <v>2205</v>
      </c>
      <c r="B2206" s="1" t="s">
        <v>7201</v>
      </c>
      <c r="C2206" s="1" t="s">
        <v>7203</v>
      </c>
      <c r="E2206" s="1" t="s">
        <v>7202</v>
      </c>
      <c r="F2206" s="2">
        <v>10</v>
      </c>
      <c r="G2206" s="2">
        <v>14</v>
      </c>
      <c r="H2206" s="236">
        <v>2022</v>
      </c>
      <c r="I2206" s="2">
        <v>92</v>
      </c>
      <c r="J2206" s="2" t="s">
        <v>1450</v>
      </c>
      <c r="K2206" s="4" t="s">
        <v>1402</v>
      </c>
      <c r="L2206" s="2" t="s">
        <v>1393</v>
      </c>
      <c r="M2206" s="2" t="s">
        <v>1448</v>
      </c>
      <c r="N2206" s="2" t="s">
        <v>1448</v>
      </c>
      <c r="P2206" s="9" t="s">
        <v>7204</v>
      </c>
      <c r="Q2206" s="9"/>
      <c r="R2206" s="9"/>
    </row>
    <row r="2207" spans="1:23" x14ac:dyDescent="0.2">
      <c r="A2207" s="2">
        <f t="shared" si="35"/>
        <v>2206</v>
      </c>
      <c r="B2207" s="1" t="s">
        <v>9016</v>
      </c>
      <c r="C2207" s="1" t="s">
        <v>8134</v>
      </c>
      <c r="D2207" s="1" t="s">
        <v>881</v>
      </c>
      <c r="E2207" s="1"/>
      <c r="F2207" s="2">
        <v>10</v>
      </c>
      <c r="G2207" s="2">
        <v>15</v>
      </c>
      <c r="H2207" s="236">
        <v>2022</v>
      </c>
      <c r="I2207" s="2">
        <v>77</v>
      </c>
      <c r="J2207" s="2" t="s">
        <v>1449</v>
      </c>
      <c r="K2207" s="4" t="s">
        <v>1414</v>
      </c>
      <c r="L2207" s="2" t="s">
        <v>1393</v>
      </c>
      <c r="M2207" s="2" t="s">
        <v>1448</v>
      </c>
      <c r="N2207" s="2" t="s">
        <v>1448</v>
      </c>
      <c r="O2207" s="1" t="s">
        <v>3673</v>
      </c>
      <c r="P2207" s="9" t="s">
        <v>9015</v>
      </c>
      <c r="Q2207" s="9" t="s">
        <v>9017</v>
      </c>
      <c r="R2207" s="9"/>
      <c r="S2207" s="1" t="s">
        <v>9124</v>
      </c>
    </row>
    <row r="2208" spans="1:23" x14ac:dyDescent="0.2">
      <c r="A2208" s="2">
        <f t="shared" si="35"/>
        <v>2207</v>
      </c>
      <c r="B2208" s="1" t="s">
        <v>9582</v>
      </c>
      <c r="C2208" s="1" t="s">
        <v>2616</v>
      </c>
      <c r="E2208" s="1"/>
      <c r="F2208" s="2">
        <v>10</v>
      </c>
      <c r="G2208" s="2">
        <v>16</v>
      </c>
      <c r="H2208" s="2">
        <v>2022</v>
      </c>
      <c r="I2208" s="2">
        <v>88</v>
      </c>
      <c r="J2208" s="2" t="s">
        <v>1449</v>
      </c>
      <c r="K2208" s="4" t="s">
        <v>2242</v>
      </c>
      <c r="L2208" s="2" t="s">
        <v>6515</v>
      </c>
      <c r="M2208" s="2" t="s">
        <v>1448</v>
      </c>
      <c r="N2208" s="2" t="s">
        <v>1448</v>
      </c>
      <c r="P2208" s="9" t="s">
        <v>9583</v>
      </c>
      <c r="Q2208" s="9" t="s">
        <v>9584</v>
      </c>
      <c r="R2208" s="9"/>
    </row>
    <row r="2209" spans="1:22" x14ac:dyDescent="0.2">
      <c r="A2209" s="2">
        <f t="shared" si="35"/>
        <v>2208</v>
      </c>
      <c r="B2209" s="1" t="s">
        <v>8137</v>
      </c>
      <c r="C2209" s="1" t="s">
        <v>8136</v>
      </c>
      <c r="D2209" s="1" t="s">
        <v>845</v>
      </c>
      <c r="E2209" s="301"/>
      <c r="F2209" s="2">
        <v>10</v>
      </c>
      <c r="G2209" s="2">
        <v>16</v>
      </c>
      <c r="H2209" s="2">
        <v>2022</v>
      </c>
      <c r="I2209" s="86" t="s">
        <v>1871</v>
      </c>
      <c r="J2209" s="2" t="s">
        <v>1449</v>
      </c>
      <c r="K2209" s="4" t="s">
        <v>1402</v>
      </c>
      <c r="L2209" s="2" t="s">
        <v>1393</v>
      </c>
      <c r="M2209" s="2" t="s">
        <v>1448</v>
      </c>
      <c r="N2209" s="2" t="s">
        <v>1448</v>
      </c>
      <c r="P2209" s="9" t="s">
        <v>8139</v>
      </c>
      <c r="Q2209" s="9" t="s">
        <v>8138</v>
      </c>
      <c r="R2209" s="9" t="s">
        <v>10937</v>
      </c>
    </row>
    <row r="2210" spans="1:22" x14ac:dyDescent="0.2">
      <c r="A2210" s="2">
        <f t="shared" si="35"/>
        <v>2209</v>
      </c>
      <c r="B2210" s="1" t="s">
        <v>9486</v>
      </c>
      <c r="C2210" s="1" t="s">
        <v>3193</v>
      </c>
      <c r="E2210" s="1"/>
      <c r="F2210" s="2">
        <v>10</v>
      </c>
      <c r="G2210" s="2">
        <v>18</v>
      </c>
      <c r="H2210" s="236">
        <v>2022</v>
      </c>
      <c r="I2210" s="2">
        <v>75</v>
      </c>
      <c r="J2210" s="2" t="s">
        <v>1449</v>
      </c>
      <c r="K2210" s="4" t="s">
        <v>1438</v>
      </c>
      <c r="L2210" s="2" t="s">
        <v>6515</v>
      </c>
      <c r="M2210" s="2" t="s">
        <v>1447</v>
      </c>
      <c r="N2210" s="2" t="s">
        <v>1448</v>
      </c>
      <c r="O2210" s="1" t="s">
        <v>3661</v>
      </c>
      <c r="P2210" s="9" t="s">
        <v>9487</v>
      </c>
      <c r="Q2210" s="9" t="s">
        <v>10253</v>
      </c>
      <c r="R2210" s="9" t="s">
        <v>10007</v>
      </c>
      <c r="S2210" s="1" t="s">
        <v>9124</v>
      </c>
    </row>
    <row r="2211" spans="1:22" x14ac:dyDescent="0.2">
      <c r="A2211" s="2">
        <f t="shared" si="35"/>
        <v>2210</v>
      </c>
      <c r="B2211" s="1" t="s">
        <v>8127</v>
      </c>
      <c r="C2211" s="1" t="s">
        <v>8126</v>
      </c>
      <c r="E2211" s="1"/>
      <c r="F2211" s="2">
        <v>10</v>
      </c>
      <c r="G2211" s="2">
        <v>18</v>
      </c>
      <c r="H2211" s="236">
        <v>2022</v>
      </c>
      <c r="I2211" s="2">
        <v>84</v>
      </c>
      <c r="J2211" s="2" t="s">
        <v>1450</v>
      </c>
      <c r="K2211" s="4" t="s">
        <v>549</v>
      </c>
      <c r="L2211" s="2" t="s">
        <v>1393</v>
      </c>
      <c r="M2211" s="2" t="s">
        <v>1447</v>
      </c>
      <c r="N2211" s="2" t="s">
        <v>1448</v>
      </c>
      <c r="P2211" s="9" t="s">
        <v>8128</v>
      </c>
      <c r="Q2211" s="9" t="s">
        <v>8129</v>
      </c>
      <c r="R2211" s="9"/>
      <c r="S2211" s="1" t="s">
        <v>8762</v>
      </c>
    </row>
    <row r="2212" spans="1:22" x14ac:dyDescent="0.2">
      <c r="A2212" s="2">
        <f t="shared" si="35"/>
        <v>2211</v>
      </c>
      <c r="B2212" s="1" t="s">
        <v>684</v>
      </c>
      <c r="C2212" s="1" t="s">
        <v>1751</v>
      </c>
      <c r="D2212" s="1" t="s">
        <v>876</v>
      </c>
      <c r="E2212" s="1"/>
      <c r="F2212" s="2">
        <v>10</v>
      </c>
      <c r="G2212" s="2">
        <v>19</v>
      </c>
      <c r="H2212" s="236">
        <v>2022</v>
      </c>
      <c r="I2212" s="2">
        <v>76</v>
      </c>
      <c r="J2212" s="2" t="s">
        <v>1449</v>
      </c>
      <c r="K2212" s="4" t="s">
        <v>1404</v>
      </c>
      <c r="L2212" s="2" t="s">
        <v>1393</v>
      </c>
      <c r="M2212" s="2" t="s">
        <v>1447</v>
      </c>
      <c r="N2212" s="2" t="s">
        <v>1448</v>
      </c>
      <c r="O2212" s="1" t="s">
        <v>9054</v>
      </c>
      <c r="P2212" s="9" t="s">
        <v>7066</v>
      </c>
      <c r="Q2212" s="9" t="s">
        <v>7067</v>
      </c>
      <c r="R2212" s="9" t="s">
        <v>7068</v>
      </c>
      <c r="S2212" s="1" t="s">
        <v>9124</v>
      </c>
      <c r="V2212" s="9" t="s">
        <v>9190</v>
      </c>
    </row>
    <row r="2213" spans="1:22" x14ac:dyDescent="0.2">
      <c r="A2213" s="2">
        <f t="shared" si="35"/>
        <v>2212</v>
      </c>
      <c r="B2213" s="1" t="s">
        <v>8065</v>
      </c>
      <c r="C2213" s="1" t="s">
        <v>1510</v>
      </c>
      <c r="E2213" s="1" t="s">
        <v>1301</v>
      </c>
      <c r="F2213" s="2">
        <v>10</v>
      </c>
      <c r="G2213" s="2">
        <v>20</v>
      </c>
      <c r="H2213" s="236">
        <v>2022</v>
      </c>
      <c r="I2213" s="2">
        <v>90</v>
      </c>
      <c r="J2213" s="2" t="s">
        <v>1449</v>
      </c>
      <c r="K2213" s="4" t="s">
        <v>1412</v>
      </c>
      <c r="L2213" s="2" t="s">
        <v>1393</v>
      </c>
      <c r="M2213" s="2" t="s">
        <v>1447</v>
      </c>
      <c r="N2213" s="2" t="s">
        <v>1448</v>
      </c>
      <c r="O2213" s="1" t="s">
        <v>3673</v>
      </c>
      <c r="P2213" s="9" t="s">
        <v>9013</v>
      </c>
      <c r="Q2213" s="9" t="s">
        <v>9014</v>
      </c>
      <c r="S2213" s="1" t="s">
        <v>8768</v>
      </c>
    </row>
    <row r="2214" spans="1:22" x14ac:dyDescent="0.2">
      <c r="A2214" s="2">
        <f t="shared" si="35"/>
        <v>2213</v>
      </c>
      <c r="B2214" s="1" t="s">
        <v>6951</v>
      </c>
      <c r="C2214" s="1" t="s">
        <v>6549</v>
      </c>
      <c r="D2214" s="1" t="s">
        <v>6952</v>
      </c>
      <c r="E2214" s="1"/>
      <c r="F2214" s="2">
        <v>10</v>
      </c>
      <c r="G2214" s="2">
        <v>20</v>
      </c>
      <c r="H2214" s="236">
        <v>2022</v>
      </c>
      <c r="I2214" s="2">
        <v>93</v>
      </c>
      <c r="J2214" s="2" t="s">
        <v>1449</v>
      </c>
      <c r="K2214" s="4" t="s">
        <v>10776</v>
      </c>
      <c r="L2214" s="2" t="s">
        <v>1393</v>
      </c>
      <c r="M2214" s="2" t="s">
        <v>1447</v>
      </c>
      <c r="N2214" s="2" t="s">
        <v>1448</v>
      </c>
      <c r="P2214" s="9" t="s">
        <v>6950</v>
      </c>
      <c r="Q2214" s="9" t="s">
        <v>6953</v>
      </c>
      <c r="S2214" s="1" t="s">
        <v>8736</v>
      </c>
    </row>
    <row r="2215" spans="1:22" x14ac:dyDescent="0.2">
      <c r="A2215" s="2">
        <f t="shared" si="35"/>
        <v>2214</v>
      </c>
      <c r="B2215" s="1" t="s">
        <v>9883</v>
      </c>
      <c r="C2215" s="1" t="s">
        <v>9882</v>
      </c>
      <c r="E2215" s="1"/>
      <c r="F2215" s="2">
        <v>10</v>
      </c>
      <c r="G2215" s="2">
        <v>21</v>
      </c>
      <c r="H2215" s="236">
        <v>2022</v>
      </c>
      <c r="I2215" s="2">
        <v>69</v>
      </c>
      <c r="J2215" s="2" t="s">
        <v>1449</v>
      </c>
      <c r="K2215" s="4" t="s">
        <v>698</v>
      </c>
      <c r="L2215" s="2" t="s">
        <v>1393</v>
      </c>
      <c r="M2215" s="2" t="s">
        <v>1448</v>
      </c>
      <c r="N2215" s="2" t="s">
        <v>1448</v>
      </c>
      <c r="O2215" s="282" t="s">
        <v>11389</v>
      </c>
      <c r="P2215" s="9" t="s">
        <v>9892</v>
      </c>
      <c r="Q2215" s="9" t="s">
        <v>9885</v>
      </c>
      <c r="R2215" s="9" t="s">
        <v>9884</v>
      </c>
      <c r="S2215" s="1" t="s">
        <v>8691</v>
      </c>
    </row>
    <row r="2216" spans="1:22" x14ac:dyDescent="0.2">
      <c r="A2216" s="2">
        <f t="shared" si="35"/>
        <v>2215</v>
      </c>
      <c r="B2216" s="1" t="s">
        <v>167</v>
      </c>
      <c r="C2216" s="1" t="s">
        <v>2163</v>
      </c>
      <c r="D2216" s="1" t="s">
        <v>872</v>
      </c>
      <c r="E2216" s="1"/>
      <c r="F2216" s="2">
        <v>10</v>
      </c>
      <c r="G2216" s="2">
        <v>22</v>
      </c>
      <c r="H2216" s="236">
        <v>2022</v>
      </c>
      <c r="I2216" s="2">
        <v>85</v>
      </c>
      <c r="J2216" s="2" t="s">
        <v>1449</v>
      </c>
      <c r="K2216" s="4" t="s">
        <v>7063</v>
      </c>
      <c r="L2216" s="2" t="s">
        <v>1389</v>
      </c>
      <c r="M2216" s="2" t="s">
        <v>1447</v>
      </c>
      <c r="N2216" s="2" t="s">
        <v>1448</v>
      </c>
      <c r="P2216" s="9" t="s">
        <v>7064</v>
      </c>
      <c r="R2216" s="9" t="s">
        <v>7065</v>
      </c>
      <c r="S2216" s="1" t="s">
        <v>9124</v>
      </c>
    </row>
    <row r="2217" spans="1:22" x14ac:dyDescent="0.2">
      <c r="A2217" s="2">
        <f t="shared" si="35"/>
        <v>2216</v>
      </c>
      <c r="B2217" s="1" t="s">
        <v>7560</v>
      </c>
      <c r="C2217" s="1" t="s">
        <v>7561</v>
      </c>
      <c r="E2217" s="1"/>
      <c r="F2217" s="2">
        <v>10</v>
      </c>
      <c r="G2217" s="2">
        <v>23</v>
      </c>
      <c r="H2217" s="236">
        <v>2022</v>
      </c>
      <c r="I2217" s="2">
        <v>94</v>
      </c>
      <c r="J2217" s="2" t="s">
        <v>1449</v>
      </c>
      <c r="K2217" s="4" t="s">
        <v>549</v>
      </c>
      <c r="L2217" s="2" t="s">
        <v>1393</v>
      </c>
      <c r="M2217" s="2" t="s">
        <v>1448</v>
      </c>
      <c r="N2217" s="2" t="s">
        <v>1448</v>
      </c>
      <c r="P2217" s="9" t="s">
        <v>7559</v>
      </c>
      <c r="Q2217" s="9" t="s">
        <v>8660</v>
      </c>
    </row>
    <row r="2218" spans="1:22" x14ac:dyDescent="0.2">
      <c r="A2218" s="2">
        <f t="shared" si="35"/>
        <v>2217</v>
      </c>
      <c r="B2218" s="1" t="s">
        <v>11003</v>
      </c>
      <c r="C2218" s="1" t="s">
        <v>6024</v>
      </c>
      <c r="D2218" s="1" t="s">
        <v>837</v>
      </c>
      <c r="E2218" s="1" t="s">
        <v>1301</v>
      </c>
      <c r="F2218" s="2">
        <v>10</v>
      </c>
      <c r="G2218" s="2">
        <v>23</v>
      </c>
      <c r="H2218" s="236">
        <v>2022</v>
      </c>
      <c r="I2218" s="2">
        <v>86</v>
      </c>
      <c r="J2218" s="2" t="s">
        <v>1449</v>
      </c>
      <c r="K2218" s="4" t="s">
        <v>1487</v>
      </c>
      <c r="L2218" s="2" t="s">
        <v>1394</v>
      </c>
      <c r="M2218" s="2" t="s">
        <v>1447</v>
      </c>
      <c r="N2218" s="2" t="s">
        <v>1448</v>
      </c>
      <c r="P2218" s="9" t="s">
        <v>11004</v>
      </c>
      <c r="Q2218" s="9" t="s">
        <v>11005</v>
      </c>
      <c r="S2218" s="1" t="s">
        <v>8787</v>
      </c>
    </row>
    <row r="2219" spans="1:22" x14ac:dyDescent="0.2">
      <c r="A2219" s="2">
        <f t="shared" si="35"/>
        <v>2218</v>
      </c>
      <c r="B2219" s="1" t="s">
        <v>1734</v>
      </c>
      <c r="C2219" s="1" t="s">
        <v>7102</v>
      </c>
      <c r="E2219" s="1"/>
      <c r="F2219" s="2">
        <v>10</v>
      </c>
      <c r="G2219" s="2">
        <v>23</v>
      </c>
      <c r="H2219" s="236">
        <v>2022</v>
      </c>
      <c r="I2219" s="2">
        <v>68</v>
      </c>
      <c r="J2219" s="2" t="s">
        <v>1449</v>
      </c>
      <c r="K2219" s="4" t="s">
        <v>1390</v>
      </c>
      <c r="L2219" s="2" t="s">
        <v>1389</v>
      </c>
      <c r="M2219" s="2" t="s">
        <v>1448</v>
      </c>
      <c r="N2219" s="2" t="s">
        <v>1448</v>
      </c>
      <c r="O2219" s="282" t="s">
        <v>11389</v>
      </c>
      <c r="P2219" s="9" t="s">
        <v>7103</v>
      </c>
      <c r="Q2219" s="9" t="s">
        <v>7104</v>
      </c>
    </row>
    <row r="2220" spans="1:22" x14ac:dyDescent="0.2">
      <c r="A2220" s="2">
        <f t="shared" si="35"/>
        <v>2219</v>
      </c>
      <c r="B2220" s="1" t="s">
        <v>9159</v>
      </c>
      <c r="C2220" s="1" t="s">
        <v>9161</v>
      </c>
      <c r="D2220" s="1" t="s">
        <v>845</v>
      </c>
      <c r="E2220" s="1" t="s">
        <v>9160</v>
      </c>
      <c r="F2220" s="2">
        <v>10</v>
      </c>
      <c r="G2220" s="2">
        <v>24</v>
      </c>
      <c r="H2220" s="236">
        <v>2022</v>
      </c>
      <c r="I2220" s="2">
        <v>94</v>
      </c>
      <c r="J2220" s="2" t="s">
        <v>1450</v>
      </c>
      <c r="K2220" s="4" t="s">
        <v>1402</v>
      </c>
      <c r="L2220" s="2" t="s">
        <v>1393</v>
      </c>
      <c r="M2220" s="2" t="s">
        <v>1447</v>
      </c>
      <c r="N2220" s="2" t="s">
        <v>1448</v>
      </c>
      <c r="O2220" s="1" t="s">
        <v>11334</v>
      </c>
      <c r="P2220" s="9" t="s">
        <v>9158</v>
      </c>
      <c r="Q2220" s="9"/>
    </row>
    <row r="2221" spans="1:22" x14ac:dyDescent="0.2">
      <c r="A2221" s="2">
        <f t="shared" si="35"/>
        <v>2220</v>
      </c>
      <c r="B2221" s="1" t="s">
        <v>8379</v>
      </c>
      <c r="C2221" s="1" t="s">
        <v>8380</v>
      </c>
      <c r="D2221" s="1" t="s">
        <v>8381</v>
      </c>
      <c r="E2221" s="1"/>
      <c r="F2221" s="2">
        <v>10</v>
      </c>
      <c r="G2221" s="2">
        <v>24</v>
      </c>
      <c r="H2221" s="236">
        <v>2022</v>
      </c>
      <c r="I2221" s="2">
        <v>88</v>
      </c>
      <c r="J2221" s="2" t="s">
        <v>1449</v>
      </c>
      <c r="K2221" s="4" t="s">
        <v>1430</v>
      </c>
      <c r="L2221" s="2" t="s">
        <v>1393</v>
      </c>
      <c r="M2221" s="2" t="s">
        <v>1447</v>
      </c>
      <c r="N2221" s="2" t="s">
        <v>1448</v>
      </c>
      <c r="P2221" s="9" t="s">
        <v>8378</v>
      </c>
      <c r="Q2221" s="9" t="s">
        <v>8382</v>
      </c>
      <c r="S2221" s="1" t="s">
        <v>8719</v>
      </c>
    </row>
    <row r="2222" spans="1:22" x14ac:dyDescent="0.2">
      <c r="A2222" s="2">
        <f t="shared" si="35"/>
        <v>2221</v>
      </c>
      <c r="B2222" s="1" t="s">
        <v>1655</v>
      </c>
      <c r="C2222" s="1" t="s">
        <v>7106</v>
      </c>
      <c r="D2222" s="1" t="s">
        <v>3562</v>
      </c>
      <c r="E2222" s="1"/>
      <c r="F2222" s="2">
        <v>10</v>
      </c>
      <c r="G2222" s="2">
        <v>25</v>
      </c>
      <c r="H2222" s="236">
        <v>2022</v>
      </c>
      <c r="I2222" s="2">
        <v>81</v>
      </c>
      <c r="J2222" s="2" t="s">
        <v>1449</v>
      </c>
      <c r="K2222" s="4" t="s">
        <v>1402</v>
      </c>
      <c r="L2222" s="2" t="s">
        <v>1393</v>
      </c>
      <c r="M2222" s="2" t="s">
        <v>1447</v>
      </c>
      <c r="N2222" s="2" t="s">
        <v>1448</v>
      </c>
      <c r="P2222" s="9" t="s">
        <v>7107</v>
      </c>
      <c r="Q2222" s="9" t="s">
        <v>7108</v>
      </c>
      <c r="S2222" s="1" t="s">
        <v>8710</v>
      </c>
    </row>
    <row r="2223" spans="1:22" ht="17" x14ac:dyDescent="0.2">
      <c r="A2223" s="2">
        <f t="shared" si="35"/>
        <v>2222</v>
      </c>
      <c r="B2223" s="1" t="s">
        <v>10143</v>
      </c>
      <c r="C2223" s="1" t="s">
        <v>1122</v>
      </c>
      <c r="E2223" s="1"/>
      <c r="F2223" s="2">
        <v>10</v>
      </c>
      <c r="G2223" s="2">
        <v>25</v>
      </c>
      <c r="H2223" s="236">
        <v>2022</v>
      </c>
      <c r="I2223" s="2">
        <v>81</v>
      </c>
      <c r="J2223" s="2" t="s">
        <v>1449</v>
      </c>
      <c r="K2223" s="27" t="s">
        <v>1421</v>
      </c>
      <c r="L2223" s="2" t="s">
        <v>6515</v>
      </c>
      <c r="M2223" s="2" t="s">
        <v>1448</v>
      </c>
      <c r="N2223" s="2" t="s">
        <v>1448</v>
      </c>
      <c r="P2223" s="9" t="s">
        <v>10269</v>
      </c>
      <c r="Q2223" s="9" t="s">
        <v>10270</v>
      </c>
      <c r="S2223" s="1" t="s">
        <v>8752</v>
      </c>
    </row>
    <row r="2224" spans="1:22" x14ac:dyDescent="0.2">
      <c r="A2224" s="2">
        <f t="shared" si="35"/>
        <v>2223</v>
      </c>
      <c r="B2224" s="1" t="s">
        <v>8133</v>
      </c>
      <c r="C2224" s="1" t="s">
        <v>8134</v>
      </c>
      <c r="D2224" s="1" t="s">
        <v>911</v>
      </c>
      <c r="E2224" s="1"/>
      <c r="F2224" s="2">
        <v>10</v>
      </c>
      <c r="G2224" s="2">
        <v>26</v>
      </c>
      <c r="H2224" s="236">
        <v>2022</v>
      </c>
      <c r="I2224" s="2">
        <v>99</v>
      </c>
      <c r="J2224" s="2" t="s">
        <v>1449</v>
      </c>
      <c r="K2224" s="4" t="s">
        <v>1410</v>
      </c>
      <c r="L2224" s="2" t="s">
        <v>1394</v>
      </c>
      <c r="M2224" s="2" t="s">
        <v>1447</v>
      </c>
      <c r="N2224" s="2" t="s">
        <v>1448</v>
      </c>
      <c r="P2224" s="9" t="s">
        <v>8135</v>
      </c>
      <c r="Q2224" s="9"/>
      <c r="S2224" s="1" t="s">
        <v>8736</v>
      </c>
      <c r="T2224" s="1" t="s">
        <v>8795</v>
      </c>
    </row>
    <row r="2225" spans="1:19" x14ac:dyDescent="0.2">
      <c r="A2225" s="2">
        <f t="shared" si="35"/>
        <v>2224</v>
      </c>
      <c r="B2225" s="1" t="s">
        <v>661</v>
      </c>
      <c r="C2225" s="1" t="s">
        <v>4016</v>
      </c>
      <c r="D2225" s="1" t="s">
        <v>886</v>
      </c>
      <c r="E2225" s="1"/>
      <c r="F2225" s="2">
        <v>10</v>
      </c>
      <c r="G2225" s="2">
        <v>26</v>
      </c>
      <c r="H2225" s="236">
        <v>2022</v>
      </c>
      <c r="I2225" s="2">
        <v>92</v>
      </c>
      <c r="J2225" s="2" t="s">
        <v>1450</v>
      </c>
      <c r="K2225" s="4" t="s">
        <v>8174</v>
      </c>
      <c r="L2225" s="2" t="s">
        <v>1393</v>
      </c>
      <c r="M2225" s="2" t="s">
        <v>1447</v>
      </c>
      <c r="N2225" s="2" t="s">
        <v>1448</v>
      </c>
      <c r="P2225" s="9" t="s">
        <v>8172</v>
      </c>
      <c r="Q2225" s="9" t="s">
        <v>8173</v>
      </c>
      <c r="S2225" s="1" t="s">
        <v>9088</v>
      </c>
    </row>
    <row r="2226" spans="1:19" x14ac:dyDescent="0.2">
      <c r="A2226" s="2">
        <f t="shared" si="35"/>
        <v>2225</v>
      </c>
      <c r="B2226" s="1" t="s">
        <v>9721</v>
      </c>
      <c r="C2226" s="1" t="s">
        <v>9722</v>
      </c>
      <c r="D2226" s="1" t="s">
        <v>8231</v>
      </c>
      <c r="E2226" s="1"/>
      <c r="F2226" s="2">
        <v>10</v>
      </c>
      <c r="G2226" s="2">
        <v>26</v>
      </c>
      <c r="H2226" s="236">
        <v>2022</v>
      </c>
      <c r="I2226" s="2">
        <v>66</v>
      </c>
      <c r="J2226" s="2" t="s">
        <v>1450</v>
      </c>
      <c r="K2226" s="4" t="s">
        <v>1430</v>
      </c>
      <c r="L2226" s="2" t="s">
        <v>1393</v>
      </c>
      <c r="M2226" s="2" t="s">
        <v>1447</v>
      </c>
      <c r="N2226" s="2" t="s">
        <v>1448</v>
      </c>
      <c r="O2226" s="282" t="s">
        <v>11382</v>
      </c>
      <c r="P2226" s="9" t="s">
        <v>9723</v>
      </c>
      <c r="Q2226" s="9" t="s">
        <v>9724</v>
      </c>
      <c r="S2226" s="1" t="s">
        <v>9124</v>
      </c>
    </row>
    <row r="2227" spans="1:19" ht="17" x14ac:dyDescent="0.2">
      <c r="A2227" s="2">
        <f t="shared" si="35"/>
        <v>2226</v>
      </c>
      <c r="B2227" s="1" t="s">
        <v>11982</v>
      </c>
      <c r="C2227" s="1" t="s">
        <v>11983</v>
      </c>
      <c r="D2227" s="1" t="s">
        <v>837</v>
      </c>
      <c r="E2227" s="1"/>
      <c r="F2227" s="2">
        <v>10</v>
      </c>
      <c r="G2227" s="2">
        <v>27</v>
      </c>
      <c r="H2227" s="236">
        <v>2022</v>
      </c>
      <c r="I2227" s="2">
        <v>89</v>
      </c>
      <c r="J2227" s="2" t="s">
        <v>1450</v>
      </c>
      <c r="K2227" s="27" t="s">
        <v>1402</v>
      </c>
      <c r="L2227" s="2" t="s">
        <v>1393</v>
      </c>
      <c r="M2227" s="2" t="s">
        <v>1447</v>
      </c>
      <c r="N2227" s="2" t="s">
        <v>1448</v>
      </c>
      <c r="O2227" s="1" t="s">
        <v>3662</v>
      </c>
      <c r="P2227" s="9" t="s">
        <v>11981</v>
      </c>
      <c r="Q2227" s="9" t="s">
        <v>11984</v>
      </c>
      <c r="S2227" s="1" t="s">
        <v>9088</v>
      </c>
    </row>
    <row r="2228" spans="1:19" x14ac:dyDescent="0.2">
      <c r="A2228" s="2">
        <f t="shared" si="35"/>
        <v>2227</v>
      </c>
      <c r="B2228" s="1" t="s">
        <v>8657</v>
      </c>
      <c r="C2228" s="1" t="s">
        <v>8658</v>
      </c>
      <c r="D2228" s="1" t="s">
        <v>875</v>
      </c>
      <c r="E2228" s="1"/>
      <c r="F2228" s="2">
        <v>10</v>
      </c>
      <c r="G2228" s="2">
        <v>27</v>
      </c>
      <c r="H2228" s="236">
        <v>2022</v>
      </c>
      <c r="I2228" s="2">
        <v>73</v>
      </c>
      <c r="J2228" s="2" t="s">
        <v>1449</v>
      </c>
      <c r="K2228" s="4" t="s">
        <v>8659</v>
      </c>
      <c r="L2228" s="2" t="s">
        <v>1434</v>
      </c>
      <c r="M2228" s="2" t="s">
        <v>1447</v>
      </c>
      <c r="N2228" s="2" t="s">
        <v>1447</v>
      </c>
      <c r="P2228" s="9" t="s">
        <v>8809</v>
      </c>
      <c r="Q2228" s="9"/>
      <c r="S2228" s="1" t="s">
        <v>8787</v>
      </c>
    </row>
    <row r="2229" spans="1:19" ht="17" x14ac:dyDescent="0.2">
      <c r="A2229" s="2">
        <f t="shared" si="35"/>
        <v>2228</v>
      </c>
      <c r="B2229" s="1" t="s">
        <v>9784</v>
      </c>
      <c r="C2229" s="1" t="s">
        <v>3201</v>
      </c>
      <c r="F2229" s="2">
        <v>10</v>
      </c>
      <c r="G2229" s="2">
        <v>28</v>
      </c>
      <c r="H2229" s="2">
        <v>2022</v>
      </c>
      <c r="I2229" s="2">
        <v>90</v>
      </c>
      <c r="J2229" s="2" t="s">
        <v>1449</v>
      </c>
      <c r="K2229" s="27" t="s">
        <v>1421</v>
      </c>
      <c r="L2229" s="2" t="s">
        <v>6515</v>
      </c>
      <c r="M2229" s="2" t="s">
        <v>1448</v>
      </c>
      <c r="N2229" s="2" t="s">
        <v>1447</v>
      </c>
      <c r="P2229" s="9" t="s">
        <v>9785</v>
      </c>
      <c r="Q2229" s="9"/>
      <c r="R2229" s="9" t="s">
        <v>10685</v>
      </c>
      <c r="S2229" s="1" t="s">
        <v>8758</v>
      </c>
    </row>
    <row r="2230" spans="1:19" ht="17" x14ac:dyDescent="0.2">
      <c r="A2230" s="2">
        <f t="shared" si="35"/>
        <v>2229</v>
      </c>
      <c r="B2230" s="1" t="s">
        <v>2404</v>
      </c>
      <c r="C2230" s="1" t="s">
        <v>1576</v>
      </c>
      <c r="D2230" s="1" t="s">
        <v>845</v>
      </c>
      <c r="F2230" s="2">
        <v>10</v>
      </c>
      <c r="G2230" s="2">
        <v>29</v>
      </c>
      <c r="H2230" s="2">
        <v>2022</v>
      </c>
      <c r="I2230" s="2">
        <v>98</v>
      </c>
      <c r="J2230" s="2" t="s">
        <v>1449</v>
      </c>
      <c r="K2230" s="27" t="s">
        <v>1789</v>
      </c>
      <c r="L2230" s="2" t="s">
        <v>1396</v>
      </c>
      <c r="M2230" s="2" t="s">
        <v>1448</v>
      </c>
      <c r="N2230" s="2" t="s">
        <v>1448</v>
      </c>
      <c r="P2230" s="9" t="s">
        <v>10523</v>
      </c>
      <c r="Q2230" s="9" t="s">
        <v>10524</v>
      </c>
      <c r="S2230" s="1" t="s">
        <v>9088</v>
      </c>
    </row>
    <row r="2231" spans="1:19" ht="17" x14ac:dyDescent="0.2">
      <c r="A2231" s="2">
        <f t="shared" si="35"/>
        <v>2230</v>
      </c>
      <c r="B2231" s="1" t="s">
        <v>8827</v>
      </c>
      <c r="C2231" s="1" t="s">
        <v>8826</v>
      </c>
      <c r="D2231" s="1" t="s">
        <v>890</v>
      </c>
      <c r="E2231" s="301"/>
      <c r="F2231" s="2">
        <v>10</v>
      </c>
      <c r="G2231" s="2">
        <v>29</v>
      </c>
      <c r="H2231" s="2">
        <v>2022</v>
      </c>
      <c r="I2231" s="86" t="s">
        <v>1871</v>
      </c>
      <c r="J2231" s="2" t="s">
        <v>1450</v>
      </c>
      <c r="K2231" s="27" t="s">
        <v>1843</v>
      </c>
      <c r="L2231" s="2" t="s">
        <v>1407</v>
      </c>
      <c r="M2231" s="2" t="s">
        <v>1448</v>
      </c>
      <c r="N2231" s="2" t="s">
        <v>1448</v>
      </c>
      <c r="P2231" s="9" t="s">
        <v>8825</v>
      </c>
      <c r="Q2231" s="9"/>
    </row>
    <row r="2232" spans="1:19" ht="17" x14ac:dyDescent="0.2">
      <c r="A2232" s="2">
        <f t="shared" si="35"/>
        <v>2231</v>
      </c>
      <c r="B2232" s="1" t="s">
        <v>9374</v>
      </c>
      <c r="C2232" s="1" t="s">
        <v>1029</v>
      </c>
      <c r="E2232" s="302" t="s">
        <v>9373</v>
      </c>
      <c r="F2232" s="2">
        <v>10</v>
      </c>
      <c r="G2232" s="2">
        <v>30</v>
      </c>
      <c r="H2232" s="2">
        <v>2022</v>
      </c>
      <c r="I2232" s="86" t="s">
        <v>1871</v>
      </c>
      <c r="J2232" s="2" t="s">
        <v>1449</v>
      </c>
      <c r="K2232" s="27" t="s">
        <v>1437</v>
      </c>
      <c r="L2232" s="2" t="s">
        <v>1391</v>
      </c>
      <c r="M2232" s="2" t="s">
        <v>1448</v>
      </c>
      <c r="N2232" s="2" t="s">
        <v>1448</v>
      </c>
      <c r="P2232" s="9" t="s">
        <v>9372</v>
      </c>
      <c r="Q2232" s="9"/>
      <c r="S2232" s="1" t="s">
        <v>8787</v>
      </c>
    </row>
    <row r="2233" spans="1:19" ht="17" x14ac:dyDescent="0.2">
      <c r="A2233" s="2">
        <f t="shared" si="35"/>
        <v>2232</v>
      </c>
      <c r="B2233" s="1" t="s">
        <v>11018</v>
      </c>
      <c r="C2233" s="1" t="s">
        <v>11019</v>
      </c>
      <c r="D2233" s="1" t="s">
        <v>911</v>
      </c>
      <c r="F2233" s="2">
        <v>10</v>
      </c>
      <c r="G2233" s="2">
        <v>30</v>
      </c>
      <c r="H2233" s="2">
        <v>2022</v>
      </c>
      <c r="I2233" s="2">
        <v>81</v>
      </c>
      <c r="J2233" s="2" t="s">
        <v>1449</v>
      </c>
      <c r="K2233" s="27" t="s">
        <v>1470</v>
      </c>
      <c r="L2233" s="2" t="s">
        <v>1394</v>
      </c>
      <c r="M2233" s="2" t="s">
        <v>1447</v>
      </c>
      <c r="N2233" s="2" t="s">
        <v>1448</v>
      </c>
      <c r="P2233" s="9" t="s">
        <v>11008</v>
      </c>
      <c r="Q2233" s="9" t="s">
        <v>11020</v>
      </c>
      <c r="S2233" s="1" t="s">
        <v>8770</v>
      </c>
    </row>
    <row r="2234" spans="1:19" ht="17" x14ac:dyDescent="0.2">
      <c r="A2234" s="2">
        <f t="shared" si="35"/>
        <v>2233</v>
      </c>
      <c r="B2234" s="1" t="s">
        <v>9729</v>
      </c>
      <c r="C2234" s="1" t="s">
        <v>2102</v>
      </c>
      <c r="D2234" s="1" t="s">
        <v>8231</v>
      </c>
      <c r="E2234" s="4" t="s">
        <v>1321</v>
      </c>
      <c r="F2234" s="2">
        <v>10</v>
      </c>
      <c r="G2234" s="2">
        <v>31</v>
      </c>
      <c r="H2234" s="236">
        <v>2022</v>
      </c>
      <c r="I2234" s="2">
        <v>81</v>
      </c>
      <c r="J2234" s="2" t="s">
        <v>1449</v>
      </c>
      <c r="K2234" s="27" t="s">
        <v>9438</v>
      </c>
      <c r="L2234" s="2" t="s">
        <v>1393</v>
      </c>
      <c r="M2234" s="2" t="s">
        <v>1447</v>
      </c>
      <c r="N2234" s="2" t="s">
        <v>1448</v>
      </c>
      <c r="P2234" s="9" t="s">
        <v>9730</v>
      </c>
      <c r="Q2234" s="9" t="s">
        <v>9731</v>
      </c>
      <c r="R2234" s="9" t="s">
        <v>10936</v>
      </c>
      <c r="S2234" s="1" t="s">
        <v>9088</v>
      </c>
    </row>
    <row r="2235" spans="1:19" ht="17" x14ac:dyDescent="0.2">
      <c r="A2235" s="2">
        <f t="shared" si="35"/>
        <v>2234</v>
      </c>
      <c r="B2235" s="1" t="s">
        <v>8985</v>
      </c>
      <c r="C2235" s="1" t="s">
        <v>8986</v>
      </c>
      <c r="D2235" s="1" t="s">
        <v>4037</v>
      </c>
      <c r="E2235" s="4" t="s">
        <v>8984</v>
      </c>
      <c r="F2235" s="2">
        <v>10</v>
      </c>
      <c r="G2235" s="2">
        <v>31</v>
      </c>
      <c r="H2235" s="236">
        <v>2022</v>
      </c>
      <c r="I2235" s="2">
        <v>87</v>
      </c>
      <c r="J2235" s="2" t="s">
        <v>1450</v>
      </c>
      <c r="K2235" s="27" t="s">
        <v>1402</v>
      </c>
      <c r="L2235" s="2" t="s">
        <v>1393</v>
      </c>
      <c r="M2235" s="2" t="s">
        <v>1448</v>
      </c>
      <c r="N2235" s="2" t="s">
        <v>1448</v>
      </c>
      <c r="O2235" s="1" t="s">
        <v>2538</v>
      </c>
      <c r="P2235" s="9" t="s">
        <v>8982</v>
      </c>
      <c r="Q2235" s="9" t="s">
        <v>8983</v>
      </c>
    </row>
    <row r="2236" spans="1:19" ht="17" x14ac:dyDescent="0.2">
      <c r="A2236" s="2">
        <f t="shared" si="35"/>
        <v>2235</v>
      </c>
      <c r="B2236" s="1" t="s">
        <v>9153</v>
      </c>
      <c r="C2236" s="1" t="s">
        <v>3158</v>
      </c>
      <c r="D2236" s="1" t="s">
        <v>8231</v>
      </c>
      <c r="F2236" s="2">
        <v>10</v>
      </c>
      <c r="G2236" s="2">
        <v>31</v>
      </c>
      <c r="H2236" s="236">
        <v>2022</v>
      </c>
      <c r="I2236" s="2">
        <v>88</v>
      </c>
      <c r="J2236" s="2" t="s">
        <v>1449</v>
      </c>
      <c r="K2236" s="27" t="s">
        <v>1544</v>
      </c>
      <c r="L2236" s="2" t="s">
        <v>1393</v>
      </c>
      <c r="M2236" s="2" t="s">
        <v>1448</v>
      </c>
      <c r="N2236" s="2" t="s">
        <v>1448</v>
      </c>
      <c r="P2236" s="9" t="s">
        <v>9152</v>
      </c>
      <c r="Q2236" s="9"/>
    </row>
    <row r="2237" spans="1:19" x14ac:dyDescent="0.2">
      <c r="A2237" s="2">
        <f t="shared" si="35"/>
        <v>2236</v>
      </c>
      <c r="B2237" s="1" t="s">
        <v>7666</v>
      </c>
      <c r="C2237" s="1" t="s">
        <v>7667</v>
      </c>
      <c r="D2237" s="1" t="s">
        <v>3562</v>
      </c>
      <c r="E2237" s="1"/>
      <c r="F2237" s="2">
        <v>11</v>
      </c>
      <c r="G2237" s="2">
        <v>1</v>
      </c>
      <c r="H2237" s="236">
        <v>2022</v>
      </c>
      <c r="I2237" s="2">
        <v>98</v>
      </c>
      <c r="J2237" s="2" t="s">
        <v>1449</v>
      </c>
      <c r="K2237" s="4" t="s">
        <v>1397</v>
      </c>
      <c r="L2237" s="2" t="s">
        <v>1396</v>
      </c>
      <c r="M2237" s="2" t="s">
        <v>1447</v>
      </c>
      <c r="N2237" s="2" t="s">
        <v>1448</v>
      </c>
      <c r="P2237" s="9" t="s">
        <v>7668</v>
      </c>
      <c r="Q2237" s="9" t="s">
        <v>8661</v>
      </c>
      <c r="S2237" s="1" t="s">
        <v>9088</v>
      </c>
    </row>
    <row r="2238" spans="1:19" x14ac:dyDescent="0.2">
      <c r="A2238" s="2">
        <f t="shared" si="35"/>
        <v>2237</v>
      </c>
      <c r="B2238" s="1" t="s">
        <v>9879</v>
      </c>
      <c r="C2238" s="1" t="s">
        <v>1576</v>
      </c>
      <c r="D2238" s="1" t="s">
        <v>851</v>
      </c>
      <c r="E2238" s="301"/>
      <c r="F2238" s="2">
        <v>11</v>
      </c>
      <c r="G2238" s="2">
        <v>2</v>
      </c>
      <c r="H2238" s="236">
        <v>2022</v>
      </c>
      <c r="I2238" s="86" t="s">
        <v>1871</v>
      </c>
      <c r="J2238" s="2" t="s">
        <v>1449</v>
      </c>
      <c r="K2238" s="4" t="s">
        <v>1842</v>
      </c>
      <c r="L2238" s="2" t="s">
        <v>1393</v>
      </c>
      <c r="M2238" s="2" t="s">
        <v>1448</v>
      </c>
      <c r="N2238" s="2" t="s">
        <v>1448</v>
      </c>
      <c r="P2238" s="9" t="s">
        <v>9880</v>
      </c>
      <c r="Q2238" s="9" t="s">
        <v>11593</v>
      </c>
      <c r="R2238" s="9" t="s">
        <v>9881</v>
      </c>
    </row>
    <row r="2239" spans="1:19" x14ac:dyDescent="0.2">
      <c r="A2239" s="2">
        <f t="shared" si="35"/>
        <v>2238</v>
      </c>
      <c r="B2239" s="1" t="s">
        <v>8963</v>
      </c>
      <c r="C2239" s="1" t="s">
        <v>8964</v>
      </c>
      <c r="D2239" s="1" t="s">
        <v>843</v>
      </c>
      <c r="F2239" s="2">
        <v>11</v>
      </c>
      <c r="G2239" s="2">
        <v>2</v>
      </c>
      <c r="H2239" s="236">
        <v>2022</v>
      </c>
      <c r="I2239" s="46">
        <v>59</v>
      </c>
      <c r="J2239" s="2" t="s">
        <v>1449</v>
      </c>
      <c r="K2239" s="4" t="s">
        <v>1410</v>
      </c>
      <c r="L2239" s="2" t="s">
        <v>1394</v>
      </c>
      <c r="M2239" s="2" t="s">
        <v>1447</v>
      </c>
      <c r="N2239" s="2" t="s">
        <v>1448</v>
      </c>
      <c r="O2239" s="282" t="s">
        <v>6525</v>
      </c>
      <c r="P2239" s="9" t="s">
        <v>8965</v>
      </c>
      <c r="Q2239" s="9" t="s">
        <v>8966</v>
      </c>
      <c r="R2239" s="9" t="s">
        <v>9175</v>
      </c>
      <c r="S2239" s="1" t="s">
        <v>8781</v>
      </c>
    </row>
    <row r="2240" spans="1:19" x14ac:dyDescent="0.2">
      <c r="A2240" s="2">
        <f t="shared" si="35"/>
        <v>2239</v>
      </c>
      <c r="B2240" s="1" t="s">
        <v>8229</v>
      </c>
      <c r="C2240" s="1" t="s">
        <v>8230</v>
      </c>
      <c r="D2240" s="1" t="s">
        <v>8231</v>
      </c>
      <c r="F2240" s="2">
        <v>11</v>
      </c>
      <c r="G2240" s="2">
        <v>3</v>
      </c>
      <c r="H2240" s="236">
        <v>2022</v>
      </c>
      <c r="I2240" s="2">
        <v>87</v>
      </c>
      <c r="J2240" s="2" t="s">
        <v>1449</v>
      </c>
      <c r="K2240" s="4" t="s">
        <v>1402</v>
      </c>
      <c r="L2240" s="2" t="s">
        <v>1393</v>
      </c>
      <c r="M2240" s="2" t="s">
        <v>1448</v>
      </c>
      <c r="N2240" s="2" t="s">
        <v>1448</v>
      </c>
      <c r="O2240" s="1" t="s">
        <v>8232</v>
      </c>
      <c r="P2240" s="9" t="s">
        <v>8234</v>
      </c>
      <c r="Q2240" s="9" t="s">
        <v>8233</v>
      </c>
    </row>
    <row r="2241" spans="1:22" x14ac:dyDescent="0.2">
      <c r="A2241" s="2">
        <f t="shared" si="35"/>
        <v>2240</v>
      </c>
      <c r="B2241" s="1" t="s">
        <v>9726</v>
      </c>
      <c r="C2241" s="1" t="s">
        <v>9725</v>
      </c>
      <c r="D2241" s="1" t="s">
        <v>876</v>
      </c>
      <c r="F2241" s="2">
        <v>11</v>
      </c>
      <c r="G2241" s="2">
        <v>3</v>
      </c>
      <c r="H2241" s="236">
        <v>2022</v>
      </c>
      <c r="I2241" s="2">
        <v>96</v>
      </c>
      <c r="J2241" s="2" t="s">
        <v>1449</v>
      </c>
      <c r="K2241" s="4" t="s">
        <v>1480</v>
      </c>
      <c r="L2241" s="2" t="s">
        <v>1393</v>
      </c>
      <c r="M2241" s="2" t="s">
        <v>1447</v>
      </c>
      <c r="N2241" s="2" t="s">
        <v>1448</v>
      </c>
      <c r="P2241" s="9" t="s">
        <v>9727</v>
      </c>
      <c r="Q2241" s="9" t="s">
        <v>9728</v>
      </c>
      <c r="R2241" s="9" t="s">
        <v>10935</v>
      </c>
      <c r="S2241" s="1" t="s">
        <v>8719</v>
      </c>
      <c r="V2241" s="9"/>
    </row>
    <row r="2242" spans="1:22" x14ac:dyDescent="0.2">
      <c r="A2242" s="2">
        <f t="shared" si="35"/>
        <v>2241</v>
      </c>
      <c r="B2242" s="1" t="s">
        <v>10713</v>
      </c>
      <c r="C2242" s="1" t="s">
        <v>10712</v>
      </c>
      <c r="F2242" s="2">
        <v>11</v>
      </c>
      <c r="G2242" s="2">
        <v>3</v>
      </c>
      <c r="H2242" s="236">
        <v>2022</v>
      </c>
      <c r="I2242" s="46">
        <v>41</v>
      </c>
      <c r="J2242" s="2" t="s">
        <v>1450</v>
      </c>
      <c r="K2242" s="4" t="s">
        <v>4795</v>
      </c>
      <c r="L2242" s="2" t="s">
        <v>1394</v>
      </c>
      <c r="M2242" s="2" t="s">
        <v>1447</v>
      </c>
      <c r="N2242" s="2" t="s">
        <v>1448</v>
      </c>
      <c r="O2242" s="178" t="s">
        <v>10950</v>
      </c>
      <c r="P2242" s="9" t="s">
        <v>10714</v>
      </c>
      <c r="R2242" s="9" t="s">
        <v>10711</v>
      </c>
      <c r="S2242" s="1" t="s">
        <v>9124</v>
      </c>
      <c r="V2242" s="9" t="s">
        <v>10715</v>
      </c>
    </row>
    <row r="2243" spans="1:22" x14ac:dyDescent="0.2">
      <c r="A2243" s="2">
        <f t="shared" si="35"/>
        <v>2242</v>
      </c>
      <c r="B2243" s="1" t="s">
        <v>1505</v>
      </c>
      <c r="C2243" s="1" t="s">
        <v>8628</v>
      </c>
      <c r="D2243" s="1" t="s">
        <v>872</v>
      </c>
      <c r="E2243" s="4" t="s">
        <v>966</v>
      </c>
      <c r="F2243" s="2">
        <v>11</v>
      </c>
      <c r="G2243" s="2">
        <v>3</v>
      </c>
      <c r="H2243" s="236">
        <v>2022</v>
      </c>
      <c r="I2243" s="2">
        <v>76</v>
      </c>
      <c r="J2243" s="2" t="s">
        <v>1450</v>
      </c>
      <c r="K2243" s="4" t="s">
        <v>1410</v>
      </c>
      <c r="L2243" s="2" t="s">
        <v>1394</v>
      </c>
      <c r="M2243" s="2" t="s">
        <v>1447</v>
      </c>
      <c r="N2243" s="2" t="s">
        <v>1448</v>
      </c>
      <c r="O2243" s="1" t="s">
        <v>10949</v>
      </c>
      <c r="P2243" s="9" t="s">
        <v>9082</v>
      </c>
      <c r="Q2243" s="9"/>
      <c r="R2243" s="9" t="s">
        <v>10902</v>
      </c>
      <c r="S2243" s="1" t="s">
        <v>8787</v>
      </c>
      <c r="V2243" s="9" t="s">
        <v>8591</v>
      </c>
    </row>
    <row r="2244" spans="1:22" x14ac:dyDescent="0.2">
      <c r="A2244" s="5"/>
      <c r="B2244" s="5"/>
      <c r="C2244" s="5"/>
      <c r="D2244" s="5"/>
      <c r="E2244" s="5"/>
      <c r="F2244" s="7">
        <v>11</v>
      </c>
      <c r="G2244" s="7">
        <v>3</v>
      </c>
      <c r="H2244" s="7">
        <v>2022</v>
      </c>
      <c r="I2244" s="6"/>
      <c r="J2244" s="7" t="s">
        <v>1507</v>
      </c>
      <c r="K2244" s="13" t="s">
        <v>1479</v>
      </c>
      <c r="L2244" s="6"/>
      <c r="M2244" s="6"/>
      <c r="N2244" s="6"/>
      <c r="O2244" s="5"/>
      <c r="P2244" s="5"/>
      <c r="Q2244" s="5"/>
      <c r="R2244" s="5"/>
      <c r="S2244" s="5"/>
      <c r="T2244" s="5"/>
      <c r="U2244" s="5"/>
    </row>
    <row r="2245" spans="1:22" x14ac:dyDescent="0.2">
      <c r="A2245" s="2">
        <f>A2243+1</f>
        <v>2243</v>
      </c>
      <c r="B2245" s="1" t="s">
        <v>8130</v>
      </c>
      <c r="C2245" s="1" t="s">
        <v>8131</v>
      </c>
      <c r="D2245" s="4" t="s">
        <v>837</v>
      </c>
      <c r="F2245" s="2">
        <v>11</v>
      </c>
      <c r="G2245" s="2">
        <v>4</v>
      </c>
      <c r="H2245" s="236">
        <v>2022</v>
      </c>
      <c r="I2245" s="2">
        <v>87</v>
      </c>
      <c r="J2245" s="2" t="s">
        <v>1449</v>
      </c>
      <c r="K2245" s="4" t="s">
        <v>1440</v>
      </c>
      <c r="L2245" s="2" t="s">
        <v>1407</v>
      </c>
      <c r="M2245" s="2" t="s">
        <v>1447</v>
      </c>
      <c r="N2245" s="2" t="s">
        <v>1447</v>
      </c>
      <c r="P2245" s="9" t="s">
        <v>8132</v>
      </c>
      <c r="Q2245" s="9" t="s">
        <v>8467</v>
      </c>
      <c r="S2245" s="1" t="s">
        <v>8781</v>
      </c>
    </row>
    <row r="2246" spans="1:22" x14ac:dyDescent="0.2">
      <c r="A2246" s="2">
        <f t="shared" ref="A2246:A2312" si="36">A2245+1</f>
        <v>2244</v>
      </c>
      <c r="B2246" s="1" t="s">
        <v>773</v>
      </c>
      <c r="C2246" s="1" t="s">
        <v>2508</v>
      </c>
      <c r="F2246" s="2">
        <v>11</v>
      </c>
      <c r="G2246" s="2">
        <v>4</v>
      </c>
      <c r="H2246" s="236">
        <v>2022</v>
      </c>
      <c r="I2246" s="2">
        <v>82</v>
      </c>
      <c r="J2246" s="2" t="s">
        <v>1449</v>
      </c>
      <c r="K2246" s="4" t="s">
        <v>8125</v>
      </c>
      <c r="L2246" s="2" t="s">
        <v>1394</v>
      </c>
      <c r="M2246" s="2" t="s">
        <v>1448</v>
      </c>
      <c r="N2246" s="2" t="s">
        <v>1448</v>
      </c>
      <c r="P2246" s="9" t="s">
        <v>8124</v>
      </c>
    </row>
    <row r="2247" spans="1:22" x14ac:dyDescent="0.2">
      <c r="A2247" s="2">
        <f t="shared" si="36"/>
        <v>2245</v>
      </c>
      <c r="B2247" s="1" t="s">
        <v>10933</v>
      </c>
      <c r="C2247" s="1" t="s">
        <v>10934</v>
      </c>
      <c r="D2247" s="1" t="s">
        <v>10490</v>
      </c>
      <c r="E2247" s="4" t="s">
        <v>12074</v>
      </c>
      <c r="F2247" s="2">
        <v>11</v>
      </c>
      <c r="G2247" s="2">
        <v>4</v>
      </c>
      <c r="H2247" s="236">
        <v>2022</v>
      </c>
      <c r="I2247" s="2">
        <v>79</v>
      </c>
      <c r="J2247" s="2" t="s">
        <v>1449</v>
      </c>
      <c r="K2247" s="4" t="s">
        <v>1414</v>
      </c>
      <c r="L2247" s="2" t="s">
        <v>1393</v>
      </c>
      <c r="M2247" s="2" t="s">
        <v>1448</v>
      </c>
      <c r="N2247" s="2" t="s">
        <v>1448</v>
      </c>
      <c r="P2247" s="9" t="s">
        <v>10931</v>
      </c>
      <c r="Q2247" s="9" t="s">
        <v>10932</v>
      </c>
      <c r="S2247" s="1" t="s">
        <v>8787</v>
      </c>
    </row>
    <row r="2248" spans="1:22" x14ac:dyDescent="0.2">
      <c r="A2248" s="2">
        <f t="shared" si="36"/>
        <v>2246</v>
      </c>
      <c r="B2248" s="1" t="s">
        <v>10726</v>
      </c>
      <c r="C2248" s="1" t="s">
        <v>3426</v>
      </c>
      <c r="D2248" s="1" t="s">
        <v>872</v>
      </c>
      <c r="F2248" s="2">
        <v>11</v>
      </c>
      <c r="G2248" s="2">
        <v>4</v>
      </c>
      <c r="H2248" s="236">
        <v>2022</v>
      </c>
      <c r="I2248" s="2">
        <v>71</v>
      </c>
      <c r="J2248" s="2" t="s">
        <v>1449</v>
      </c>
      <c r="K2248" s="4" t="s">
        <v>10725</v>
      </c>
      <c r="L2248" s="2" t="s">
        <v>6515</v>
      </c>
      <c r="M2248" s="2" t="s">
        <v>1447</v>
      </c>
      <c r="N2248" s="2" t="s">
        <v>1448</v>
      </c>
      <c r="P2248" s="9" t="s">
        <v>10728</v>
      </c>
      <c r="Q2248" s="9" t="s">
        <v>10727</v>
      </c>
      <c r="S2248" s="1" t="s">
        <v>9124</v>
      </c>
    </row>
    <row r="2249" spans="1:22" x14ac:dyDescent="0.2">
      <c r="A2249" s="2">
        <f t="shared" si="36"/>
        <v>2247</v>
      </c>
      <c r="B2249" s="1" t="s">
        <v>10042</v>
      </c>
      <c r="C2249" s="1" t="s">
        <v>901</v>
      </c>
      <c r="D2249" s="1" t="s">
        <v>834</v>
      </c>
      <c r="F2249" s="2">
        <v>11</v>
      </c>
      <c r="G2249" s="2">
        <v>4</v>
      </c>
      <c r="H2249" s="236">
        <v>2022</v>
      </c>
      <c r="I2249" s="2">
        <v>97</v>
      </c>
      <c r="J2249" s="2" t="s">
        <v>1449</v>
      </c>
      <c r="K2249" s="4" t="s">
        <v>1410</v>
      </c>
      <c r="L2249" s="2" t="s">
        <v>1394</v>
      </c>
      <c r="M2249" s="2" t="s">
        <v>1448</v>
      </c>
      <c r="N2249" s="2" t="s">
        <v>1448</v>
      </c>
      <c r="P2249" s="9" t="s">
        <v>10043</v>
      </c>
    </row>
    <row r="2250" spans="1:22" x14ac:dyDescent="0.2">
      <c r="A2250" s="2">
        <f t="shared" si="36"/>
        <v>2248</v>
      </c>
      <c r="B2250" s="1" t="s">
        <v>68</v>
      </c>
      <c r="C2250" s="1" t="s">
        <v>841</v>
      </c>
      <c r="F2250" s="2">
        <v>11</v>
      </c>
      <c r="G2250" s="2">
        <v>4</v>
      </c>
      <c r="H2250" s="236">
        <v>2022</v>
      </c>
      <c r="I2250" s="2">
        <v>84</v>
      </c>
      <c r="J2250" s="2" t="s">
        <v>1449</v>
      </c>
      <c r="K2250" s="4" t="s">
        <v>698</v>
      </c>
      <c r="L2250" s="2" t="s">
        <v>1393</v>
      </c>
      <c r="M2250" s="2" t="s">
        <v>1447</v>
      </c>
      <c r="N2250" s="2" t="s">
        <v>1448</v>
      </c>
      <c r="P2250" s="9" t="s">
        <v>12058</v>
      </c>
      <c r="Q2250" s="9" t="s">
        <v>12059</v>
      </c>
      <c r="S2250" s="1" t="s">
        <v>8787</v>
      </c>
    </row>
    <row r="2251" spans="1:22" x14ac:dyDescent="0.2">
      <c r="A2251" s="2">
        <f t="shared" si="36"/>
        <v>2249</v>
      </c>
      <c r="B2251" s="1" t="s">
        <v>692</v>
      </c>
      <c r="C2251" s="1" t="s">
        <v>2109</v>
      </c>
      <c r="E2251" s="4" t="s">
        <v>8073</v>
      </c>
      <c r="F2251" s="2">
        <v>11</v>
      </c>
      <c r="G2251" s="2">
        <v>5</v>
      </c>
      <c r="H2251" s="236">
        <v>2022</v>
      </c>
      <c r="I2251" s="2">
        <v>74</v>
      </c>
      <c r="J2251" s="2" t="s">
        <v>1449</v>
      </c>
      <c r="K2251" s="4" t="s">
        <v>4832</v>
      </c>
      <c r="L2251" s="2" t="s">
        <v>1401</v>
      </c>
      <c r="M2251" s="2" t="s">
        <v>1448</v>
      </c>
      <c r="N2251" s="2" t="s">
        <v>1448</v>
      </c>
      <c r="P2251" s="9" t="s">
        <v>8074</v>
      </c>
      <c r="Q2251" s="9" t="s">
        <v>8075</v>
      </c>
      <c r="S2251" s="1" t="s">
        <v>8736</v>
      </c>
      <c r="T2251" s="1" t="s">
        <v>9090</v>
      </c>
    </row>
    <row r="2252" spans="1:22" x14ac:dyDescent="0.2">
      <c r="A2252" s="2">
        <f t="shared" si="36"/>
        <v>2250</v>
      </c>
      <c r="B2252" s="1" t="s">
        <v>0</v>
      </c>
      <c r="C2252" s="1" t="s">
        <v>10722</v>
      </c>
      <c r="F2252" s="2">
        <v>11</v>
      </c>
      <c r="G2252" s="2">
        <v>5</v>
      </c>
      <c r="H2252" s="236">
        <v>2022</v>
      </c>
      <c r="I2252" s="47">
        <v>28</v>
      </c>
      <c r="J2252" s="2" t="s">
        <v>1449</v>
      </c>
      <c r="K2252" s="4" t="s">
        <v>1438</v>
      </c>
      <c r="L2252" s="2" t="s">
        <v>6515</v>
      </c>
      <c r="M2252" s="2" t="s">
        <v>1447</v>
      </c>
      <c r="N2252" s="2" t="s">
        <v>1448</v>
      </c>
      <c r="O2252" s="282" t="s">
        <v>11358</v>
      </c>
      <c r="P2252" s="9" t="s">
        <v>10723</v>
      </c>
      <c r="Q2252" s="9"/>
      <c r="R2252" s="9" t="s">
        <v>10724</v>
      </c>
    </row>
    <row r="2253" spans="1:22" x14ac:dyDescent="0.2">
      <c r="A2253" s="2">
        <f t="shared" si="36"/>
        <v>2251</v>
      </c>
      <c r="B2253" s="1" t="s">
        <v>8879</v>
      </c>
      <c r="C2253" s="1" t="s">
        <v>8880</v>
      </c>
      <c r="D2253" s="1" t="s">
        <v>876</v>
      </c>
      <c r="E2253" s="4" t="s">
        <v>8882</v>
      </c>
      <c r="F2253" s="2">
        <v>11</v>
      </c>
      <c r="G2253" s="2">
        <v>6</v>
      </c>
      <c r="H2253" s="236">
        <v>2022</v>
      </c>
      <c r="I2253" s="2">
        <v>96</v>
      </c>
      <c r="J2253" s="2" t="s">
        <v>1449</v>
      </c>
      <c r="K2253" s="4" t="s">
        <v>1410</v>
      </c>
      <c r="L2253" s="2" t="s">
        <v>1394</v>
      </c>
      <c r="M2253" s="2" t="s">
        <v>1447</v>
      </c>
      <c r="N2253" s="2" t="s">
        <v>1448</v>
      </c>
      <c r="P2253" s="9" t="s">
        <v>8881</v>
      </c>
      <c r="Q2253" s="9"/>
      <c r="R2253" s="9" t="s">
        <v>11992</v>
      </c>
      <c r="S2253" s="1" t="s">
        <v>8801</v>
      </c>
    </row>
    <row r="2254" spans="1:22" x14ac:dyDescent="0.2">
      <c r="A2254" s="2">
        <f t="shared" si="36"/>
        <v>2252</v>
      </c>
      <c r="B2254" s="1" t="s">
        <v>9585</v>
      </c>
      <c r="C2254" s="1" t="s">
        <v>9860</v>
      </c>
      <c r="F2254" s="2">
        <v>11</v>
      </c>
      <c r="G2254" s="2">
        <v>6</v>
      </c>
      <c r="H2254" s="236">
        <v>2022</v>
      </c>
      <c r="I2254" s="2">
        <v>63</v>
      </c>
      <c r="J2254" s="2" t="s">
        <v>1450</v>
      </c>
      <c r="K2254" s="4" t="s">
        <v>1438</v>
      </c>
      <c r="L2254" s="2" t="s">
        <v>6515</v>
      </c>
      <c r="M2254" s="2" t="s">
        <v>1448</v>
      </c>
      <c r="N2254" s="2" t="s">
        <v>1448</v>
      </c>
      <c r="O2254" s="282" t="s">
        <v>9056</v>
      </c>
      <c r="P2254" s="9" t="s">
        <v>9861</v>
      </c>
      <c r="Q2254" s="9" t="s">
        <v>9862</v>
      </c>
      <c r="S2254" s="1" t="s">
        <v>8787</v>
      </c>
    </row>
    <row r="2255" spans="1:22" x14ac:dyDescent="0.2">
      <c r="A2255" s="2">
        <f t="shared" si="36"/>
        <v>2253</v>
      </c>
      <c r="B2255" s="1" t="s">
        <v>9777</v>
      </c>
      <c r="C2255" s="1" t="s">
        <v>9776</v>
      </c>
      <c r="F2255" s="2">
        <v>11</v>
      </c>
      <c r="G2255" s="2">
        <v>6</v>
      </c>
      <c r="H2255" s="236">
        <v>2022</v>
      </c>
      <c r="I2255" s="2">
        <v>62</v>
      </c>
      <c r="J2255" s="2" t="s">
        <v>1450</v>
      </c>
      <c r="K2255" s="4" t="s">
        <v>5327</v>
      </c>
      <c r="L2255" s="2" t="s">
        <v>6515</v>
      </c>
      <c r="M2255" s="2" t="s">
        <v>1448</v>
      </c>
      <c r="N2255" s="2" t="s">
        <v>1448</v>
      </c>
      <c r="O2255" s="282" t="s">
        <v>11357</v>
      </c>
      <c r="P2255" s="9" t="s">
        <v>9778</v>
      </c>
      <c r="Q2255" s="9"/>
      <c r="S2255" s="1" t="s">
        <v>9124</v>
      </c>
    </row>
    <row r="2256" spans="1:22" x14ac:dyDescent="0.2">
      <c r="A2256" s="2">
        <f t="shared" si="36"/>
        <v>2254</v>
      </c>
      <c r="B2256" s="1" t="s">
        <v>575</v>
      </c>
      <c r="C2256" s="1" t="s">
        <v>2126</v>
      </c>
      <c r="D2256" s="1" t="s">
        <v>845</v>
      </c>
      <c r="F2256" s="2">
        <v>11</v>
      </c>
      <c r="G2256" s="2">
        <v>6</v>
      </c>
      <c r="H2256" s="236">
        <v>2022</v>
      </c>
      <c r="I2256" s="2">
        <v>84</v>
      </c>
      <c r="J2256" s="2" t="s">
        <v>1449</v>
      </c>
      <c r="K2256" s="4" t="s">
        <v>4617</v>
      </c>
      <c r="L2256" s="2" t="s">
        <v>1393</v>
      </c>
      <c r="M2256" s="2" t="s">
        <v>1448</v>
      </c>
      <c r="N2256" s="2" t="s">
        <v>1448</v>
      </c>
      <c r="O2256" s="1" t="s">
        <v>8236</v>
      </c>
      <c r="P2256" s="9" t="s">
        <v>8235</v>
      </c>
      <c r="Q2256" s="9" t="s">
        <v>8075</v>
      </c>
    </row>
    <row r="2257" spans="1:20" x14ac:dyDescent="0.2">
      <c r="A2257" s="2">
        <f t="shared" si="36"/>
        <v>2255</v>
      </c>
      <c r="B2257" s="1" t="s">
        <v>607</v>
      </c>
      <c r="C2257" s="1" t="s">
        <v>1589</v>
      </c>
      <c r="D2257" s="1" t="s">
        <v>8874</v>
      </c>
      <c r="F2257" s="2">
        <v>11</v>
      </c>
      <c r="G2257" s="2">
        <v>7</v>
      </c>
      <c r="H2257" s="236">
        <v>2022</v>
      </c>
      <c r="I2257" s="2">
        <v>96</v>
      </c>
      <c r="J2257" s="2" t="s">
        <v>1449</v>
      </c>
      <c r="K2257" s="4" t="s">
        <v>1437</v>
      </c>
      <c r="L2257" s="2" t="s">
        <v>1391</v>
      </c>
      <c r="M2257" s="2" t="s">
        <v>1447</v>
      </c>
      <c r="N2257" s="2" t="s">
        <v>1448</v>
      </c>
      <c r="P2257" s="9" t="s">
        <v>8875</v>
      </c>
      <c r="Q2257" s="9"/>
      <c r="S2257" s="1" t="s">
        <v>8752</v>
      </c>
    </row>
    <row r="2258" spans="1:20" x14ac:dyDescent="0.2">
      <c r="A2258" s="2">
        <f t="shared" si="36"/>
        <v>2256</v>
      </c>
      <c r="B2258" s="1" t="s">
        <v>9162</v>
      </c>
      <c r="C2258" s="1" t="s">
        <v>3245</v>
      </c>
      <c r="D2258" s="1" t="s">
        <v>838</v>
      </c>
      <c r="F2258" s="2">
        <v>11</v>
      </c>
      <c r="G2258" s="2">
        <v>8</v>
      </c>
      <c r="H2258" s="236">
        <v>2022</v>
      </c>
      <c r="I2258" s="2">
        <v>68</v>
      </c>
      <c r="J2258" s="2" t="s">
        <v>1449</v>
      </c>
      <c r="K2258" s="4" t="s">
        <v>1786</v>
      </c>
      <c r="L2258" s="2" t="s">
        <v>1394</v>
      </c>
      <c r="M2258" s="2" t="s">
        <v>1447</v>
      </c>
      <c r="N2258" s="2" t="s">
        <v>1447</v>
      </c>
      <c r="O2258" s="1" t="s">
        <v>11103</v>
      </c>
      <c r="P2258" s="9" t="s">
        <v>9163</v>
      </c>
      <c r="Q2258" s="9" t="s">
        <v>9164</v>
      </c>
      <c r="R2258" s="9" t="s">
        <v>10901</v>
      </c>
      <c r="S2258" s="1" t="s">
        <v>8768</v>
      </c>
    </row>
    <row r="2259" spans="1:20" x14ac:dyDescent="0.2">
      <c r="A2259" s="2">
        <f t="shared" si="36"/>
        <v>2257</v>
      </c>
      <c r="B2259" s="1" t="s">
        <v>8584</v>
      </c>
      <c r="C2259" s="1" t="s">
        <v>8583</v>
      </c>
      <c r="D2259" s="1" t="s">
        <v>851</v>
      </c>
      <c r="E2259" s="4" t="s">
        <v>8585</v>
      </c>
      <c r="F2259" s="2">
        <v>11</v>
      </c>
      <c r="G2259" s="2">
        <v>10</v>
      </c>
      <c r="H2259" s="236">
        <v>2022</v>
      </c>
      <c r="I2259" s="2">
        <v>69</v>
      </c>
      <c r="J2259" s="2" t="s">
        <v>1450</v>
      </c>
      <c r="K2259" s="4" t="s">
        <v>1424</v>
      </c>
      <c r="L2259" s="2" t="s">
        <v>1394</v>
      </c>
      <c r="M2259" s="2" t="s">
        <v>1448</v>
      </c>
      <c r="N2259" s="2" t="s">
        <v>1448</v>
      </c>
      <c r="O2259" s="1" t="s">
        <v>8582</v>
      </c>
      <c r="P2259" s="9" t="s">
        <v>8586</v>
      </c>
      <c r="Q2259" s="9"/>
    </row>
    <row r="2260" spans="1:20" x14ac:dyDescent="0.2">
      <c r="A2260" s="2">
        <f t="shared" si="36"/>
        <v>2258</v>
      </c>
      <c r="B2260" s="241" t="s">
        <v>1359</v>
      </c>
      <c r="C2260" s="241" t="s">
        <v>2176</v>
      </c>
      <c r="D2260" s="1" t="s">
        <v>886</v>
      </c>
      <c r="E2260" s="4" t="s">
        <v>12523</v>
      </c>
      <c r="F2260" s="2">
        <v>11</v>
      </c>
      <c r="G2260" s="2">
        <v>11</v>
      </c>
      <c r="H2260" s="236">
        <v>2022</v>
      </c>
      <c r="I2260" s="2">
        <v>71</v>
      </c>
      <c r="J2260" s="2" t="s">
        <v>1450</v>
      </c>
      <c r="K2260" s="4" t="s">
        <v>4832</v>
      </c>
      <c r="L2260" s="2" t="s">
        <v>1393</v>
      </c>
      <c r="M2260" s="2" t="s">
        <v>1447</v>
      </c>
      <c r="N2260" s="2" t="s">
        <v>1448</v>
      </c>
      <c r="O2260" s="1" t="s">
        <v>12525</v>
      </c>
      <c r="P2260" s="9" t="s">
        <v>12524</v>
      </c>
      <c r="Q2260" s="9"/>
    </row>
    <row r="2261" spans="1:20" x14ac:dyDescent="0.2">
      <c r="A2261" s="2">
        <f t="shared" si="36"/>
        <v>2259</v>
      </c>
      <c r="B2261" s="1" t="s">
        <v>8376</v>
      </c>
      <c r="C2261" s="1" t="s">
        <v>8377</v>
      </c>
      <c r="D2261" s="1" t="s">
        <v>851</v>
      </c>
      <c r="F2261" s="2">
        <v>11</v>
      </c>
      <c r="G2261" s="2">
        <v>11</v>
      </c>
      <c r="H2261" s="236">
        <v>2022</v>
      </c>
      <c r="I2261" s="2">
        <v>84</v>
      </c>
      <c r="J2261" s="2" t="s">
        <v>1449</v>
      </c>
      <c r="K2261" s="4" t="s">
        <v>1495</v>
      </c>
      <c r="L2261" s="2" t="s">
        <v>1434</v>
      </c>
      <c r="M2261" s="2" t="s">
        <v>1447</v>
      </c>
      <c r="N2261" s="2" t="s">
        <v>1448</v>
      </c>
      <c r="P2261" s="9" t="s">
        <v>8375</v>
      </c>
      <c r="Q2261" s="9"/>
      <c r="S2261" s="1" t="s">
        <v>8663</v>
      </c>
    </row>
    <row r="2262" spans="1:20" x14ac:dyDescent="0.2">
      <c r="A2262" s="2">
        <f t="shared" si="36"/>
        <v>2260</v>
      </c>
      <c r="B2262" s="1" t="s">
        <v>8496</v>
      </c>
      <c r="C2262" s="1" t="s">
        <v>8498</v>
      </c>
      <c r="F2262" s="2">
        <v>11</v>
      </c>
      <c r="G2262" s="2">
        <v>11</v>
      </c>
      <c r="H2262" s="236">
        <v>2022</v>
      </c>
      <c r="I2262" s="2">
        <v>76</v>
      </c>
      <c r="J2262" s="2" t="s">
        <v>1449</v>
      </c>
      <c r="K2262" s="4" t="s">
        <v>1414</v>
      </c>
      <c r="L2262" s="2" t="s">
        <v>1393</v>
      </c>
      <c r="M2262" s="2" t="s">
        <v>1448</v>
      </c>
      <c r="N2262" s="2" t="s">
        <v>1448</v>
      </c>
      <c r="O2262" s="1" t="s">
        <v>8497</v>
      </c>
      <c r="P2262" s="9" t="s">
        <v>8499</v>
      </c>
      <c r="Q2262" s="9"/>
    </row>
    <row r="2263" spans="1:20" x14ac:dyDescent="0.2">
      <c r="A2263" s="2">
        <f t="shared" si="36"/>
        <v>2261</v>
      </c>
      <c r="B2263" s="1" t="s">
        <v>9790</v>
      </c>
      <c r="C2263" s="1" t="s">
        <v>3646</v>
      </c>
      <c r="F2263" s="2">
        <v>11</v>
      </c>
      <c r="G2263" s="2">
        <v>12</v>
      </c>
      <c r="H2263" s="236">
        <v>2022</v>
      </c>
      <c r="I2263" s="2">
        <v>67</v>
      </c>
      <c r="J2263" s="2" t="s">
        <v>1449</v>
      </c>
      <c r="K2263" s="4" t="s">
        <v>3208</v>
      </c>
      <c r="L2263" s="2" t="s">
        <v>6515</v>
      </c>
      <c r="M2263" s="2" t="s">
        <v>1448</v>
      </c>
      <c r="N2263" s="2" t="s">
        <v>1448</v>
      </c>
      <c r="O2263" s="282" t="s">
        <v>11389</v>
      </c>
      <c r="P2263" s="9" t="s">
        <v>9791</v>
      </c>
      <c r="Q2263" s="9" t="s">
        <v>10242</v>
      </c>
      <c r="S2263" s="1" t="s">
        <v>9124</v>
      </c>
    </row>
    <row r="2264" spans="1:20" x14ac:dyDescent="0.2">
      <c r="A2264" s="2">
        <f t="shared" si="36"/>
        <v>2262</v>
      </c>
      <c r="B2264" s="1" t="s">
        <v>6545</v>
      </c>
      <c r="C2264" s="1" t="s">
        <v>9157</v>
      </c>
      <c r="D2264" s="1" t="s">
        <v>838</v>
      </c>
      <c r="E2264" s="4" t="s">
        <v>9156</v>
      </c>
      <c r="F2264" s="2">
        <v>11</v>
      </c>
      <c r="G2264" s="2">
        <v>13</v>
      </c>
      <c r="H2264" s="236">
        <v>2022</v>
      </c>
      <c r="I2264" s="2">
        <v>91</v>
      </c>
      <c r="J2264" s="2" t="s">
        <v>1450</v>
      </c>
      <c r="K2264" s="4" t="s">
        <v>1397</v>
      </c>
      <c r="L2264" s="2" t="s">
        <v>1396</v>
      </c>
      <c r="M2264" s="2" t="s">
        <v>1448</v>
      </c>
      <c r="N2264" s="2" t="s">
        <v>1448</v>
      </c>
      <c r="P2264" s="9" t="s">
        <v>9155</v>
      </c>
      <c r="Q2264" s="9"/>
    </row>
    <row r="2265" spans="1:20" x14ac:dyDescent="0.2">
      <c r="A2265" s="2">
        <f t="shared" si="36"/>
        <v>2263</v>
      </c>
      <c r="B2265" s="1" t="s">
        <v>9740</v>
      </c>
      <c r="C2265" s="1" t="s">
        <v>743</v>
      </c>
      <c r="D2265" s="1" t="s">
        <v>834</v>
      </c>
      <c r="E2265" s="4" t="s">
        <v>1295</v>
      </c>
      <c r="F2265" s="2">
        <v>11</v>
      </c>
      <c r="G2265" s="2">
        <v>13</v>
      </c>
      <c r="H2265" s="236">
        <v>2022</v>
      </c>
      <c r="I2265" s="2">
        <v>81</v>
      </c>
      <c r="J2265" s="2" t="s">
        <v>1449</v>
      </c>
      <c r="K2265" s="4" t="s">
        <v>1402</v>
      </c>
      <c r="L2265" s="2" t="s">
        <v>1393</v>
      </c>
      <c r="M2265" s="2" t="s">
        <v>1447</v>
      </c>
      <c r="N2265" s="2" t="s">
        <v>1448</v>
      </c>
      <c r="P2265" s="9" t="s">
        <v>9741</v>
      </c>
      <c r="Q2265" s="9" t="s">
        <v>9742</v>
      </c>
      <c r="S2265" s="1" t="s">
        <v>8785</v>
      </c>
    </row>
    <row r="2266" spans="1:20" x14ac:dyDescent="0.2">
      <c r="A2266" s="2">
        <f t="shared" si="36"/>
        <v>2264</v>
      </c>
      <c r="B2266" s="1" t="s">
        <v>8490</v>
      </c>
      <c r="C2266" s="1" t="s">
        <v>8489</v>
      </c>
      <c r="F2266" s="2">
        <v>11</v>
      </c>
      <c r="G2266" s="2">
        <v>14</v>
      </c>
      <c r="H2266" s="236">
        <v>2022</v>
      </c>
      <c r="I2266" s="2">
        <v>75</v>
      </c>
      <c r="J2266" s="2" t="s">
        <v>1449</v>
      </c>
      <c r="K2266" s="4" t="s">
        <v>1953</v>
      </c>
      <c r="L2266" s="2" t="s">
        <v>1389</v>
      </c>
      <c r="M2266" s="2" t="s">
        <v>1448</v>
      </c>
      <c r="N2266" s="2" t="s">
        <v>1448</v>
      </c>
      <c r="O2266" s="1" t="s">
        <v>11107</v>
      </c>
      <c r="P2266" s="9" t="s">
        <v>8491</v>
      </c>
      <c r="Q2266" s="9"/>
    </row>
    <row r="2267" spans="1:20" x14ac:dyDescent="0.2">
      <c r="A2267" s="2">
        <f t="shared" si="36"/>
        <v>2265</v>
      </c>
      <c r="B2267" s="1" t="s">
        <v>358</v>
      </c>
      <c r="C2267" s="1" t="s">
        <v>8435</v>
      </c>
      <c r="D2267" s="1" t="s">
        <v>838</v>
      </c>
      <c r="F2267" s="2">
        <v>11</v>
      </c>
      <c r="G2267" s="2">
        <v>14</v>
      </c>
      <c r="H2267" s="236">
        <v>2022</v>
      </c>
      <c r="I2267" s="46">
        <v>56</v>
      </c>
      <c r="J2267" s="2" t="s">
        <v>1449</v>
      </c>
      <c r="K2267" s="4" t="s">
        <v>1412</v>
      </c>
      <c r="L2267" s="2" t="s">
        <v>1407</v>
      </c>
      <c r="M2267" s="2" t="s">
        <v>1447</v>
      </c>
      <c r="N2267" s="2" t="s">
        <v>1448</v>
      </c>
      <c r="O2267" s="282" t="s">
        <v>11389</v>
      </c>
      <c r="P2267" s="9" t="s">
        <v>8526</v>
      </c>
      <c r="Q2267" s="9" t="s">
        <v>8437</v>
      </c>
      <c r="R2267" s="9" t="s">
        <v>8488</v>
      </c>
      <c r="S2267" s="1" t="s">
        <v>9088</v>
      </c>
      <c r="T2267" s="172" t="s">
        <v>8797</v>
      </c>
    </row>
    <row r="2268" spans="1:20" x14ac:dyDescent="0.2">
      <c r="A2268" s="2">
        <f t="shared" si="36"/>
        <v>2266</v>
      </c>
      <c r="B2268" s="1" t="s">
        <v>7250</v>
      </c>
      <c r="C2268" s="1" t="s">
        <v>842</v>
      </c>
      <c r="E2268" s="4" t="s">
        <v>1208</v>
      </c>
      <c r="F2268" s="2">
        <v>11</v>
      </c>
      <c r="G2268" s="2">
        <v>14</v>
      </c>
      <c r="H2268" s="236">
        <v>2022</v>
      </c>
      <c r="I2268" s="2">
        <v>92</v>
      </c>
      <c r="J2268" s="2" t="s">
        <v>1449</v>
      </c>
      <c r="K2268" s="4" t="s">
        <v>1402</v>
      </c>
      <c r="L2268" s="2" t="s">
        <v>1393</v>
      </c>
      <c r="M2268" s="2" t="s">
        <v>1447</v>
      </c>
      <c r="N2268" s="2" t="s">
        <v>1447</v>
      </c>
      <c r="O2268" s="1" t="s">
        <v>10929</v>
      </c>
      <c r="P2268" s="9" t="s">
        <v>9011</v>
      </c>
      <c r="Q2268" s="9" t="s">
        <v>9012</v>
      </c>
      <c r="R2268" s="9" t="s">
        <v>10930</v>
      </c>
      <c r="S2268" s="1" t="s">
        <v>8663</v>
      </c>
    </row>
    <row r="2269" spans="1:20" x14ac:dyDescent="0.2">
      <c r="A2269" s="2">
        <f t="shared" si="36"/>
        <v>2267</v>
      </c>
      <c r="B2269" s="1" t="s">
        <v>8812</v>
      </c>
      <c r="C2269" s="1" t="s">
        <v>8811</v>
      </c>
      <c r="D2269" s="1" t="s">
        <v>845</v>
      </c>
      <c r="F2269" s="2">
        <v>11</v>
      </c>
      <c r="G2269" s="2">
        <v>15</v>
      </c>
      <c r="H2269" s="236">
        <v>2022</v>
      </c>
      <c r="I2269" s="2">
        <v>74</v>
      </c>
      <c r="J2269" s="2" t="s">
        <v>1449</v>
      </c>
      <c r="K2269" s="4" t="s">
        <v>8813</v>
      </c>
      <c r="L2269" s="2" t="s">
        <v>1389</v>
      </c>
      <c r="M2269" s="2" t="s">
        <v>1448</v>
      </c>
      <c r="N2269" s="2" t="s">
        <v>1448</v>
      </c>
      <c r="O2269" s="1" t="s">
        <v>8615</v>
      </c>
      <c r="P2269" s="9" t="s">
        <v>8810</v>
      </c>
      <c r="Q2269" s="9"/>
    </row>
    <row r="2270" spans="1:20" x14ac:dyDescent="0.2">
      <c r="A2270" s="2">
        <f t="shared" si="36"/>
        <v>2268</v>
      </c>
      <c r="B2270" s="1" t="s">
        <v>9196</v>
      </c>
      <c r="C2270" s="1" t="s">
        <v>6459</v>
      </c>
      <c r="D2270" s="1" t="s">
        <v>892</v>
      </c>
      <c r="F2270" s="2">
        <v>11</v>
      </c>
      <c r="G2270" s="2">
        <v>15</v>
      </c>
      <c r="H2270" s="236">
        <v>2022</v>
      </c>
      <c r="I2270" s="2">
        <v>95</v>
      </c>
      <c r="J2270" s="2" t="s">
        <v>1449</v>
      </c>
      <c r="K2270" s="4" t="s">
        <v>1395</v>
      </c>
      <c r="L2270" s="2" t="s">
        <v>1394</v>
      </c>
      <c r="M2270" s="2" t="s">
        <v>1447</v>
      </c>
      <c r="N2270" s="2" t="s">
        <v>1448</v>
      </c>
      <c r="P2270" s="9" t="s">
        <v>9197</v>
      </c>
      <c r="Q2270" s="9"/>
      <c r="S2270" s="1" t="s">
        <v>9124</v>
      </c>
    </row>
    <row r="2271" spans="1:20" x14ac:dyDescent="0.2">
      <c r="A2271" s="2">
        <f t="shared" si="36"/>
        <v>2269</v>
      </c>
      <c r="B2271" s="1" t="s">
        <v>8878</v>
      </c>
      <c r="C2271" s="1" t="s">
        <v>6238</v>
      </c>
      <c r="D2271" s="1" t="s">
        <v>845</v>
      </c>
      <c r="F2271" s="2">
        <v>11</v>
      </c>
      <c r="G2271" s="2">
        <v>15</v>
      </c>
      <c r="H2271" s="236">
        <v>2022</v>
      </c>
      <c r="I2271" s="2">
        <v>70</v>
      </c>
      <c r="J2271" s="2" t="s">
        <v>1450</v>
      </c>
      <c r="K2271" s="4" t="s">
        <v>1463</v>
      </c>
      <c r="L2271" s="2" t="s">
        <v>1393</v>
      </c>
      <c r="M2271" s="2" t="s">
        <v>1447</v>
      </c>
      <c r="N2271" s="2" t="s">
        <v>1448</v>
      </c>
      <c r="P2271" s="9" t="s">
        <v>8876</v>
      </c>
      <c r="Q2271" s="9" t="s">
        <v>8877</v>
      </c>
      <c r="S2271" s="1" t="s">
        <v>8793</v>
      </c>
      <c r="T2271" s="1" t="s">
        <v>8736</v>
      </c>
    </row>
    <row r="2272" spans="1:20" x14ac:dyDescent="0.2">
      <c r="A2272" s="2">
        <f t="shared" si="36"/>
        <v>2270</v>
      </c>
      <c r="B2272" s="1" t="s">
        <v>8987</v>
      </c>
      <c r="C2272" s="1" t="s">
        <v>1712</v>
      </c>
      <c r="D2272" s="1" t="s">
        <v>876</v>
      </c>
      <c r="E2272" s="4" t="s">
        <v>8988</v>
      </c>
      <c r="F2272" s="2">
        <v>11</v>
      </c>
      <c r="G2272" s="2">
        <v>15</v>
      </c>
      <c r="H2272" s="236">
        <v>2022</v>
      </c>
      <c r="I2272" s="2">
        <v>73</v>
      </c>
      <c r="J2272" s="2" t="s">
        <v>1449</v>
      </c>
      <c r="K2272" s="4" t="s">
        <v>1492</v>
      </c>
      <c r="L2272" s="2" t="s">
        <v>1393</v>
      </c>
      <c r="M2272" s="2" t="s">
        <v>1448</v>
      </c>
      <c r="N2272" s="2" t="s">
        <v>1448</v>
      </c>
      <c r="O2272" s="1" t="s">
        <v>9054</v>
      </c>
      <c r="P2272" s="9" t="s">
        <v>8990</v>
      </c>
      <c r="Q2272" s="9" t="s">
        <v>8989</v>
      </c>
    </row>
    <row r="2273" spans="1:23" x14ac:dyDescent="0.2">
      <c r="A2273" s="2">
        <f t="shared" si="36"/>
        <v>2271</v>
      </c>
      <c r="B2273" s="1" t="s">
        <v>8993</v>
      </c>
      <c r="C2273" s="1" t="s">
        <v>8991</v>
      </c>
      <c r="F2273" s="2">
        <v>11</v>
      </c>
      <c r="G2273" s="2">
        <v>15</v>
      </c>
      <c r="H2273" s="236">
        <v>2022</v>
      </c>
      <c r="I2273" s="2">
        <v>73</v>
      </c>
      <c r="J2273" s="2" t="s">
        <v>1449</v>
      </c>
      <c r="K2273" s="4" t="s">
        <v>1402</v>
      </c>
      <c r="L2273" s="2" t="s">
        <v>1393</v>
      </c>
      <c r="M2273" s="2" t="s">
        <v>1448</v>
      </c>
      <c r="N2273" s="2" t="s">
        <v>1447</v>
      </c>
      <c r="O2273" s="1" t="s">
        <v>8615</v>
      </c>
      <c r="P2273" s="9" t="s">
        <v>8992</v>
      </c>
      <c r="Q2273" s="9" t="s">
        <v>8995</v>
      </c>
      <c r="R2273" s="9" t="s">
        <v>10928</v>
      </c>
      <c r="S2273" s="1" t="s">
        <v>8736</v>
      </c>
      <c r="T2273" s="1" t="s">
        <v>8750</v>
      </c>
      <c r="V2273" s="1" t="s">
        <v>8996</v>
      </c>
      <c r="W2273" s="9" t="s">
        <v>8994</v>
      </c>
    </row>
    <row r="2274" spans="1:23" x14ac:dyDescent="0.2">
      <c r="A2274" s="2">
        <f t="shared" si="36"/>
        <v>2272</v>
      </c>
      <c r="B2274" s="1" t="s">
        <v>10021</v>
      </c>
      <c r="C2274" s="1" t="s">
        <v>10020</v>
      </c>
      <c r="E2274" s="301"/>
      <c r="F2274" s="2">
        <v>11</v>
      </c>
      <c r="G2274" s="2">
        <v>15</v>
      </c>
      <c r="H2274" s="236">
        <v>2022</v>
      </c>
      <c r="I2274" s="86" t="s">
        <v>1871</v>
      </c>
      <c r="J2274" s="2" t="s">
        <v>1449</v>
      </c>
      <c r="K2274" s="4" t="s">
        <v>1402</v>
      </c>
      <c r="L2274" s="2" t="s">
        <v>1393</v>
      </c>
      <c r="M2274" s="2" t="s">
        <v>1448</v>
      </c>
      <c r="N2274" s="2" t="s">
        <v>1448</v>
      </c>
      <c r="P2274" s="9" t="s">
        <v>10019</v>
      </c>
      <c r="Q2274" s="9" t="s">
        <v>10022</v>
      </c>
      <c r="R2274" s="9"/>
    </row>
    <row r="2275" spans="1:23" x14ac:dyDescent="0.2">
      <c r="A2275" s="2">
        <f t="shared" si="36"/>
        <v>2273</v>
      </c>
      <c r="B2275" s="1" t="s">
        <v>9192</v>
      </c>
      <c r="C2275" s="1" t="s">
        <v>2163</v>
      </c>
      <c r="D2275" s="1" t="s">
        <v>845</v>
      </c>
      <c r="F2275" s="2">
        <v>11</v>
      </c>
      <c r="G2275" s="2">
        <v>16</v>
      </c>
      <c r="H2275" s="236">
        <v>2022</v>
      </c>
      <c r="I2275" s="2">
        <v>84</v>
      </c>
      <c r="J2275" s="2" t="s">
        <v>1449</v>
      </c>
      <c r="K2275" s="4" t="s">
        <v>1430</v>
      </c>
      <c r="L2275" s="2" t="s">
        <v>1393</v>
      </c>
      <c r="M2275" s="2" t="s">
        <v>1447</v>
      </c>
      <c r="N2275" s="2" t="s">
        <v>1447</v>
      </c>
      <c r="P2275" s="9" t="s">
        <v>9195</v>
      </c>
      <c r="Q2275" s="9" t="s">
        <v>9193</v>
      </c>
      <c r="R2275" s="9" t="s">
        <v>9194</v>
      </c>
      <c r="S2275" s="1" t="s">
        <v>8768</v>
      </c>
      <c r="T2275" s="1" t="s">
        <v>10710</v>
      </c>
    </row>
    <row r="2276" spans="1:23" x14ac:dyDescent="0.2">
      <c r="A2276" s="2">
        <f t="shared" si="36"/>
        <v>2274</v>
      </c>
      <c r="B2276" s="1" t="s">
        <v>8912</v>
      </c>
      <c r="C2276" s="1" t="s">
        <v>1623</v>
      </c>
      <c r="D2276" s="1" t="s">
        <v>889</v>
      </c>
      <c r="F2276" s="2">
        <v>11</v>
      </c>
      <c r="G2276" s="2">
        <v>16</v>
      </c>
      <c r="H2276" s="236">
        <v>2022</v>
      </c>
      <c r="I2276" s="2">
        <v>91</v>
      </c>
      <c r="J2276" s="2" t="s">
        <v>1449</v>
      </c>
      <c r="K2276" s="4" t="s">
        <v>2213</v>
      </c>
      <c r="L2276" s="2" t="s">
        <v>1407</v>
      </c>
      <c r="M2276" s="2" t="s">
        <v>1447</v>
      </c>
      <c r="N2276" s="2" t="s">
        <v>1448</v>
      </c>
      <c r="P2276" s="9" t="s">
        <v>8913</v>
      </c>
      <c r="Q2276" s="9" t="s">
        <v>8914</v>
      </c>
      <c r="S2276" s="1" t="s">
        <v>9124</v>
      </c>
      <c r="T2276" s="1" t="s">
        <v>9088</v>
      </c>
    </row>
    <row r="2277" spans="1:23" x14ac:dyDescent="0.2">
      <c r="A2277" s="2">
        <f t="shared" si="36"/>
        <v>2275</v>
      </c>
      <c r="B2277" s="1" t="s">
        <v>9173</v>
      </c>
      <c r="C2277" s="1" t="s">
        <v>2380</v>
      </c>
      <c r="D2277" s="1" t="s">
        <v>889</v>
      </c>
      <c r="F2277" s="2">
        <v>11</v>
      </c>
      <c r="G2277" s="2">
        <v>16</v>
      </c>
      <c r="H2277" s="236">
        <v>2022</v>
      </c>
      <c r="I2277" s="2">
        <v>71</v>
      </c>
      <c r="J2277" s="2" t="s">
        <v>1450</v>
      </c>
      <c r="K2277" s="4" t="s">
        <v>1437</v>
      </c>
      <c r="L2277" s="2" t="s">
        <v>1391</v>
      </c>
      <c r="M2277" s="2" t="s">
        <v>1448</v>
      </c>
      <c r="N2277" s="2" t="s">
        <v>1448</v>
      </c>
      <c r="P2277" s="9" t="s">
        <v>9174</v>
      </c>
      <c r="Q2277" s="9" t="s">
        <v>9532</v>
      </c>
    </row>
    <row r="2278" spans="1:23" x14ac:dyDescent="0.2">
      <c r="A2278" s="2">
        <f t="shared" si="36"/>
        <v>2276</v>
      </c>
      <c r="B2278" s="1" t="s">
        <v>7693</v>
      </c>
      <c r="C2278" s="1" t="s">
        <v>9009</v>
      </c>
      <c r="D2278" s="1" t="s">
        <v>890</v>
      </c>
      <c r="E2278" s="4" t="s">
        <v>11006</v>
      </c>
      <c r="F2278" s="2">
        <v>11</v>
      </c>
      <c r="G2278" s="2">
        <v>17</v>
      </c>
      <c r="H2278" s="236">
        <v>2022</v>
      </c>
      <c r="I2278" s="2">
        <v>80</v>
      </c>
      <c r="J2278" s="2" t="s">
        <v>1449</v>
      </c>
      <c r="K2278" s="4" t="s">
        <v>1638</v>
      </c>
      <c r="L2278" s="2" t="s">
        <v>1441</v>
      </c>
      <c r="M2278" s="2" t="s">
        <v>1447</v>
      </c>
      <c r="N2278" s="2" t="s">
        <v>1447</v>
      </c>
      <c r="O2278" s="252" t="s">
        <v>9957</v>
      </c>
      <c r="P2278" s="9" t="s">
        <v>9010</v>
      </c>
      <c r="Q2278" s="9"/>
      <c r="S2278" s="1" t="s">
        <v>8787</v>
      </c>
    </row>
    <row r="2279" spans="1:23" x14ac:dyDescent="0.2">
      <c r="A2279" s="2">
        <f t="shared" si="36"/>
        <v>2277</v>
      </c>
      <c r="B2279" s="1" t="s">
        <v>9144</v>
      </c>
      <c r="C2279" s="1" t="s">
        <v>9143</v>
      </c>
      <c r="F2279" s="2">
        <v>11</v>
      </c>
      <c r="G2279" s="2">
        <v>17</v>
      </c>
      <c r="H2279" s="236">
        <v>2022</v>
      </c>
      <c r="I2279" s="2">
        <v>82</v>
      </c>
      <c r="J2279" s="2" t="s">
        <v>1449</v>
      </c>
      <c r="K2279" s="4" t="s">
        <v>698</v>
      </c>
      <c r="L2279" s="2" t="s">
        <v>1393</v>
      </c>
      <c r="M2279" s="2" t="s">
        <v>1448</v>
      </c>
      <c r="N2279" s="2" t="s">
        <v>1448</v>
      </c>
      <c r="O2279" s="1" t="s">
        <v>10949</v>
      </c>
      <c r="P2279" s="9" t="s">
        <v>9141</v>
      </c>
      <c r="Q2279" s="9" t="s">
        <v>9142</v>
      </c>
      <c r="S2279" s="1" t="s">
        <v>8691</v>
      </c>
    </row>
    <row r="2280" spans="1:23" x14ac:dyDescent="0.2">
      <c r="A2280" s="2">
        <f t="shared" si="36"/>
        <v>2278</v>
      </c>
      <c r="B2280" s="1" t="s">
        <v>9534</v>
      </c>
      <c r="C2280" s="1" t="s">
        <v>1008</v>
      </c>
      <c r="D2280" s="1" t="s">
        <v>834</v>
      </c>
      <c r="E2280" s="4" t="s">
        <v>841</v>
      </c>
      <c r="F2280" s="2">
        <v>11</v>
      </c>
      <c r="G2280" s="2">
        <v>18</v>
      </c>
      <c r="H2280" s="236">
        <v>2022</v>
      </c>
      <c r="I2280" s="2">
        <v>98</v>
      </c>
      <c r="J2280" s="2" t="s">
        <v>1449</v>
      </c>
      <c r="K2280" s="4" t="s">
        <v>9535</v>
      </c>
      <c r="L2280" s="2" t="s">
        <v>6515</v>
      </c>
      <c r="M2280" s="2" t="s">
        <v>1448</v>
      </c>
      <c r="N2280" s="2" t="s">
        <v>1448</v>
      </c>
      <c r="P2280" s="9" t="s">
        <v>9533</v>
      </c>
      <c r="Q2280" s="9"/>
    </row>
    <row r="2281" spans="1:23" x14ac:dyDescent="0.2">
      <c r="A2281" s="2">
        <f t="shared" si="36"/>
        <v>2279</v>
      </c>
      <c r="B2281" s="4" t="s">
        <v>12240</v>
      </c>
      <c r="C2281" s="4" t="s">
        <v>767</v>
      </c>
      <c r="F2281" s="2">
        <v>11</v>
      </c>
      <c r="G2281" s="2">
        <v>18</v>
      </c>
      <c r="H2281" s="236">
        <v>2022</v>
      </c>
      <c r="I2281" s="2">
        <v>81</v>
      </c>
      <c r="J2281" s="2" t="s">
        <v>1449</v>
      </c>
      <c r="K2281" s="4" t="s">
        <v>1421</v>
      </c>
      <c r="L2281" s="2" t="s">
        <v>6515</v>
      </c>
      <c r="M2281" s="2" t="s">
        <v>1447</v>
      </c>
      <c r="N2281" s="2" t="s">
        <v>1448</v>
      </c>
      <c r="P2281" s="9" t="s">
        <v>12241</v>
      </c>
      <c r="Q2281" s="9"/>
      <c r="S2281" s="1" t="s">
        <v>8787</v>
      </c>
    </row>
    <row r="2282" spans="1:23" x14ac:dyDescent="0.2">
      <c r="A2282" s="2">
        <f t="shared" si="36"/>
        <v>2280</v>
      </c>
      <c r="B2282" s="4" t="s">
        <v>9079</v>
      </c>
      <c r="C2282" s="4" t="s">
        <v>9080</v>
      </c>
      <c r="E2282" s="4" t="s">
        <v>9710</v>
      </c>
      <c r="F2282" s="2">
        <v>11</v>
      </c>
      <c r="G2282" s="2">
        <v>19</v>
      </c>
      <c r="H2282" s="236">
        <v>2022</v>
      </c>
      <c r="I2282" s="2">
        <v>83</v>
      </c>
      <c r="J2282" s="2" t="s">
        <v>1450</v>
      </c>
      <c r="K2282" s="4" t="s">
        <v>1395</v>
      </c>
      <c r="L2282" s="2" t="s">
        <v>1394</v>
      </c>
      <c r="M2282" s="2" t="s">
        <v>1448</v>
      </c>
      <c r="N2282" s="2" t="s">
        <v>1448</v>
      </c>
      <c r="P2282" s="9" t="s">
        <v>9709</v>
      </c>
      <c r="Q2282" s="9"/>
      <c r="R2282" s="9" t="s">
        <v>10903</v>
      </c>
    </row>
    <row r="2283" spans="1:23" x14ac:dyDescent="0.2">
      <c r="A2283" s="2">
        <f t="shared" si="36"/>
        <v>2281</v>
      </c>
      <c r="B2283" s="4" t="s">
        <v>12098</v>
      </c>
      <c r="C2283" s="4" t="s">
        <v>1510</v>
      </c>
      <c r="D2283" s="1" t="s">
        <v>8231</v>
      </c>
      <c r="E2283" s="4" t="s">
        <v>12097</v>
      </c>
      <c r="F2283" s="2">
        <v>11</v>
      </c>
      <c r="G2283" s="2">
        <v>19</v>
      </c>
      <c r="H2283" s="236">
        <v>2022</v>
      </c>
      <c r="I2283" s="2">
        <v>84</v>
      </c>
      <c r="J2283" s="2" t="s">
        <v>1449</v>
      </c>
      <c r="K2283" s="4" t="s">
        <v>1498</v>
      </c>
      <c r="L2283" s="2" t="s">
        <v>1394</v>
      </c>
      <c r="M2283" s="2" t="s">
        <v>1447</v>
      </c>
      <c r="N2283" s="2" t="s">
        <v>1448</v>
      </c>
      <c r="P2283" s="9" t="s">
        <v>12099</v>
      </c>
      <c r="Q2283" s="9"/>
      <c r="R2283" s="9"/>
      <c r="S2283" s="1" t="s">
        <v>9088</v>
      </c>
    </row>
    <row r="2284" spans="1:23" x14ac:dyDescent="0.2">
      <c r="A2284" s="2">
        <f t="shared" si="36"/>
        <v>2282</v>
      </c>
      <c r="B2284" s="4" t="s">
        <v>10248</v>
      </c>
      <c r="C2284" s="4" t="s">
        <v>2518</v>
      </c>
      <c r="D2284" s="1" t="s">
        <v>876</v>
      </c>
      <c r="F2284" s="2">
        <v>11</v>
      </c>
      <c r="G2284" s="2">
        <v>22</v>
      </c>
      <c r="H2284" s="2">
        <v>2022</v>
      </c>
      <c r="I2284" s="2">
        <v>78</v>
      </c>
      <c r="J2284" s="2" t="s">
        <v>1449</v>
      </c>
      <c r="K2284" s="4" t="s">
        <v>1438</v>
      </c>
      <c r="L2284" s="2" t="s">
        <v>6515</v>
      </c>
      <c r="M2284" s="2" t="s">
        <v>1448</v>
      </c>
      <c r="N2284" s="2" t="s">
        <v>1448</v>
      </c>
      <c r="O2284" s="1" t="s">
        <v>10251</v>
      </c>
      <c r="P2284" s="9" t="s">
        <v>10249</v>
      </c>
      <c r="Q2284" s="9" t="s">
        <v>10252</v>
      </c>
      <c r="R2284" s="9" t="s">
        <v>10250</v>
      </c>
      <c r="S2284" s="1" t="s">
        <v>8669</v>
      </c>
    </row>
    <row r="2285" spans="1:23" x14ac:dyDescent="0.2">
      <c r="A2285" s="2">
        <f t="shared" si="36"/>
        <v>2283</v>
      </c>
      <c r="B2285" s="4" t="s">
        <v>9122</v>
      </c>
      <c r="C2285" s="4" t="s">
        <v>9125</v>
      </c>
      <c r="D2285" s="1" t="s">
        <v>915</v>
      </c>
      <c r="E2285" s="302" t="s">
        <v>9123</v>
      </c>
      <c r="F2285" s="2">
        <v>11</v>
      </c>
      <c r="G2285" s="2">
        <v>22</v>
      </c>
      <c r="H2285" s="2">
        <v>2022</v>
      </c>
      <c r="I2285" s="86" t="s">
        <v>1871</v>
      </c>
      <c r="J2285" s="2" t="s">
        <v>1449</v>
      </c>
      <c r="K2285" s="4" t="s">
        <v>1402</v>
      </c>
      <c r="L2285" s="2" t="s">
        <v>1393</v>
      </c>
      <c r="M2285" s="2" t="s">
        <v>1448</v>
      </c>
      <c r="N2285" s="2" t="s">
        <v>1448</v>
      </c>
      <c r="O2285" s="1" t="s">
        <v>9944</v>
      </c>
      <c r="P2285" s="9" t="s">
        <v>10927</v>
      </c>
      <c r="Q2285" s="9" t="s">
        <v>9126</v>
      </c>
      <c r="R2285" s="9" t="s">
        <v>9906</v>
      </c>
      <c r="S2285" s="1" t="s">
        <v>9124</v>
      </c>
      <c r="V2285" s="9" t="s">
        <v>9905</v>
      </c>
      <c r="W2285" s="9" t="s">
        <v>9907</v>
      </c>
    </row>
    <row r="2286" spans="1:23" x14ac:dyDescent="0.2">
      <c r="A2286" s="2">
        <f t="shared" si="36"/>
        <v>2284</v>
      </c>
      <c r="B2286" s="4" t="s">
        <v>9310</v>
      </c>
      <c r="C2286" s="4" t="s">
        <v>9313</v>
      </c>
      <c r="D2286" s="1" t="s">
        <v>9312</v>
      </c>
      <c r="F2286" s="2">
        <v>11</v>
      </c>
      <c r="G2286" s="2">
        <v>22</v>
      </c>
      <c r="H2286" s="2">
        <v>2022</v>
      </c>
      <c r="I2286" s="2">
        <v>89</v>
      </c>
      <c r="J2286" s="2" t="s">
        <v>1449</v>
      </c>
      <c r="K2286" s="4" t="s">
        <v>1428</v>
      </c>
      <c r="L2286" s="2" t="s">
        <v>1393</v>
      </c>
      <c r="M2286" s="2" t="s">
        <v>1448</v>
      </c>
      <c r="N2286" s="2" t="s">
        <v>1448</v>
      </c>
      <c r="P2286" s="9" t="s">
        <v>9311</v>
      </c>
      <c r="Q2286" s="9"/>
    </row>
    <row r="2287" spans="1:23" x14ac:dyDescent="0.2">
      <c r="A2287" s="2">
        <f t="shared" si="36"/>
        <v>2285</v>
      </c>
      <c r="B2287" s="4" t="s">
        <v>1829</v>
      </c>
      <c r="C2287" s="4" t="s">
        <v>12111</v>
      </c>
      <c r="D2287" s="1" t="s">
        <v>848</v>
      </c>
      <c r="F2287" s="2">
        <v>11</v>
      </c>
      <c r="G2287" s="2">
        <v>22</v>
      </c>
      <c r="H2287" s="2">
        <v>2022</v>
      </c>
      <c r="I2287" s="2">
        <v>92</v>
      </c>
      <c r="J2287" s="2" t="s">
        <v>1449</v>
      </c>
      <c r="K2287" s="4" t="s">
        <v>1440</v>
      </c>
      <c r="L2287" s="2" t="s">
        <v>1407</v>
      </c>
      <c r="M2287" s="2" t="s">
        <v>1447</v>
      </c>
      <c r="N2287" s="2" t="s">
        <v>1448</v>
      </c>
      <c r="P2287" s="9" t="s">
        <v>12112</v>
      </c>
      <c r="Q2287" s="9"/>
      <c r="S2287" s="1" t="s">
        <v>9088</v>
      </c>
    </row>
    <row r="2288" spans="1:23" x14ac:dyDescent="0.2">
      <c r="A2288" s="2">
        <f t="shared" si="36"/>
        <v>2286</v>
      </c>
      <c r="B2288" s="294" t="s">
        <v>12965</v>
      </c>
      <c r="C2288" s="294" t="s">
        <v>12528</v>
      </c>
      <c r="D2288" s="1" t="s">
        <v>848</v>
      </c>
      <c r="F2288" s="2">
        <v>11</v>
      </c>
      <c r="G2288" s="2">
        <v>23</v>
      </c>
      <c r="H2288" s="2">
        <v>2022</v>
      </c>
      <c r="I2288" s="2">
        <v>64</v>
      </c>
      <c r="J2288" s="2" t="s">
        <v>1450</v>
      </c>
      <c r="K2288" s="4" t="s">
        <v>1408</v>
      </c>
      <c r="L2288" s="2" t="s">
        <v>1393</v>
      </c>
      <c r="M2288" s="2" t="s">
        <v>1448</v>
      </c>
      <c r="N2288" s="2" t="s">
        <v>1448</v>
      </c>
      <c r="O2288" s="1" t="s">
        <v>12968</v>
      </c>
      <c r="P2288" s="9" t="s">
        <v>12966</v>
      </c>
      <c r="Q2288" s="9" t="s">
        <v>12967</v>
      </c>
      <c r="S2288" s="1" t="s">
        <v>8787</v>
      </c>
    </row>
    <row r="2289" spans="1:22" x14ac:dyDescent="0.2">
      <c r="A2289" s="2">
        <f t="shared" si="36"/>
        <v>2287</v>
      </c>
      <c r="B2289" s="4" t="s">
        <v>715</v>
      </c>
      <c r="C2289" s="4" t="s">
        <v>6847</v>
      </c>
      <c r="D2289" s="1" t="s">
        <v>848</v>
      </c>
      <c r="E2289" s="4" t="s">
        <v>9199</v>
      </c>
      <c r="F2289" s="2">
        <v>11</v>
      </c>
      <c r="G2289" s="2">
        <v>24</v>
      </c>
      <c r="H2289" s="2">
        <v>2022</v>
      </c>
      <c r="I2289" s="2">
        <v>79</v>
      </c>
      <c r="J2289" s="2" t="s">
        <v>1450</v>
      </c>
      <c r="K2289" s="4" t="s">
        <v>1529</v>
      </c>
      <c r="L2289" s="2" t="s">
        <v>1393</v>
      </c>
      <c r="M2289" s="2" t="s">
        <v>1448</v>
      </c>
      <c r="N2289" s="2" t="s">
        <v>1448</v>
      </c>
      <c r="O2289" s="1" t="s">
        <v>3691</v>
      </c>
      <c r="P2289" s="9" t="s">
        <v>9198</v>
      </c>
      <c r="Q2289" s="9" t="s">
        <v>9200</v>
      </c>
      <c r="S2289" s="1" t="s">
        <v>9124</v>
      </c>
    </row>
    <row r="2290" spans="1:22" x14ac:dyDescent="0.2">
      <c r="A2290" s="2">
        <f t="shared" si="36"/>
        <v>2288</v>
      </c>
      <c r="B2290" s="4" t="s">
        <v>9402</v>
      </c>
      <c r="C2290" s="4" t="s">
        <v>9403</v>
      </c>
      <c r="F2290" s="2">
        <v>11</v>
      </c>
      <c r="G2290" s="2">
        <v>24</v>
      </c>
      <c r="H2290" s="2">
        <v>2022</v>
      </c>
      <c r="I2290" s="2">
        <v>72</v>
      </c>
      <c r="J2290" s="2" t="s">
        <v>1449</v>
      </c>
      <c r="K2290" s="4" t="s">
        <v>2005</v>
      </c>
      <c r="L2290" s="2" t="s">
        <v>6515</v>
      </c>
      <c r="M2290" s="2" t="s">
        <v>1448</v>
      </c>
      <c r="N2290" s="2" t="s">
        <v>1448</v>
      </c>
      <c r="O2290" s="1" t="s">
        <v>9058</v>
      </c>
      <c r="P2290" s="9" t="s">
        <v>9405</v>
      </c>
      <c r="Q2290" s="9" t="s">
        <v>9404</v>
      </c>
      <c r="S2290" s="1" t="s">
        <v>9124</v>
      </c>
    </row>
    <row r="2291" spans="1:22" x14ac:dyDescent="0.2">
      <c r="A2291" s="2">
        <f t="shared" si="36"/>
        <v>2289</v>
      </c>
      <c r="B2291" s="4" t="s">
        <v>9738</v>
      </c>
      <c r="C2291" s="4" t="s">
        <v>846</v>
      </c>
      <c r="D2291" s="1" t="s">
        <v>845</v>
      </c>
      <c r="F2291" s="2">
        <v>11</v>
      </c>
      <c r="G2291" s="2">
        <v>25</v>
      </c>
      <c r="H2291" s="2">
        <v>2022</v>
      </c>
      <c r="I2291" s="2">
        <v>85</v>
      </c>
      <c r="J2291" s="2" t="s">
        <v>1449</v>
      </c>
      <c r="K2291" s="4" t="s">
        <v>549</v>
      </c>
      <c r="L2291" s="2" t="s">
        <v>1393</v>
      </c>
      <c r="M2291" s="2" t="s">
        <v>1448</v>
      </c>
      <c r="N2291" s="2" t="s">
        <v>1447</v>
      </c>
      <c r="O2291" s="49"/>
      <c r="P2291" s="9" t="s">
        <v>9739</v>
      </c>
      <c r="Q2291" s="9" t="s">
        <v>9737</v>
      </c>
      <c r="R2291" s="9" t="s">
        <v>9736</v>
      </c>
      <c r="S2291" s="1" t="s">
        <v>8665</v>
      </c>
    </row>
    <row r="2292" spans="1:22" x14ac:dyDescent="0.2">
      <c r="A2292" s="2">
        <f t="shared" si="36"/>
        <v>2290</v>
      </c>
      <c r="B2292" s="4" t="s">
        <v>9427</v>
      </c>
      <c r="C2292" s="4" t="s">
        <v>2471</v>
      </c>
      <c r="D2292" s="1" t="s">
        <v>892</v>
      </c>
      <c r="F2292" s="2">
        <v>11</v>
      </c>
      <c r="G2292" s="2">
        <v>26</v>
      </c>
      <c r="H2292" s="2">
        <v>2022</v>
      </c>
      <c r="I2292" s="2">
        <v>74</v>
      </c>
      <c r="J2292" s="2" t="s">
        <v>1450</v>
      </c>
      <c r="K2292" s="4" t="s">
        <v>1440</v>
      </c>
      <c r="L2292" s="2" t="s">
        <v>1407</v>
      </c>
      <c r="M2292" s="2" t="s">
        <v>1448</v>
      </c>
      <c r="N2292" s="2" t="s">
        <v>1448</v>
      </c>
      <c r="O2292" s="239" t="s">
        <v>9446</v>
      </c>
      <c r="P2292" s="9" t="s">
        <v>9428</v>
      </c>
      <c r="Q2292" s="9"/>
    </row>
    <row r="2293" spans="1:22" x14ac:dyDescent="0.2">
      <c r="A2293" s="2">
        <f t="shared" si="36"/>
        <v>2291</v>
      </c>
      <c r="B2293" s="4" t="s">
        <v>9359</v>
      </c>
      <c r="C2293" s="4" t="s">
        <v>3245</v>
      </c>
      <c r="F2293" s="2">
        <v>11</v>
      </c>
      <c r="G2293" s="2">
        <v>26</v>
      </c>
      <c r="H2293" s="2">
        <v>2022</v>
      </c>
      <c r="I2293" s="2">
        <v>73</v>
      </c>
      <c r="J2293" s="2" t="s">
        <v>1449</v>
      </c>
      <c r="K2293" s="4" t="s">
        <v>1402</v>
      </c>
      <c r="L2293" s="2" t="s">
        <v>1393</v>
      </c>
      <c r="M2293" s="2" t="s">
        <v>1447</v>
      </c>
      <c r="N2293" s="2" t="s">
        <v>1447</v>
      </c>
      <c r="P2293" s="9" t="s">
        <v>9360</v>
      </c>
      <c r="Q2293" s="9" t="s">
        <v>9361</v>
      </c>
      <c r="S2293" s="1" t="s">
        <v>8736</v>
      </c>
      <c r="T2293" s="1" t="s">
        <v>9090</v>
      </c>
    </row>
    <row r="2294" spans="1:22" x14ac:dyDescent="0.2">
      <c r="A2294" s="2">
        <f t="shared" si="36"/>
        <v>2292</v>
      </c>
      <c r="B2294" s="4" t="s">
        <v>9483</v>
      </c>
      <c r="C2294" s="4" t="s">
        <v>9484</v>
      </c>
      <c r="D2294" s="1" t="s">
        <v>834</v>
      </c>
      <c r="F2294" s="2">
        <v>11</v>
      </c>
      <c r="G2294" s="2">
        <v>26</v>
      </c>
      <c r="H2294" s="2">
        <v>2022</v>
      </c>
      <c r="I2294" s="2">
        <v>86</v>
      </c>
      <c r="J2294" s="2" t="s">
        <v>1449</v>
      </c>
      <c r="K2294" s="4" t="s">
        <v>1424</v>
      </c>
      <c r="L2294" s="2" t="s">
        <v>1394</v>
      </c>
      <c r="M2294" s="2" t="s">
        <v>1448</v>
      </c>
      <c r="N2294" s="2" t="s">
        <v>1448</v>
      </c>
      <c r="O2294" s="1" t="s">
        <v>11255</v>
      </c>
      <c r="P2294" s="9" t="s">
        <v>9485</v>
      </c>
      <c r="Q2294" s="9"/>
    </row>
    <row r="2295" spans="1:22" x14ac:dyDescent="0.2">
      <c r="A2295" s="2">
        <f t="shared" si="36"/>
        <v>2293</v>
      </c>
      <c r="B2295" s="4" t="s">
        <v>9733</v>
      </c>
      <c r="C2295" s="4" t="s">
        <v>975</v>
      </c>
      <c r="D2295" s="1" t="s">
        <v>834</v>
      </c>
      <c r="F2295" s="2">
        <v>11</v>
      </c>
      <c r="G2295" s="2">
        <v>27</v>
      </c>
      <c r="H2295" s="2">
        <v>2022</v>
      </c>
      <c r="I2295" s="2">
        <v>96</v>
      </c>
      <c r="J2295" s="2" t="s">
        <v>1449</v>
      </c>
      <c r="K2295" s="4" t="s">
        <v>2121</v>
      </c>
      <c r="L2295" s="2" t="s">
        <v>1393</v>
      </c>
      <c r="M2295" s="2" t="s">
        <v>1448</v>
      </c>
      <c r="N2295" s="2" t="s">
        <v>1448</v>
      </c>
      <c r="P2295" s="9" t="s">
        <v>9735</v>
      </c>
      <c r="Q2295" s="9" t="s">
        <v>11592</v>
      </c>
    </row>
    <row r="2296" spans="1:22" x14ac:dyDescent="0.2">
      <c r="A2296" s="2">
        <f t="shared" si="36"/>
        <v>2294</v>
      </c>
      <c r="B2296" s="4" t="s">
        <v>9599</v>
      </c>
      <c r="C2296" s="4" t="s">
        <v>9600</v>
      </c>
      <c r="D2296" s="1" t="s">
        <v>845</v>
      </c>
      <c r="E2296" s="4" t="s">
        <v>9601</v>
      </c>
      <c r="F2296" s="2">
        <v>11</v>
      </c>
      <c r="G2296" s="2">
        <v>27</v>
      </c>
      <c r="H2296" s="2">
        <v>2022</v>
      </c>
      <c r="I2296" s="2">
        <v>95</v>
      </c>
      <c r="J2296" s="2" t="s">
        <v>1449</v>
      </c>
      <c r="K2296" s="4" t="s">
        <v>1395</v>
      </c>
      <c r="L2296" s="2" t="s">
        <v>1394</v>
      </c>
      <c r="M2296" s="2" t="s">
        <v>1447</v>
      </c>
      <c r="N2296" s="2" t="s">
        <v>1448</v>
      </c>
      <c r="P2296" s="9" t="s">
        <v>9598</v>
      </c>
      <c r="Q2296" s="9"/>
      <c r="S2296" s="1" t="s">
        <v>9088</v>
      </c>
    </row>
    <row r="2297" spans="1:22" x14ac:dyDescent="0.2">
      <c r="A2297" s="2">
        <f t="shared" si="36"/>
        <v>2295</v>
      </c>
      <c r="B2297" s="4" t="s">
        <v>9517</v>
      </c>
      <c r="C2297" s="4" t="s">
        <v>9518</v>
      </c>
      <c r="D2297" s="1" t="s">
        <v>911</v>
      </c>
      <c r="F2297" s="2">
        <v>11</v>
      </c>
      <c r="G2297" s="2">
        <v>27</v>
      </c>
      <c r="H2297" s="2">
        <v>2022</v>
      </c>
      <c r="I2297" s="46">
        <v>46</v>
      </c>
      <c r="J2297" s="2" t="s">
        <v>1449</v>
      </c>
      <c r="K2297" s="4" t="s">
        <v>1412</v>
      </c>
      <c r="L2297" s="2" t="s">
        <v>1407</v>
      </c>
      <c r="M2297" s="2" t="s">
        <v>1447</v>
      </c>
      <c r="N2297" s="2" t="s">
        <v>1448</v>
      </c>
      <c r="O2297" s="282" t="s">
        <v>11356</v>
      </c>
      <c r="P2297" s="9" t="s">
        <v>9516</v>
      </c>
      <c r="Q2297" s="9" t="s">
        <v>9519</v>
      </c>
      <c r="S2297" s="1" t="s">
        <v>8770</v>
      </c>
    </row>
    <row r="2298" spans="1:22" x14ac:dyDescent="0.2">
      <c r="A2298" s="2">
        <f t="shared" si="36"/>
        <v>2296</v>
      </c>
      <c r="B2298" s="4" t="s">
        <v>735</v>
      </c>
      <c r="C2298" s="4" t="s">
        <v>9743</v>
      </c>
      <c r="E2298" s="4" t="s">
        <v>9744</v>
      </c>
      <c r="F2298" s="2">
        <v>11</v>
      </c>
      <c r="G2298" s="2">
        <v>29</v>
      </c>
      <c r="H2298" s="2">
        <v>2022</v>
      </c>
      <c r="I2298" s="2">
        <v>92</v>
      </c>
      <c r="J2298" s="2" t="s">
        <v>1449</v>
      </c>
      <c r="K2298" s="4" t="s">
        <v>2231</v>
      </c>
      <c r="L2298" s="2" t="s">
        <v>1394</v>
      </c>
      <c r="M2298" s="2" t="s">
        <v>1447</v>
      </c>
      <c r="N2298" s="2" t="s">
        <v>1448</v>
      </c>
      <c r="P2298" s="14" t="s">
        <v>9745</v>
      </c>
      <c r="Q2298" s="14" t="s">
        <v>9746</v>
      </c>
      <c r="R2298" s="9"/>
      <c r="S2298" s="1" t="s">
        <v>8787</v>
      </c>
    </row>
    <row r="2299" spans="1:22" x14ac:dyDescent="0.2">
      <c r="A2299" s="2">
        <f t="shared" si="36"/>
        <v>2297</v>
      </c>
      <c r="B2299" s="4" t="s">
        <v>2383</v>
      </c>
      <c r="C2299" s="4" t="s">
        <v>12071</v>
      </c>
      <c r="D2299" s="1" t="s">
        <v>851</v>
      </c>
      <c r="F2299" s="2">
        <v>11</v>
      </c>
      <c r="G2299" s="2">
        <v>29</v>
      </c>
      <c r="H2299" s="2">
        <v>2022</v>
      </c>
      <c r="I2299" s="2">
        <v>88</v>
      </c>
      <c r="J2299" s="2" t="s">
        <v>1450</v>
      </c>
      <c r="K2299" s="4" t="s">
        <v>1402</v>
      </c>
      <c r="L2299" s="2" t="s">
        <v>1393</v>
      </c>
      <c r="M2299" s="2" t="s">
        <v>1448</v>
      </c>
      <c r="N2299" s="2" t="s">
        <v>1448</v>
      </c>
      <c r="P2299" s="14" t="s">
        <v>12072</v>
      </c>
      <c r="Q2299" s="14" t="s">
        <v>12073</v>
      </c>
      <c r="R2299" s="9"/>
      <c r="S2299" s="1" t="s">
        <v>8787</v>
      </c>
    </row>
    <row r="2300" spans="1:22" x14ac:dyDescent="0.2">
      <c r="A2300" s="2">
        <f t="shared" si="36"/>
        <v>2298</v>
      </c>
      <c r="B2300" s="4" t="s">
        <v>398</v>
      </c>
      <c r="C2300" s="4" t="s">
        <v>9527</v>
      </c>
      <c r="F2300" s="2">
        <v>11</v>
      </c>
      <c r="G2300" s="2">
        <v>29</v>
      </c>
      <c r="H2300" s="2">
        <v>2022</v>
      </c>
      <c r="I2300" s="2">
        <v>64</v>
      </c>
      <c r="J2300" s="2" t="s">
        <v>1450</v>
      </c>
      <c r="K2300" s="4" t="s">
        <v>9530</v>
      </c>
      <c r="L2300" s="2" t="s">
        <v>6515</v>
      </c>
      <c r="M2300" s="2" t="s">
        <v>1447</v>
      </c>
      <c r="N2300" s="2" t="s">
        <v>1448</v>
      </c>
      <c r="O2300" s="282" t="s">
        <v>11355</v>
      </c>
      <c r="P2300" s="9" t="s">
        <v>9525</v>
      </c>
      <c r="Q2300" s="14" t="s">
        <v>9528</v>
      </c>
      <c r="R2300" s="14" t="s">
        <v>9526</v>
      </c>
      <c r="S2300" s="1" t="s">
        <v>9124</v>
      </c>
      <c r="V2300" s="14" t="s">
        <v>9529</v>
      </c>
    </row>
    <row r="2301" spans="1:22" x14ac:dyDescent="0.2">
      <c r="A2301" s="2">
        <f t="shared" si="36"/>
        <v>2299</v>
      </c>
      <c r="B2301" s="4" t="s">
        <v>746</v>
      </c>
      <c r="C2301" s="4" t="s">
        <v>172</v>
      </c>
      <c r="D2301" s="1" t="s">
        <v>9523</v>
      </c>
      <c r="F2301" s="2">
        <v>11</v>
      </c>
      <c r="G2301" s="2">
        <v>30</v>
      </c>
      <c r="H2301" s="2">
        <v>2022</v>
      </c>
      <c r="I2301" s="2">
        <v>69</v>
      </c>
      <c r="J2301" s="2" t="s">
        <v>1449</v>
      </c>
      <c r="K2301" s="4" t="s">
        <v>9524</v>
      </c>
      <c r="L2301" s="2" t="s">
        <v>1393</v>
      </c>
      <c r="M2301" s="2" t="s">
        <v>1448</v>
      </c>
      <c r="N2301" s="2" t="s">
        <v>1448</v>
      </c>
      <c r="O2301" s="282" t="s">
        <v>12964</v>
      </c>
      <c r="P2301" s="9" t="s">
        <v>9521</v>
      </c>
      <c r="Q2301" s="14" t="s">
        <v>9522</v>
      </c>
    </row>
    <row r="2302" spans="1:22" x14ac:dyDescent="0.2">
      <c r="A2302" s="2">
        <f t="shared" si="36"/>
        <v>2300</v>
      </c>
      <c r="B2302" s="4" t="s">
        <v>87</v>
      </c>
      <c r="C2302" s="4" t="s">
        <v>1712</v>
      </c>
      <c r="D2302" s="1" t="s">
        <v>886</v>
      </c>
      <c r="E2302" s="274" t="s">
        <v>11080</v>
      </c>
      <c r="F2302" s="2">
        <v>12</v>
      </c>
      <c r="G2302" s="2">
        <v>1</v>
      </c>
      <c r="H2302" s="2">
        <v>2022</v>
      </c>
      <c r="I2302" s="46">
        <v>53</v>
      </c>
      <c r="J2302" s="2" t="s">
        <v>1449</v>
      </c>
      <c r="K2302" s="4" t="s">
        <v>2013</v>
      </c>
      <c r="L2302" s="2" t="s">
        <v>1393</v>
      </c>
      <c r="M2302" s="2" t="s">
        <v>1447</v>
      </c>
      <c r="N2302" s="2" t="s">
        <v>1448</v>
      </c>
      <c r="O2302" s="282" t="s">
        <v>11354</v>
      </c>
      <c r="P2302" s="14" t="s">
        <v>9561</v>
      </c>
      <c r="Q2302" s="14" t="s">
        <v>9444</v>
      </c>
      <c r="R2302" s="9" t="s">
        <v>9445</v>
      </c>
      <c r="S2302" s="1" t="s">
        <v>9124</v>
      </c>
      <c r="T2302" s="1" t="s">
        <v>8663</v>
      </c>
    </row>
    <row r="2303" spans="1:22" x14ac:dyDescent="0.2">
      <c r="A2303" s="2">
        <f t="shared" si="36"/>
        <v>2301</v>
      </c>
      <c r="B2303" s="4" t="s">
        <v>10525</v>
      </c>
      <c r="C2303" s="4" t="s">
        <v>10526</v>
      </c>
      <c r="D2303" s="1" t="s">
        <v>911</v>
      </c>
      <c r="F2303" s="2">
        <v>12</v>
      </c>
      <c r="G2303" s="2">
        <v>1</v>
      </c>
      <c r="H2303" s="2">
        <v>2022</v>
      </c>
      <c r="I2303" s="2">
        <v>90</v>
      </c>
      <c r="J2303" s="2" t="s">
        <v>1450</v>
      </c>
      <c r="K2303" s="4" t="s">
        <v>9535</v>
      </c>
      <c r="L2303" s="2" t="s">
        <v>6515</v>
      </c>
      <c r="M2303" s="2" t="s">
        <v>1448</v>
      </c>
      <c r="N2303" s="2" t="s">
        <v>1448</v>
      </c>
      <c r="P2303" s="14" t="s">
        <v>10527</v>
      </c>
      <c r="Q2303" s="14" t="s">
        <v>10528</v>
      </c>
      <c r="R2303" s="9"/>
      <c r="S2303" s="1" t="s">
        <v>9124</v>
      </c>
    </row>
    <row r="2304" spans="1:22" x14ac:dyDescent="0.2">
      <c r="A2304" s="2">
        <f t="shared" si="36"/>
        <v>2302</v>
      </c>
      <c r="B2304" s="4" t="s">
        <v>10239</v>
      </c>
      <c r="C2304" s="4" t="s">
        <v>10238</v>
      </c>
      <c r="F2304" s="2">
        <v>12</v>
      </c>
      <c r="G2304" s="2">
        <v>1</v>
      </c>
      <c r="H2304" s="2">
        <v>2022</v>
      </c>
      <c r="I2304" s="2">
        <v>91</v>
      </c>
      <c r="J2304" s="2" t="s">
        <v>1449</v>
      </c>
      <c r="K2304" s="4" t="s">
        <v>2005</v>
      </c>
      <c r="L2304" s="2" t="s">
        <v>6515</v>
      </c>
      <c r="M2304" s="2" t="s">
        <v>1448</v>
      </c>
      <c r="N2304" s="2" t="s">
        <v>1448</v>
      </c>
      <c r="P2304" s="14" t="s">
        <v>10240</v>
      </c>
      <c r="Q2304" s="14" t="s">
        <v>10241</v>
      </c>
      <c r="R2304" s="9"/>
      <c r="S2304" s="1" t="s">
        <v>9124</v>
      </c>
    </row>
    <row r="2305" spans="1:22" x14ac:dyDescent="0.2">
      <c r="A2305" s="2">
        <f t="shared" si="36"/>
        <v>2303</v>
      </c>
      <c r="B2305" s="4" t="s">
        <v>10030</v>
      </c>
      <c r="C2305" s="4" t="s">
        <v>10031</v>
      </c>
      <c r="E2305" s="4" t="s">
        <v>10029</v>
      </c>
      <c r="F2305" s="2">
        <v>12</v>
      </c>
      <c r="G2305" s="2">
        <v>2</v>
      </c>
      <c r="H2305" s="2">
        <v>2022</v>
      </c>
      <c r="I2305" s="2">
        <v>94</v>
      </c>
      <c r="J2305" s="2" t="s">
        <v>1450</v>
      </c>
      <c r="K2305" s="4" t="s">
        <v>1785</v>
      </c>
      <c r="L2305" s="2" t="s">
        <v>6515</v>
      </c>
      <c r="M2305" s="2" t="s">
        <v>1448</v>
      </c>
      <c r="N2305" s="2" t="s">
        <v>1448</v>
      </c>
      <c r="P2305" s="14" t="s">
        <v>10032</v>
      </c>
      <c r="Q2305" s="14" t="s">
        <v>10033</v>
      </c>
      <c r="R2305" s="9"/>
      <c r="S2305" s="1" t="s">
        <v>8766</v>
      </c>
    </row>
    <row r="2306" spans="1:22" x14ac:dyDescent="0.2">
      <c r="A2306" s="2">
        <f t="shared" si="36"/>
        <v>2304</v>
      </c>
      <c r="B2306" s="4" t="s">
        <v>10098</v>
      </c>
      <c r="C2306" s="4" t="s">
        <v>10099</v>
      </c>
      <c r="D2306" s="1" t="s">
        <v>848</v>
      </c>
      <c r="F2306" s="2">
        <v>12</v>
      </c>
      <c r="G2306" s="2">
        <v>3</v>
      </c>
      <c r="H2306" s="2">
        <v>2022</v>
      </c>
      <c r="I2306" s="46">
        <v>59</v>
      </c>
      <c r="J2306" s="2" t="s">
        <v>1450</v>
      </c>
      <c r="K2306" s="4" t="s">
        <v>1527</v>
      </c>
      <c r="L2306" s="2" t="s">
        <v>6515</v>
      </c>
      <c r="M2306" s="2" t="s">
        <v>1448</v>
      </c>
      <c r="N2306" s="2" t="s">
        <v>1448</v>
      </c>
      <c r="O2306" s="282" t="s">
        <v>11389</v>
      </c>
      <c r="P2306" s="14" t="s">
        <v>10100</v>
      </c>
      <c r="Q2306" s="14" t="s">
        <v>10102</v>
      </c>
      <c r="R2306" s="14" t="s">
        <v>10101</v>
      </c>
      <c r="S2306" s="1" t="s">
        <v>9124</v>
      </c>
    </row>
    <row r="2307" spans="1:22" x14ac:dyDescent="0.2">
      <c r="A2307" s="2">
        <f t="shared" si="36"/>
        <v>2305</v>
      </c>
      <c r="B2307" s="4" t="s">
        <v>489</v>
      </c>
      <c r="C2307" s="4" t="s">
        <v>2636</v>
      </c>
      <c r="F2307" s="2">
        <v>12</v>
      </c>
      <c r="G2307" s="2">
        <v>5</v>
      </c>
      <c r="H2307" s="2">
        <v>2022</v>
      </c>
      <c r="I2307" s="2">
        <v>91</v>
      </c>
      <c r="J2307" s="2" t="s">
        <v>1449</v>
      </c>
      <c r="K2307" s="4" t="s">
        <v>3208</v>
      </c>
      <c r="L2307" s="2" t="s">
        <v>6515</v>
      </c>
      <c r="M2307" s="2" t="s">
        <v>1448</v>
      </c>
      <c r="N2307" s="2" t="s">
        <v>1448</v>
      </c>
      <c r="P2307" s="14" t="s">
        <v>9779</v>
      </c>
      <c r="Q2307" s="14"/>
      <c r="R2307" s="9"/>
    </row>
    <row r="2308" spans="1:22" x14ac:dyDescent="0.2">
      <c r="A2308" s="2">
        <f t="shared" si="36"/>
        <v>2306</v>
      </c>
      <c r="B2308" s="4" t="s">
        <v>9902</v>
      </c>
      <c r="C2308" s="4" t="s">
        <v>6459</v>
      </c>
      <c r="E2308" s="4" t="s">
        <v>9901</v>
      </c>
      <c r="F2308" s="2">
        <v>12</v>
      </c>
      <c r="G2308" s="2">
        <v>6</v>
      </c>
      <c r="H2308" s="236">
        <v>2022</v>
      </c>
      <c r="I2308" s="2">
        <v>68</v>
      </c>
      <c r="J2308" s="2" t="s">
        <v>1449</v>
      </c>
      <c r="K2308" s="4" t="s">
        <v>5508</v>
      </c>
      <c r="L2308" s="2" t="s">
        <v>1407</v>
      </c>
      <c r="M2308" s="2" t="s">
        <v>1448</v>
      </c>
      <c r="N2308" s="2" t="s">
        <v>1448</v>
      </c>
      <c r="O2308" s="282" t="s">
        <v>9955</v>
      </c>
      <c r="P2308" s="14" t="s">
        <v>10048</v>
      </c>
      <c r="Q2308" s="9" t="s">
        <v>9900</v>
      </c>
      <c r="R2308" s="14" t="s">
        <v>9903</v>
      </c>
      <c r="S2308" s="1" t="s">
        <v>9124</v>
      </c>
      <c r="V2308" s="14" t="s">
        <v>9904</v>
      </c>
    </row>
    <row r="2309" spans="1:22" x14ac:dyDescent="0.2">
      <c r="A2309" s="2">
        <f t="shared" si="36"/>
        <v>2307</v>
      </c>
      <c r="B2309" s="4" t="s">
        <v>10025</v>
      </c>
      <c r="C2309" s="4" t="s">
        <v>2109</v>
      </c>
      <c r="E2309" s="4" t="s">
        <v>10024</v>
      </c>
      <c r="F2309" s="2">
        <v>12</v>
      </c>
      <c r="G2309" s="2">
        <v>6</v>
      </c>
      <c r="H2309" s="2">
        <v>2022</v>
      </c>
      <c r="I2309" s="2">
        <v>97</v>
      </c>
      <c r="J2309" s="2" t="s">
        <v>1449</v>
      </c>
      <c r="K2309" s="4" t="s">
        <v>1395</v>
      </c>
      <c r="L2309" s="2" t="s">
        <v>1394</v>
      </c>
      <c r="M2309" s="2" t="s">
        <v>1448</v>
      </c>
      <c r="N2309" s="2" t="s">
        <v>1448</v>
      </c>
      <c r="O2309" s="1" t="s">
        <v>9504</v>
      </c>
      <c r="P2309" s="14" t="s">
        <v>10023</v>
      </c>
      <c r="R2309" s="9"/>
    </row>
    <row r="2310" spans="1:22" x14ac:dyDescent="0.2">
      <c r="A2310" s="2">
        <f t="shared" si="36"/>
        <v>2308</v>
      </c>
      <c r="B2310" s="4" t="s">
        <v>10016</v>
      </c>
      <c r="C2310" s="4" t="s">
        <v>10017</v>
      </c>
      <c r="F2310" s="2">
        <v>12</v>
      </c>
      <c r="G2310" s="2">
        <v>6</v>
      </c>
      <c r="H2310" s="2">
        <v>2022</v>
      </c>
      <c r="I2310" s="2">
        <v>96</v>
      </c>
      <c r="J2310" s="2" t="s">
        <v>1449</v>
      </c>
      <c r="K2310" s="4" t="s">
        <v>1395</v>
      </c>
      <c r="L2310" s="2" t="s">
        <v>1394</v>
      </c>
      <c r="M2310" s="2" t="s">
        <v>1448</v>
      </c>
      <c r="N2310" s="2" t="s">
        <v>1448</v>
      </c>
      <c r="P2310" s="14" t="s">
        <v>10018</v>
      </c>
      <c r="R2310" s="9"/>
    </row>
    <row r="2311" spans="1:22" x14ac:dyDescent="0.2">
      <c r="A2311" s="2">
        <f t="shared" si="36"/>
        <v>2309</v>
      </c>
      <c r="B2311" s="4" t="s">
        <v>10026</v>
      </c>
      <c r="C2311" s="4" t="s">
        <v>3541</v>
      </c>
      <c r="F2311" s="2">
        <v>12</v>
      </c>
      <c r="G2311" s="2">
        <v>6</v>
      </c>
      <c r="H2311" s="2">
        <v>2022</v>
      </c>
      <c r="I2311" s="2">
        <v>96</v>
      </c>
      <c r="J2311" s="2" t="s">
        <v>1449</v>
      </c>
      <c r="K2311" s="4" t="s">
        <v>1416</v>
      </c>
      <c r="L2311" s="2" t="s">
        <v>6515</v>
      </c>
      <c r="M2311" s="2" t="s">
        <v>1448</v>
      </c>
      <c r="N2311" s="2" t="s">
        <v>1448</v>
      </c>
      <c r="P2311" s="14" t="s">
        <v>10027</v>
      </c>
      <c r="Q2311" s="9" t="s">
        <v>10028</v>
      </c>
      <c r="R2311" s="9"/>
      <c r="S2311" s="1" t="s">
        <v>8663</v>
      </c>
    </row>
    <row r="2312" spans="1:22" x14ac:dyDescent="0.2">
      <c r="A2312" s="2">
        <f t="shared" si="36"/>
        <v>2310</v>
      </c>
      <c r="B2312" s="4" t="s">
        <v>10178</v>
      </c>
      <c r="C2312" s="4" t="s">
        <v>2518</v>
      </c>
      <c r="F2312" s="2">
        <v>12</v>
      </c>
      <c r="G2312" s="2">
        <v>7</v>
      </c>
      <c r="H2312" s="2">
        <v>2022</v>
      </c>
      <c r="I2312" s="2">
        <v>73</v>
      </c>
      <c r="J2312" s="2" t="s">
        <v>1449</v>
      </c>
      <c r="K2312" s="4" t="s">
        <v>1438</v>
      </c>
      <c r="L2312" s="2" t="s">
        <v>6515</v>
      </c>
      <c r="M2312" s="2" t="s">
        <v>1448</v>
      </c>
      <c r="N2312" s="2" t="s">
        <v>1448</v>
      </c>
      <c r="P2312" s="14" t="s">
        <v>10176</v>
      </c>
      <c r="Q2312" s="14" t="s">
        <v>10177</v>
      </c>
      <c r="R2312" s="9"/>
      <c r="S2312" s="1" t="s">
        <v>8691</v>
      </c>
    </row>
    <row r="2313" spans="1:22" x14ac:dyDescent="0.2">
      <c r="A2313" s="2">
        <f t="shared" ref="A2313:A2378" si="37">A2312+1</f>
        <v>2311</v>
      </c>
      <c r="B2313" s="4" t="s">
        <v>9966</v>
      </c>
      <c r="C2313" s="4" t="s">
        <v>3426</v>
      </c>
      <c r="E2313" s="301"/>
      <c r="F2313" s="2">
        <v>12</v>
      </c>
      <c r="G2313" s="2">
        <v>7</v>
      </c>
      <c r="H2313" s="2">
        <v>2022</v>
      </c>
      <c r="I2313" s="86" t="s">
        <v>1871</v>
      </c>
      <c r="J2313" s="2" t="s">
        <v>1449</v>
      </c>
      <c r="K2313" s="4" t="s">
        <v>9968</v>
      </c>
      <c r="L2313" s="2" t="s">
        <v>3066</v>
      </c>
      <c r="M2313" s="2" t="s">
        <v>1448</v>
      </c>
      <c r="N2313" s="2" t="s">
        <v>1448</v>
      </c>
      <c r="P2313" s="14" t="s">
        <v>9967</v>
      </c>
      <c r="Q2313" s="14"/>
      <c r="R2313" s="9"/>
      <c r="S2313" s="1" t="s">
        <v>8787</v>
      </c>
    </row>
    <row r="2314" spans="1:22" x14ac:dyDescent="0.2">
      <c r="A2314" s="2">
        <f t="shared" si="37"/>
        <v>2312</v>
      </c>
      <c r="B2314" s="4" t="s">
        <v>265</v>
      </c>
      <c r="C2314" s="4" t="s">
        <v>2163</v>
      </c>
      <c r="F2314" s="2">
        <v>12</v>
      </c>
      <c r="G2314" s="2">
        <v>7</v>
      </c>
      <c r="H2314" s="2">
        <v>2022</v>
      </c>
      <c r="I2314" s="2">
        <v>71</v>
      </c>
      <c r="J2314" s="2" t="s">
        <v>1449</v>
      </c>
      <c r="K2314" s="4" t="s">
        <v>10111</v>
      </c>
      <c r="L2314" s="2" t="s">
        <v>1393</v>
      </c>
      <c r="M2314" s="2" t="s">
        <v>1448</v>
      </c>
      <c r="N2314" s="2" t="s">
        <v>1448</v>
      </c>
      <c r="P2314" s="14" t="s">
        <v>10110</v>
      </c>
      <c r="Q2314" s="14" t="s">
        <v>10112</v>
      </c>
      <c r="R2314" s="9"/>
      <c r="S2314" s="1" t="s">
        <v>8719</v>
      </c>
      <c r="T2314" s="1" t="s">
        <v>8768</v>
      </c>
    </row>
    <row r="2315" spans="1:22" x14ac:dyDescent="0.2">
      <c r="A2315" s="2">
        <f t="shared" si="37"/>
        <v>2313</v>
      </c>
      <c r="B2315" s="4" t="s">
        <v>298</v>
      </c>
      <c r="C2315" s="4" t="s">
        <v>9717</v>
      </c>
      <c r="D2315" s="1" t="s">
        <v>9720</v>
      </c>
      <c r="E2315" s="4" t="s">
        <v>924</v>
      </c>
      <c r="F2315" s="2">
        <v>12</v>
      </c>
      <c r="G2315" s="2">
        <v>7</v>
      </c>
      <c r="H2315" s="2">
        <v>2022</v>
      </c>
      <c r="I2315" s="2">
        <v>86</v>
      </c>
      <c r="J2315" s="2" t="s">
        <v>1449</v>
      </c>
      <c r="K2315" s="4" t="s">
        <v>1602</v>
      </c>
      <c r="L2315" s="2" t="s">
        <v>1407</v>
      </c>
      <c r="M2315" s="2" t="s">
        <v>1448</v>
      </c>
      <c r="N2315" s="2" t="s">
        <v>1448</v>
      </c>
      <c r="P2315" s="14" t="s">
        <v>9718</v>
      </c>
      <c r="Q2315" s="14" t="s">
        <v>9719</v>
      </c>
      <c r="R2315" s="9"/>
    </row>
    <row r="2316" spans="1:22" x14ac:dyDescent="0.2">
      <c r="A2316" s="2">
        <f t="shared" si="37"/>
        <v>2314</v>
      </c>
      <c r="B2316" s="4" t="s">
        <v>12105</v>
      </c>
      <c r="C2316" s="4" t="s">
        <v>1751</v>
      </c>
      <c r="D2316" s="1" t="s">
        <v>876</v>
      </c>
      <c r="F2316" s="2">
        <v>12</v>
      </c>
      <c r="G2316" s="2">
        <v>8</v>
      </c>
      <c r="H2316" s="2">
        <v>2022</v>
      </c>
      <c r="I2316" s="2">
        <v>98</v>
      </c>
      <c r="J2316" s="2" t="s">
        <v>1449</v>
      </c>
      <c r="K2316" s="4" t="s">
        <v>1392</v>
      </c>
      <c r="L2316" s="2" t="s">
        <v>1393</v>
      </c>
      <c r="M2316" s="2" t="s">
        <v>1447</v>
      </c>
      <c r="N2316" s="2" t="s">
        <v>1448</v>
      </c>
      <c r="P2316" s="14" t="s">
        <v>12104</v>
      </c>
      <c r="Q2316" s="14" t="s">
        <v>12106</v>
      </c>
      <c r="R2316" s="9"/>
      <c r="S2316" s="1" t="s">
        <v>8687</v>
      </c>
    </row>
    <row r="2317" spans="1:22" x14ac:dyDescent="0.2">
      <c r="A2317" s="2">
        <f t="shared" si="37"/>
        <v>2315</v>
      </c>
      <c r="B2317" s="4" t="s">
        <v>9992</v>
      </c>
      <c r="C2317" s="4" t="s">
        <v>2171</v>
      </c>
      <c r="D2317" s="1" t="s">
        <v>867</v>
      </c>
      <c r="F2317" s="2">
        <v>12</v>
      </c>
      <c r="G2317" s="2">
        <v>9</v>
      </c>
      <c r="H2317" s="2">
        <v>2022</v>
      </c>
      <c r="I2317" s="2">
        <v>95</v>
      </c>
      <c r="J2317" s="2" t="s">
        <v>1449</v>
      </c>
      <c r="K2317" s="4" t="s">
        <v>1524</v>
      </c>
      <c r="L2317" s="2" t="s">
        <v>1393</v>
      </c>
      <c r="M2317" s="2" t="s">
        <v>1447</v>
      </c>
      <c r="N2317" s="2" t="s">
        <v>1448</v>
      </c>
      <c r="P2317" s="14" t="s">
        <v>9991</v>
      </c>
      <c r="Q2317" s="14" t="s">
        <v>9993</v>
      </c>
      <c r="R2317" s="9"/>
      <c r="S2317" s="1" t="s">
        <v>9124</v>
      </c>
    </row>
    <row r="2318" spans="1:22" x14ac:dyDescent="0.2">
      <c r="A2318" s="2">
        <f t="shared" si="37"/>
        <v>2316</v>
      </c>
      <c r="B2318" s="4" t="s">
        <v>9986</v>
      </c>
      <c r="C2318" s="4" t="s">
        <v>2109</v>
      </c>
      <c r="D2318" s="1" t="s">
        <v>871</v>
      </c>
      <c r="F2318" s="2">
        <v>12</v>
      </c>
      <c r="G2318" s="2">
        <v>9</v>
      </c>
      <c r="H2318" s="2">
        <v>2022</v>
      </c>
      <c r="I2318" s="2">
        <v>94</v>
      </c>
      <c r="J2318" s="2" t="s">
        <v>1449</v>
      </c>
      <c r="K2318" s="4" t="s">
        <v>1421</v>
      </c>
      <c r="L2318" s="2" t="s">
        <v>6515</v>
      </c>
      <c r="M2318" s="2" t="s">
        <v>1448</v>
      </c>
      <c r="N2318" s="2" t="s">
        <v>1448</v>
      </c>
      <c r="P2318" s="14" t="s">
        <v>9988</v>
      </c>
      <c r="Q2318" s="14" t="s">
        <v>9987</v>
      </c>
      <c r="R2318" s="9"/>
      <c r="S2318" s="1" t="s">
        <v>8691</v>
      </c>
    </row>
    <row r="2319" spans="1:22" x14ac:dyDescent="0.2">
      <c r="A2319" s="2">
        <f t="shared" si="37"/>
        <v>2317</v>
      </c>
      <c r="B2319" s="4" t="s">
        <v>1603</v>
      </c>
      <c r="C2319" s="4" t="s">
        <v>894</v>
      </c>
      <c r="D2319" s="1" t="s">
        <v>886</v>
      </c>
      <c r="F2319" s="2">
        <v>12</v>
      </c>
      <c r="G2319" s="2">
        <v>10</v>
      </c>
      <c r="H2319" s="2">
        <v>2022</v>
      </c>
      <c r="I2319" s="2">
        <v>81</v>
      </c>
      <c r="J2319" s="2" t="s">
        <v>1449</v>
      </c>
      <c r="K2319" s="4" t="s">
        <v>2000</v>
      </c>
      <c r="L2319" s="2" t="s">
        <v>1407</v>
      </c>
      <c r="M2319" s="2" t="s">
        <v>1448</v>
      </c>
      <c r="N2319" s="2" t="s">
        <v>1448</v>
      </c>
      <c r="O2319" s="1" t="s">
        <v>9947</v>
      </c>
      <c r="P2319" s="14" t="s">
        <v>9981</v>
      </c>
      <c r="Q2319" s="14" t="s">
        <v>9982</v>
      </c>
      <c r="R2319" s="9"/>
      <c r="S2319" s="1" t="s">
        <v>8787</v>
      </c>
    </row>
    <row r="2320" spans="1:22" x14ac:dyDescent="0.2">
      <c r="A2320" s="2">
        <f t="shared" si="37"/>
        <v>2318</v>
      </c>
      <c r="B2320" s="4" t="s">
        <v>316</v>
      </c>
      <c r="C2320" s="4" t="s">
        <v>9888</v>
      </c>
      <c r="D2320" s="1" t="s">
        <v>892</v>
      </c>
      <c r="F2320" s="2">
        <v>12</v>
      </c>
      <c r="G2320" s="2">
        <v>10</v>
      </c>
      <c r="H2320" s="2">
        <v>2022</v>
      </c>
      <c r="I2320" s="2">
        <v>66</v>
      </c>
      <c r="J2320" s="2" t="s">
        <v>1449</v>
      </c>
      <c r="K2320" s="4" t="s">
        <v>9890</v>
      </c>
      <c r="L2320" s="2" t="s">
        <v>1393</v>
      </c>
      <c r="M2320" s="2" t="s">
        <v>1448</v>
      </c>
      <c r="N2320" s="2" t="s">
        <v>1448</v>
      </c>
      <c r="O2320" s="282" t="s">
        <v>11353</v>
      </c>
      <c r="P2320" s="14" t="s">
        <v>9889</v>
      </c>
      <c r="Q2320" s="14" t="s">
        <v>9891</v>
      </c>
      <c r="R2320" s="9" t="s">
        <v>10926</v>
      </c>
      <c r="S2320" s="1" t="s">
        <v>9124</v>
      </c>
    </row>
    <row r="2321" spans="1:24" x14ac:dyDescent="0.2">
      <c r="A2321" s="2">
        <f t="shared" si="37"/>
        <v>2319</v>
      </c>
      <c r="B2321" s="4" t="s">
        <v>68</v>
      </c>
      <c r="C2321" s="4" t="s">
        <v>10013</v>
      </c>
      <c r="D2321" s="1" t="s">
        <v>889</v>
      </c>
      <c r="E2321" s="274" t="s">
        <v>12929</v>
      </c>
      <c r="F2321" s="2">
        <v>12</v>
      </c>
      <c r="G2321" s="2">
        <v>10</v>
      </c>
      <c r="H2321" s="2">
        <v>2022</v>
      </c>
      <c r="I2321" s="2">
        <v>70</v>
      </c>
      <c r="J2321" s="2" t="s">
        <v>1449</v>
      </c>
      <c r="K2321" s="4" t="s">
        <v>1392</v>
      </c>
      <c r="L2321" s="2" t="s">
        <v>1393</v>
      </c>
      <c r="M2321" s="2" t="s">
        <v>1447</v>
      </c>
      <c r="N2321" s="2" t="s">
        <v>1447</v>
      </c>
      <c r="P2321" s="14" t="s">
        <v>10014</v>
      </c>
      <c r="Q2321" s="14" t="s">
        <v>10015</v>
      </c>
      <c r="R2321" s="9"/>
      <c r="S2321" s="1" t="s">
        <v>8736</v>
      </c>
    </row>
    <row r="2322" spans="1:24" x14ac:dyDescent="0.2">
      <c r="A2322" s="2">
        <f t="shared" si="37"/>
        <v>2320</v>
      </c>
      <c r="B2322" s="4" t="s">
        <v>10058</v>
      </c>
      <c r="C2322" s="4" t="s">
        <v>746</v>
      </c>
      <c r="D2322" s="1" t="s">
        <v>881</v>
      </c>
      <c r="F2322" s="2">
        <v>12</v>
      </c>
      <c r="G2322" s="2">
        <v>11</v>
      </c>
      <c r="H2322" s="2">
        <v>2022</v>
      </c>
      <c r="I2322" s="2">
        <v>90</v>
      </c>
      <c r="J2322" s="2" t="s">
        <v>1449</v>
      </c>
      <c r="K2322" s="4" t="s">
        <v>1410</v>
      </c>
      <c r="L2322" s="2" t="s">
        <v>1394</v>
      </c>
      <c r="M2322" s="2" t="s">
        <v>1447</v>
      </c>
      <c r="N2322" s="2" t="s">
        <v>1447</v>
      </c>
      <c r="P2322" s="14" t="s">
        <v>10059</v>
      </c>
      <c r="Q2322" s="14" t="s">
        <v>10060</v>
      </c>
      <c r="R2322" s="9" t="s">
        <v>10061</v>
      </c>
      <c r="S2322" s="1" t="s">
        <v>8669</v>
      </c>
    </row>
    <row r="2323" spans="1:24" x14ac:dyDescent="0.2">
      <c r="A2323" s="2">
        <f t="shared" si="37"/>
        <v>2321</v>
      </c>
      <c r="B2323" s="4" t="s">
        <v>9994</v>
      </c>
      <c r="C2323" s="4" t="s">
        <v>1656</v>
      </c>
      <c r="F2323" s="2">
        <v>12</v>
      </c>
      <c r="G2323" s="2">
        <v>11</v>
      </c>
      <c r="H2323" s="2">
        <v>2022</v>
      </c>
      <c r="I2323" s="2">
        <v>82</v>
      </c>
      <c r="J2323" s="2" t="s">
        <v>1449</v>
      </c>
      <c r="K2323" s="4" t="s">
        <v>1411</v>
      </c>
      <c r="L2323" s="2" t="s">
        <v>1393</v>
      </c>
      <c r="M2323" s="2" t="s">
        <v>1448</v>
      </c>
      <c r="N2323" s="2" t="s">
        <v>1448</v>
      </c>
      <c r="O2323" s="252" t="s">
        <v>12172</v>
      </c>
      <c r="P2323" s="14" t="s">
        <v>9995</v>
      </c>
      <c r="Q2323" s="14" t="s">
        <v>9996</v>
      </c>
      <c r="R2323" s="14" t="s">
        <v>10115</v>
      </c>
      <c r="S2323" s="1" t="s">
        <v>8693</v>
      </c>
    </row>
    <row r="2324" spans="1:24" x14ac:dyDescent="0.2">
      <c r="A2324" s="2">
        <f t="shared" si="37"/>
        <v>2322</v>
      </c>
      <c r="B2324" s="4" t="s">
        <v>9866</v>
      </c>
      <c r="C2324" s="4" t="s">
        <v>9867</v>
      </c>
      <c r="F2324" s="2">
        <v>12</v>
      </c>
      <c r="G2324" s="2">
        <v>11</v>
      </c>
      <c r="H2324" s="2">
        <v>2022</v>
      </c>
      <c r="I2324" s="46">
        <v>42</v>
      </c>
      <c r="J2324" s="2" t="s">
        <v>1449</v>
      </c>
      <c r="K2324" s="4" t="s">
        <v>9868</v>
      </c>
      <c r="L2324" s="2" t="s">
        <v>1393</v>
      </c>
      <c r="M2324" s="2" t="s">
        <v>1448</v>
      </c>
      <c r="N2324" s="2" t="s">
        <v>1447</v>
      </c>
      <c r="O2324" s="282" t="s">
        <v>11352</v>
      </c>
      <c r="P2324" s="9" t="s">
        <v>10011</v>
      </c>
      <c r="Q2324" s="14" t="s">
        <v>9864</v>
      </c>
      <c r="R2324" s="14" t="s">
        <v>9945</v>
      </c>
      <c r="S2324" s="1" t="s">
        <v>8663</v>
      </c>
      <c r="V2324" s="14" t="s">
        <v>9865</v>
      </c>
      <c r="W2324" s="14" t="s">
        <v>9863</v>
      </c>
      <c r="X2324" s="9" t="s">
        <v>10169</v>
      </c>
    </row>
    <row r="2325" spans="1:24" x14ac:dyDescent="0.2">
      <c r="A2325" s="2">
        <f t="shared" si="37"/>
        <v>2323</v>
      </c>
      <c r="B2325" s="4" t="s">
        <v>68</v>
      </c>
      <c r="C2325" s="4" t="s">
        <v>954</v>
      </c>
      <c r="F2325" s="2">
        <v>12</v>
      </c>
      <c r="G2325" s="2">
        <v>14</v>
      </c>
      <c r="H2325" s="2">
        <v>2022</v>
      </c>
      <c r="I2325" s="2">
        <v>87</v>
      </c>
      <c r="J2325" s="2" t="s">
        <v>1449</v>
      </c>
      <c r="K2325" s="4" t="s">
        <v>1430</v>
      </c>
      <c r="L2325" s="2" t="s">
        <v>1393</v>
      </c>
      <c r="M2325" s="2" t="s">
        <v>1447</v>
      </c>
      <c r="N2325" s="2" t="s">
        <v>1448</v>
      </c>
      <c r="O2325" s="1" t="s">
        <v>9984</v>
      </c>
      <c r="P2325" s="14" t="s">
        <v>9983</v>
      </c>
      <c r="Q2325" s="14" t="s">
        <v>11591</v>
      </c>
      <c r="R2325" s="9" t="s">
        <v>9985</v>
      </c>
      <c r="S2325" s="1" t="s">
        <v>9124</v>
      </c>
    </row>
    <row r="2326" spans="1:24" x14ac:dyDescent="0.2">
      <c r="A2326" s="2">
        <f t="shared" si="37"/>
        <v>2324</v>
      </c>
      <c r="B2326" s="4" t="s">
        <v>10049</v>
      </c>
      <c r="C2326" s="4" t="s">
        <v>2508</v>
      </c>
      <c r="F2326" s="2">
        <v>12</v>
      </c>
      <c r="G2326" s="2">
        <v>14</v>
      </c>
      <c r="H2326" s="2">
        <v>2022</v>
      </c>
      <c r="I2326" s="2">
        <v>85</v>
      </c>
      <c r="J2326" s="2" t="s">
        <v>1449</v>
      </c>
      <c r="K2326" s="4" t="s">
        <v>1392</v>
      </c>
      <c r="L2326" s="2" t="s">
        <v>1393</v>
      </c>
      <c r="M2326" s="2" t="s">
        <v>1448</v>
      </c>
      <c r="N2326" s="2" t="s">
        <v>1448</v>
      </c>
      <c r="P2326" s="14" t="s">
        <v>10050</v>
      </c>
      <c r="Q2326" s="14"/>
      <c r="R2326" s="9"/>
    </row>
    <row r="2327" spans="1:24" x14ac:dyDescent="0.2">
      <c r="A2327" s="2">
        <f t="shared" si="37"/>
        <v>2325</v>
      </c>
      <c r="B2327" s="4" t="s">
        <v>1977</v>
      </c>
      <c r="C2327" s="4" t="s">
        <v>1922</v>
      </c>
      <c r="D2327" s="1" t="s">
        <v>2544</v>
      </c>
      <c r="F2327" s="2">
        <v>12</v>
      </c>
      <c r="G2327" s="2">
        <v>16</v>
      </c>
      <c r="H2327" s="2">
        <v>2022</v>
      </c>
      <c r="I2327" s="2">
        <v>95</v>
      </c>
      <c r="J2327" s="2" t="s">
        <v>1449</v>
      </c>
      <c r="K2327" s="4" t="s">
        <v>10062</v>
      </c>
      <c r="L2327" s="2" t="s">
        <v>1393</v>
      </c>
      <c r="M2327" s="2" t="s">
        <v>1448</v>
      </c>
      <c r="N2327" s="2" t="s">
        <v>1448</v>
      </c>
      <c r="P2327" s="14" t="s">
        <v>10063</v>
      </c>
      <c r="Q2327" s="14" t="s">
        <v>10064</v>
      </c>
      <c r="R2327" s="9"/>
    </row>
    <row r="2328" spans="1:24" x14ac:dyDescent="0.2">
      <c r="A2328" s="2">
        <f t="shared" si="37"/>
        <v>2326</v>
      </c>
      <c r="B2328" s="4" t="s">
        <v>11009</v>
      </c>
      <c r="C2328" s="4" t="s">
        <v>11010</v>
      </c>
      <c r="D2328" s="1" t="s">
        <v>2544</v>
      </c>
      <c r="F2328" s="2">
        <v>12</v>
      </c>
      <c r="G2328" s="2">
        <v>16</v>
      </c>
      <c r="H2328" s="2">
        <v>2022</v>
      </c>
      <c r="I2328" s="2">
        <v>79</v>
      </c>
      <c r="J2328" s="2" t="s">
        <v>1449</v>
      </c>
      <c r="K2328" s="4" t="s">
        <v>1786</v>
      </c>
      <c r="L2328" s="2" t="s">
        <v>1394</v>
      </c>
      <c r="M2328" s="2" t="s">
        <v>1447</v>
      </c>
      <c r="N2328" s="2" t="s">
        <v>1448</v>
      </c>
      <c r="P2328" s="14" t="s">
        <v>11012</v>
      </c>
      <c r="Q2328" s="9" t="s">
        <v>11013</v>
      </c>
      <c r="R2328" s="14" t="s">
        <v>11011</v>
      </c>
      <c r="S2328" s="1" t="s">
        <v>8787</v>
      </c>
    </row>
    <row r="2329" spans="1:24" x14ac:dyDescent="0.2">
      <c r="A2329" s="2">
        <f t="shared" si="37"/>
        <v>2327</v>
      </c>
      <c r="B2329" s="4" t="s">
        <v>12068</v>
      </c>
      <c r="C2329" s="4" t="s">
        <v>4034</v>
      </c>
      <c r="D2329" s="1" t="s">
        <v>845</v>
      </c>
      <c r="F2329" s="2">
        <v>12</v>
      </c>
      <c r="G2329" s="2">
        <v>18</v>
      </c>
      <c r="H2329" s="2">
        <v>2022</v>
      </c>
      <c r="I2329" s="2">
        <v>89</v>
      </c>
      <c r="J2329" s="2" t="s">
        <v>1449</v>
      </c>
      <c r="K2329" s="4" t="s">
        <v>1402</v>
      </c>
      <c r="L2329" s="2" t="s">
        <v>1393</v>
      </c>
      <c r="M2329" s="2" t="s">
        <v>1448</v>
      </c>
      <c r="N2329" s="2" t="s">
        <v>1448</v>
      </c>
      <c r="P2329" s="14" t="s">
        <v>12069</v>
      </c>
      <c r="Q2329" s="14" t="s">
        <v>12070</v>
      </c>
      <c r="R2329" s="9"/>
      <c r="S2329" s="1" t="s">
        <v>9124</v>
      </c>
    </row>
    <row r="2330" spans="1:24" x14ac:dyDescent="0.2">
      <c r="A2330" s="2">
        <f t="shared" si="37"/>
        <v>2328</v>
      </c>
      <c r="B2330" s="4" t="s">
        <v>10140</v>
      </c>
      <c r="C2330" s="4" t="s">
        <v>10139</v>
      </c>
      <c r="F2330" s="2">
        <v>12</v>
      </c>
      <c r="G2330" s="2">
        <v>19</v>
      </c>
      <c r="H2330" s="2">
        <v>2022</v>
      </c>
      <c r="I2330" s="2">
        <v>75</v>
      </c>
      <c r="J2330" s="2" t="s">
        <v>1450</v>
      </c>
      <c r="K2330" s="4" t="s">
        <v>1428</v>
      </c>
      <c r="L2330" s="2" t="s">
        <v>1393</v>
      </c>
      <c r="M2330" s="2" t="s">
        <v>1448</v>
      </c>
      <c r="N2330" s="2" t="s">
        <v>1448</v>
      </c>
      <c r="O2330" s="1" t="s">
        <v>9059</v>
      </c>
      <c r="P2330" s="14" t="s">
        <v>10141</v>
      </c>
      <c r="Q2330" s="14" t="s">
        <v>10142</v>
      </c>
      <c r="R2330" s="9"/>
    </row>
    <row r="2331" spans="1:24" x14ac:dyDescent="0.2">
      <c r="A2331" s="2">
        <f t="shared" si="37"/>
        <v>2329</v>
      </c>
      <c r="B2331" s="4" t="s">
        <v>670</v>
      </c>
      <c r="C2331" s="4" t="s">
        <v>1009</v>
      </c>
      <c r="E2331" s="4" t="s">
        <v>10057</v>
      </c>
      <c r="F2331" s="2">
        <v>12</v>
      </c>
      <c r="G2331" s="2">
        <v>19</v>
      </c>
      <c r="H2331" s="2">
        <v>2022</v>
      </c>
      <c r="I2331" s="2">
        <v>95</v>
      </c>
      <c r="J2331" s="2" t="s">
        <v>1449</v>
      </c>
      <c r="K2331" s="4" t="s">
        <v>5569</v>
      </c>
      <c r="L2331" s="2" t="s">
        <v>1434</v>
      </c>
      <c r="M2331" s="2" t="s">
        <v>1448</v>
      </c>
      <c r="N2331" s="2" t="s">
        <v>1448</v>
      </c>
      <c r="P2331" s="14" t="s">
        <v>10056</v>
      </c>
      <c r="R2331" s="9"/>
    </row>
    <row r="2332" spans="1:24" x14ac:dyDescent="0.2">
      <c r="A2332" s="2">
        <f t="shared" si="37"/>
        <v>2330</v>
      </c>
      <c r="B2332" s="4" t="s">
        <v>10143</v>
      </c>
      <c r="C2332" s="4" t="s">
        <v>10144</v>
      </c>
      <c r="F2332" s="2">
        <v>12</v>
      </c>
      <c r="G2332" s="2">
        <v>19</v>
      </c>
      <c r="H2332" s="2">
        <v>2022</v>
      </c>
      <c r="I2332" s="2">
        <v>98</v>
      </c>
      <c r="J2332" s="2" t="s">
        <v>1449</v>
      </c>
      <c r="K2332" s="4" t="s">
        <v>1797</v>
      </c>
      <c r="L2332" s="2" t="s">
        <v>6515</v>
      </c>
      <c r="M2332" s="2" t="s">
        <v>1447</v>
      </c>
      <c r="N2332" s="2" t="s">
        <v>1448</v>
      </c>
      <c r="P2332" s="14" t="s">
        <v>10145</v>
      </c>
      <c r="Q2332" s="9" t="s">
        <v>10146</v>
      </c>
      <c r="R2332" s="9"/>
      <c r="S2332" s="1" t="s">
        <v>9124</v>
      </c>
      <c r="T2332" s="1" t="s">
        <v>8762</v>
      </c>
    </row>
    <row r="2333" spans="1:24" x14ac:dyDescent="0.2">
      <c r="A2333" s="2">
        <f t="shared" si="37"/>
        <v>2331</v>
      </c>
      <c r="B2333" s="4" t="s">
        <v>12012</v>
      </c>
      <c r="C2333" s="4" t="s">
        <v>12011</v>
      </c>
      <c r="F2333" s="2">
        <v>12</v>
      </c>
      <c r="G2333" s="2">
        <v>19</v>
      </c>
      <c r="H2333" s="2">
        <v>2022</v>
      </c>
      <c r="I2333" s="47">
        <v>25</v>
      </c>
      <c r="J2333" s="2" t="s">
        <v>1450</v>
      </c>
      <c r="K2333" s="4" t="s">
        <v>1392</v>
      </c>
      <c r="L2333" s="2" t="s">
        <v>1393</v>
      </c>
      <c r="M2333" s="2" t="s">
        <v>1448</v>
      </c>
      <c r="N2333" s="2" t="s">
        <v>1448</v>
      </c>
      <c r="O2333" s="282" t="s">
        <v>9955</v>
      </c>
      <c r="P2333" s="14" t="s">
        <v>12014</v>
      </c>
      <c r="Q2333" s="14"/>
      <c r="R2333" s="14" t="s">
        <v>12013</v>
      </c>
      <c r="S2333" s="1" t="s">
        <v>9024</v>
      </c>
      <c r="V2333" s="14" t="s">
        <v>12015</v>
      </c>
    </row>
    <row r="2334" spans="1:24" x14ac:dyDescent="0.2">
      <c r="A2334" s="2">
        <f t="shared" si="37"/>
        <v>2332</v>
      </c>
      <c r="B2334" s="4" t="s">
        <v>10529</v>
      </c>
      <c r="C2334" s="4" t="s">
        <v>878</v>
      </c>
      <c r="D2334" s="1" t="s">
        <v>871</v>
      </c>
      <c r="E2334" s="4" t="s">
        <v>1299</v>
      </c>
      <c r="F2334" s="2">
        <v>12</v>
      </c>
      <c r="G2334" s="2">
        <v>19</v>
      </c>
      <c r="H2334" s="2">
        <v>2022</v>
      </c>
      <c r="I2334" s="2">
        <v>85</v>
      </c>
      <c r="J2334" s="2" t="s">
        <v>1449</v>
      </c>
      <c r="K2334" s="4" t="s">
        <v>1410</v>
      </c>
      <c r="L2334" s="2" t="s">
        <v>1394</v>
      </c>
      <c r="M2334" s="2" t="s">
        <v>1448</v>
      </c>
      <c r="N2334" s="2" t="s">
        <v>1448</v>
      </c>
      <c r="P2334" s="14" t="s">
        <v>10530</v>
      </c>
      <c r="Q2334" s="14"/>
      <c r="R2334" s="9"/>
      <c r="S2334" s="1" t="s">
        <v>9124</v>
      </c>
    </row>
    <row r="2335" spans="1:24" x14ac:dyDescent="0.2">
      <c r="A2335" s="2">
        <f t="shared" si="37"/>
        <v>2333</v>
      </c>
      <c r="B2335" s="4" t="s">
        <v>298</v>
      </c>
      <c r="C2335" s="4" t="s">
        <v>2285</v>
      </c>
      <c r="D2335" s="1" t="s">
        <v>10138</v>
      </c>
      <c r="F2335" s="2">
        <v>12</v>
      </c>
      <c r="G2335" s="2">
        <v>19</v>
      </c>
      <c r="H2335" s="2">
        <v>2022</v>
      </c>
      <c r="I2335" s="2">
        <v>75</v>
      </c>
      <c r="J2335" s="2" t="s">
        <v>1449</v>
      </c>
      <c r="K2335" s="4" t="s">
        <v>4840</v>
      </c>
      <c r="L2335" s="2" t="s">
        <v>1441</v>
      </c>
      <c r="M2335" s="2" t="s">
        <v>1447</v>
      </c>
      <c r="N2335" s="2" t="s">
        <v>1448</v>
      </c>
      <c r="P2335" s="14" t="s">
        <v>10137</v>
      </c>
      <c r="Q2335" s="14" t="s">
        <v>10136</v>
      </c>
      <c r="R2335" s="9"/>
      <c r="S2335" s="1" t="s">
        <v>9088</v>
      </c>
      <c r="T2335" s="1" t="s">
        <v>8663</v>
      </c>
    </row>
    <row r="2336" spans="1:24" x14ac:dyDescent="0.2">
      <c r="A2336" s="2">
        <f t="shared" si="37"/>
        <v>2334</v>
      </c>
      <c r="B2336" s="4" t="s">
        <v>66</v>
      </c>
      <c r="C2336" s="4" t="s">
        <v>10619</v>
      </c>
      <c r="D2336" s="1" t="s">
        <v>886</v>
      </c>
      <c r="E2336" s="4" t="s">
        <v>1751</v>
      </c>
      <c r="F2336" s="2">
        <v>12</v>
      </c>
      <c r="G2336" s="2">
        <v>20</v>
      </c>
      <c r="H2336" s="2">
        <v>2022</v>
      </c>
      <c r="I2336" s="2">
        <v>94</v>
      </c>
      <c r="J2336" s="2" t="s">
        <v>1449</v>
      </c>
      <c r="K2336" s="4" t="s">
        <v>1409</v>
      </c>
      <c r="L2336" s="2" t="s">
        <v>1393</v>
      </c>
      <c r="M2336" s="2" t="s">
        <v>1447</v>
      </c>
      <c r="N2336" s="2" t="s">
        <v>1448</v>
      </c>
      <c r="P2336" s="14" t="s">
        <v>10618</v>
      </c>
      <c r="Q2336" s="14" t="s">
        <v>10620</v>
      </c>
      <c r="R2336" s="9"/>
      <c r="S2336" s="1" t="s">
        <v>9124</v>
      </c>
    </row>
    <row r="2337" spans="1:22" x14ac:dyDescent="0.2">
      <c r="A2337" s="2">
        <f t="shared" si="37"/>
        <v>2335</v>
      </c>
      <c r="B2337" s="4" t="s">
        <v>12113</v>
      </c>
      <c r="C2337" s="4" t="s">
        <v>9573</v>
      </c>
      <c r="D2337" s="1" t="s">
        <v>845</v>
      </c>
      <c r="F2337" s="2">
        <v>12</v>
      </c>
      <c r="G2337" s="2">
        <v>20</v>
      </c>
      <c r="H2337" s="2">
        <v>2022</v>
      </c>
      <c r="I2337" s="2">
        <v>74</v>
      </c>
      <c r="J2337" s="2" t="s">
        <v>1449</v>
      </c>
      <c r="K2337" s="4" t="s">
        <v>5056</v>
      </c>
      <c r="L2337" s="2" t="s">
        <v>6515</v>
      </c>
      <c r="M2337" s="2" t="s">
        <v>1447</v>
      </c>
      <c r="N2337" s="2" t="s">
        <v>1448</v>
      </c>
      <c r="P2337" s="14" t="s">
        <v>12114</v>
      </c>
      <c r="Q2337" s="14"/>
      <c r="R2337" s="9"/>
      <c r="S2337" s="1" t="s">
        <v>8687</v>
      </c>
    </row>
    <row r="2338" spans="1:22" x14ac:dyDescent="0.2">
      <c r="A2338" s="2">
        <f t="shared" si="37"/>
        <v>2336</v>
      </c>
      <c r="B2338" s="4" t="s">
        <v>10170</v>
      </c>
      <c r="C2338" s="4" t="s">
        <v>7023</v>
      </c>
      <c r="D2338" s="1" t="s">
        <v>892</v>
      </c>
      <c r="F2338" s="2">
        <v>12</v>
      </c>
      <c r="G2338" s="2">
        <v>20</v>
      </c>
      <c r="H2338" s="2">
        <v>2022</v>
      </c>
      <c r="I2338" s="2">
        <v>91</v>
      </c>
      <c r="J2338" s="2" t="s">
        <v>1449</v>
      </c>
      <c r="K2338" s="4" t="s">
        <v>1412</v>
      </c>
      <c r="L2338" s="2" t="s">
        <v>1407</v>
      </c>
      <c r="M2338" s="2" t="s">
        <v>1448</v>
      </c>
      <c r="N2338" s="2" t="s">
        <v>1448</v>
      </c>
      <c r="P2338" s="14" t="s">
        <v>10171</v>
      </c>
      <c r="Q2338" s="14" t="s">
        <v>10172</v>
      </c>
      <c r="R2338" s="9"/>
      <c r="S2338" s="1" t="s">
        <v>8762</v>
      </c>
    </row>
    <row r="2339" spans="1:22" x14ac:dyDescent="0.2">
      <c r="A2339" s="2">
        <f t="shared" si="37"/>
        <v>2337</v>
      </c>
      <c r="B2339" s="4" t="s">
        <v>10164</v>
      </c>
      <c r="C2339" s="4" t="s">
        <v>10163</v>
      </c>
      <c r="D2339" s="1" t="s">
        <v>886</v>
      </c>
      <c r="F2339" s="2">
        <v>12</v>
      </c>
      <c r="G2339" s="2">
        <v>21</v>
      </c>
      <c r="H2339" s="2">
        <v>2022</v>
      </c>
      <c r="I2339" s="2">
        <v>81</v>
      </c>
      <c r="J2339" s="2" t="s">
        <v>1449</v>
      </c>
      <c r="K2339" s="4" t="s">
        <v>1412</v>
      </c>
      <c r="L2339" s="2" t="s">
        <v>1407</v>
      </c>
      <c r="M2339" s="2" t="s">
        <v>1448</v>
      </c>
      <c r="N2339" s="2" t="s">
        <v>1448</v>
      </c>
      <c r="P2339" s="14" t="s">
        <v>10162</v>
      </c>
      <c r="Q2339" s="14" t="s">
        <v>10165</v>
      </c>
      <c r="R2339" s="9"/>
      <c r="S2339" s="1" t="s">
        <v>9706</v>
      </c>
      <c r="T2339" s="1" t="s">
        <v>9088</v>
      </c>
    </row>
    <row r="2340" spans="1:22" x14ac:dyDescent="0.2">
      <c r="A2340" s="2">
        <f t="shared" si="37"/>
        <v>2338</v>
      </c>
      <c r="B2340" s="4" t="s">
        <v>10363</v>
      </c>
      <c r="C2340" s="4" t="s">
        <v>2163</v>
      </c>
      <c r="D2340" s="1" t="s">
        <v>834</v>
      </c>
      <c r="F2340" s="2">
        <v>12</v>
      </c>
      <c r="G2340" s="2">
        <v>21</v>
      </c>
      <c r="H2340" s="2">
        <v>2022</v>
      </c>
      <c r="I2340" s="46">
        <v>47</v>
      </c>
      <c r="J2340" s="2" t="s">
        <v>1449</v>
      </c>
      <c r="K2340" s="4" t="s">
        <v>4723</v>
      </c>
      <c r="L2340" s="2" t="s">
        <v>1394</v>
      </c>
      <c r="M2340" s="2" t="s">
        <v>1447</v>
      </c>
      <c r="N2340" s="2" t="s">
        <v>1447</v>
      </c>
      <c r="O2340" s="282" t="s">
        <v>9056</v>
      </c>
      <c r="P2340" s="14" t="s">
        <v>10364</v>
      </c>
      <c r="Q2340" s="14" t="s">
        <v>10365</v>
      </c>
      <c r="R2340" s="14" t="s">
        <v>10366</v>
      </c>
      <c r="S2340" s="1" t="s">
        <v>8766</v>
      </c>
    </row>
    <row r="2341" spans="1:22" x14ac:dyDescent="0.2">
      <c r="A2341" s="2">
        <f t="shared" si="37"/>
        <v>2339</v>
      </c>
      <c r="B2341" s="4" t="s">
        <v>12238</v>
      </c>
      <c r="C2341" s="4" t="s">
        <v>3438</v>
      </c>
      <c r="D2341" s="1" t="s">
        <v>843</v>
      </c>
      <c r="F2341" s="2">
        <v>12</v>
      </c>
      <c r="G2341" s="2">
        <v>22</v>
      </c>
      <c r="H2341" s="2">
        <v>2022</v>
      </c>
      <c r="I2341" s="2">
        <v>96</v>
      </c>
      <c r="J2341" s="2" t="s">
        <v>1449</v>
      </c>
      <c r="K2341" s="4" t="s">
        <v>4948</v>
      </c>
      <c r="L2341" s="2" t="s">
        <v>6515</v>
      </c>
      <c r="M2341" s="2" t="s">
        <v>1447</v>
      </c>
      <c r="N2341" s="2" t="s">
        <v>1448</v>
      </c>
      <c r="P2341" s="14" t="s">
        <v>12239</v>
      </c>
      <c r="Q2341" s="14"/>
      <c r="R2341" s="9"/>
      <c r="S2341" s="1" t="s">
        <v>8781</v>
      </c>
      <c r="T2341"/>
    </row>
    <row r="2342" spans="1:22" x14ac:dyDescent="0.2">
      <c r="A2342" s="2">
        <f t="shared" si="37"/>
        <v>2340</v>
      </c>
      <c r="B2342" s="4" t="s">
        <v>10255</v>
      </c>
      <c r="C2342" s="4" t="s">
        <v>2257</v>
      </c>
      <c r="E2342" s="4" t="s">
        <v>10257</v>
      </c>
      <c r="F2342" s="2">
        <v>12</v>
      </c>
      <c r="G2342" s="2">
        <v>22</v>
      </c>
      <c r="H2342" s="2">
        <v>2022</v>
      </c>
      <c r="I2342" s="2">
        <v>87</v>
      </c>
      <c r="J2342" s="2" t="s">
        <v>1449</v>
      </c>
      <c r="K2342" s="4" t="s">
        <v>1440</v>
      </c>
      <c r="L2342" s="2" t="s">
        <v>1407</v>
      </c>
      <c r="M2342" s="2" t="s">
        <v>1447</v>
      </c>
      <c r="N2342" s="2" t="s">
        <v>1447</v>
      </c>
      <c r="O2342" s="1" t="s">
        <v>9947</v>
      </c>
      <c r="P2342" s="14" t="s">
        <v>10254</v>
      </c>
      <c r="Q2342" s="14" t="s">
        <v>10256</v>
      </c>
      <c r="R2342" s="9"/>
      <c r="S2342" s="1" t="s">
        <v>8736</v>
      </c>
      <c r="T2342" t="s">
        <v>8734</v>
      </c>
    </row>
    <row r="2343" spans="1:22" x14ac:dyDescent="0.2">
      <c r="A2343" s="2">
        <f t="shared" si="37"/>
        <v>2341</v>
      </c>
      <c r="B2343" s="4" t="s">
        <v>10824</v>
      </c>
      <c r="C2343" s="4" t="s">
        <v>8811</v>
      </c>
      <c r="F2343" s="2">
        <v>12</v>
      </c>
      <c r="G2343" s="2">
        <v>22</v>
      </c>
      <c r="H2343" s="2">
        <v>2022</v>
      </c>
      <c r="I2343" s="2">
        <v>90</v>
      </c>
      <c r="J2343" s="2" t="s">
        <v>1449</v>
      </c>
      <c r="K2343" s="4" t="s">
        <v>4399</v>
      </c>
      <c r="L2343" s="2" t="s">
        <v>1394</v>
      </c>
      <c r="M2343" s="2" t="s">
        <v>1447</v>
      </c>
      <c r="N2343" s="2" t="s">
        <v>1448</v>
      </c>
      <c r="O2343" s="252" t="s">
        <v>10829</v>
      </c>
      <c r="P2343" s="14" t="s">
        <v>10825</v>
      </c>
      <c r="Q2343" s="14" t="s">
        <v>10826</v>
      </c>
      <c r="R2343" s="9" t="s">
        <v>10828</v>
      </c>
      <c r="S2343" s="1" t="s">
        <v>9088</v>
      </c>
      <c r="V2343" s="9" t="s">
        <v>10827</v>
      </c>
    </row>
    <row r="2344" spans="1:22" x14ac:dyDescent="0.2">
      <c r="A2344" s="2">
        <f t="shared" si="37"/>
        <v>2342</v>
      </c>
      <c r="B2344" s="4" t="s">
        <v>10625</v>
      </c>
      <c r="C2344" s="4" t="s">
        <v>4397</v>
      </c>
      <c r="E2344" s="4" t="s">
        <v>1030</v>
      </c>
      <c r="F2344" s="2">
        <v>12</v>
      </c>
      <c r="G2344" s="2">
        <v>23</v>
      </c>
      <c r="H2344" s="2">
        <v>2022</v>
      </c>
      <c r="I2344" s="2">
        <v>86</v>
      </c>
      <c r="J2344" s="2" t="s">
        <v>1449</v>
      </c>
      <c r="K2344" s="4" t="s">
        <v>1973</v>
      </c>
      <c r="L2344" s="2" t="s">
        <v>1394</v>
      </c>
      <c r="M2344" s="2" t="s">
        <v>1448</v>
      </c>
      <c r="N2344" s="2" t="s">
        <v>1448</v>
      </c>
      <c r="O2344" s="1" t="s">
        <v>3674</v>
      </c>
      <c r="P2344" s="14" t="s">
        <v>10626</v>
      </c>
      <c r="Q2344" s="14"/>
      <c r="R2344" s="9"/>
      <c r="S2344" s="1" t="s">
        <v>9124</v>
      </c>
    </row>
    <row r="2345" spans="1:22" x14ac:dyDescent="0.2">
      <c r="A2345" s="2">
        <f t="shared" si="37"/>
        <v>2343</v>
      </c>
      <c r="B2345" s="4" t="s">
        <v>12123</v>
      </c>
      <c r="C2345" s="4" t="s">
        <v>1712</v>
      </c>
      <c r="D2345" s="1" t="s">
        <v>845</v>
      </c>
      <c r="F2345" s="2">
        <v>12</v>
      </c>
      <c r="G2345" s="2">
        <v>23</v>
      </c>
      <c r="H2345" s="2">
        <v>2022</v>
      </c>
      <c r="I2345" s="2">
        <v>79</v>
      </c>
      <c r="J2345" s="2" t="s">
        <v>1449</v>
      </c>
      <c r="K2345" s="4" t="s">
        <v>1437</v>
      </c>
      <c r="L2345" s="2" t="s">
        <v>1391</v>
      </c>
      <c r="M2345" s="2" t="s">
        <v>1447</v>
      </c>
      <c r="N2345" s="2" t="s">
        <v>1448</v>
      </c>
      <c r="O2345" s="1" t="s">
        <v>12095</v>
      </c>
      <c r="P2345" s="14" t="s">
        <v>12124</v>
      </c>
      <c r="Q2345" s="14"/>
      <c r="R2345" s="9"/>
      <c r="S2345" s="1" t="s">
        <v>8675</v>
      </c>
    </row>
    <row r="2346" spans="1:22" x14ac:dyDescent="0.2">
      <c r="A2346" s="2">
        <f t="shared" si="37"/>
        <v>2344</v>
      </c>
      <c r="B2346" s="4" t="s">
        <v>12066</v>
      </c>
      <c r="C2346" s="4" t="s">
        <v>4265</v>
      </c>
      <c r="D2346" s="1" t="s">
        <v>834</v>
      </c>
      <c r="F2346" s="2">
        <v>12</v>
      </c>
      <c r="G2346" s="2">
        <v>25</v>
      </c>
      <c r="H2346" s="2">
        <v>2022</v>
      </c>
      <c r="I2346" s="2">
        <v>81</v>
      </c>
      <c r="J2346" s="2" t="s">
        <v>1449</v>
      </c>
      <c r="K2346" s="4" t="s">
        <v>1030</v>
      </c>
      <c r="L2346" s="2" t="s">
        <v>1393</v>
      </c>
      <c r="M2346" s="2" t="s">
        <v>1448</v>
      </c>
      <c r="N2346" s="2" t="s">
        <v>1448</v>
      </c>
      <c r="P2346" s="14" t="s">
        <v>12065</v>
      </c>
      <c r="Q2346" s="14" t="s">
        <v>12067</v>
      </c>
      <c r="R2346" s="9"/>
      <c r="S2346" s="1" t="s">
        <v>9124</v>
      </c>
    </row>
    <row r="2347" spans="1:22" x14ac:dyDescent="0.2">
      <c r="A2347" s="2">
        <f t="shared" si="37"/>
        <v>2345</v>
      </c>
      <c r="B2347" s="4" t="s">
        <v>10786</v>
      </c>
      <c r="C2347" s="4" t="s">
        <v>3881</v>
      </c>
      <c r="D2347" s="1" t="s">
        <v>837</v>
      </c>
      <c r="E2347" s="4" t="s">
        <v>3446</v>
      </c>
      <c r="F2347" s="2">
        <v>12</v>
      </c>
      <c r="G2347" s="2">
        <v>25</v>
      </c>
      <c r="H2347" s="2">
        <v>2022</v>
      </c>
      <c r="I2347" s="2">
        <v>96</v>
      </c>
      <c r="J2347" s="2" t="s">
        <v>1449</v>
      </c>
      <c r="K2347" s="4" t="s">
        <v>1410</v>
      </c>
      <c r="L2347" s="2" t="s">
        <v>1394</v>
      </c>
      <c r="M2347" s="2" t="s">
        <v>1447</v>
      </c>
      <c r="N2347" s="2" t="s">
        <v>1448</v>
      </c>
      <c r="O2347" s="252" t="s">
        <v>10787</v>
      </c>
      <c r="P2347" s="14" t="s">
        <v>10788</v>
      </c>
      <c r="Q2347" s="14"/>
      <c r="R2347" s="9" t="s">
        <v>10789</v>
      </c>
      <c r="S2347" s="1" t="s">
        <v>9124</v>
      </c>
    </row>
    <row r="2348" spans="1:22" x14ac:dyDescent="0.2">
      <c r="A2348" s="2">
        <f t="shared" si="37"/>
        <v>2346</v>
      </c>
      <c r="B2348" s="4" t="s">
        <v>167</v>
      </c>
      <c r="C2348" s="4" t="s">
        <v>2102</v>
      </c>
      <c r="D2348" s="1" t="s">
        <v>871</v>
      </c>
      <c r="F2348" s="2">
        <v>12</v>
      </c>
      <c r="G2348" s="2">
        <v>25</v>
      </c>
      <c r="H2348" s="2">
        <v>2022</v>
      </c>
      <c r="I2348" s="2">
        <v>74</v>
      </c>
      <c r="J2348" s="2" t="s">
        <v>1449</v>
      </c>
      <c r="K2348" s="4" t="s">
        <v>549</v>
      </c>
      <c r="L2348" s="2" t="s">
        <v>1393</v>
      </c>
      <c r="M2348" s="2" t="s">
        <v>1448</v>
      </c>
      <c r="N2348" s="2" t="s">
        <v>1447</v>
      </c>
      <c r="P2348" s="14" t="s">
        <v>10905</v>
      </c>
      <c r="Q2348" s="14" t="s">
        <v>10906</v>
      </c>
      <c r="R2348" s="9" t="s">
        <v>10904</v>
      </c>
      <c r="S2348" s="1" t="s">
        <v>8770</v>
      </c>
    </row>
    <row r="2349" spans="1:22" x14ac:dyDescent="0.2">
      <c r="A2349" s="2">
        <f t="shared" si="37"/>
        <v>2347</v>
      </c>
      <c r="B2349" s="4" t="s">
        <v>10378</v>
      </c>
      <c r="C2349" s="4" t="s">
        <v>10379</v>
      </c>
      <c r="E2349" s="4" t="s">
        <v>1309</v>
      </c>
      <c r="F2349" s="2">
        <v>12</v>
      </c>
      <c r="G2349" s="2">
        <v>25</v>
      </c>
      <c r="H2349" s="2">
        <v>2022</v>
      </c>
      <c r="I2349" s="2">
        <v>71</v>
      </c>
      <c r="J2349" s="2" t="s">
        <v>1449</v>
      </c>
      <c r="K2349" s="4" t="s">
        <v>1402</v>
      </c>
      <c r="L2349" s="2" t="s">
        <v>1393</v>
      </c>
      <c r="M2349" s="2" t="s">
        <v>1448</v>
      </c>
      <c r="N2349" s="2" t="s">
        <v>1448</v>
      </c>
      <c r="O2349" s="1" t="s">
        <v>3674</v>
      </c>
      <c r="P2349" s="14" t="s">
        <v>10380</v>
      </c>
      <c r="Q2349" s="14" t="s">
        <v>10381</v>
      </c>
      <c r="R2349" s="9"/>
      <c r="S2349" s="1" t="s">
        <v>9124</v>
      </c>
    </row>
    <row r="2350" spans="1:22" x14ac:dyDescent="0.2">
      <c r="A2350" s="2">
        <f t="shared" si="37"/>
        <v>2348</v>
      </c>
      <c r="B2350" s="4" t="s">
        <v>10510</v>
      </c>
      <c r="C2350" s="4" t="s">
        <v>10511</v>
      </c>
      <c r="E2350" s="4" t="s">
        <v>10509</v>
      </c>
      <c r="F2350" s="2">
        <v>12</v>
      </c>
      <c r="G2350" s="2">
        <v>26</v>
      </c>
      <c r="H2350" s="2">
        <v>2022</v>
      </c>
      <c r="I2350" s="46">
        <v>48</v>
      </c>
      <c r="J2350" s="2" t="s">
        <v>1450</v>
      </c>
      <c r="K2350" s="4" t="s">
        <v>1395</v>
      </c>
      <c r="L2350" s="2" t="s">
        <v>1394</v>
      </c>
      <c r="M2350" s="2" t="s">
        <v>1448</v>
      </c>
      <c r="N2350" s="2" t="s">
        <v>1448</v>
      </c>
      <c r="O2350" s="282" t="s">
        <v>11350</v>
      </c>
      <c r="P2350" s="14" t="s">
        <v>10513</v>
      </c>
      <c r="Q2350" s="14" t="s">
        <v>10512</v>
      </c>
      <c r="R2350" s="14" t="s">
        <v>10514</v>
      </c>
      <c r="S2350" s="1" t="s">
        <v>9124</v>
      </c>
      <c r="V2350" s="14" t="s">
        <v>10515</v>
      </c>
    </row>
    <row r="2351" spans="1:22" x14ac:dyDescent="0.2">
      <c r="A2351" s="2">
        <f t="shared" si="37"/>
        <v>2349</v>
      </c>
      <c r="B2351" s="4" t="s">
        <v>10259</v>
      </c>
      <c r="C2351" s="4" t="s">
        <v>745</v>
      </c>
      <c r="E2351" s="4" t="s">
        <v>894</v>
      </c>
      <c r="F2351" s="2">
        <v>12</v>
      </c>
      <c r="G2351" s="2">
        <v>26</v>
      </c>
      <c r="H2351" s="2">
        <v>2022</v>
      </c>
      <c r="I2351" s="2">
        <v>93</v>
      </c>
      <c r="J2351" s="2" t="s">
        <v>1449</v>
      </c>
      <c r="K2351" s="4" t="s">
        <v>4613</v>
      </c>
      <c r="L2351" s="2" t="s">
        <v>1393</v>
      </c>
      <c r="M2351" s="2" t="s">
        <v>1448</v>
      </c>
      <c r="N2351" s="2" t="s">
        <v>1448</v>
      </c>
      <c r="P2351" s="14" t="s">
        <v>10258</v>
      </c>
      <c r="Q2351" s="14" t="s">
        <v>10260</v>
      </c>
      <c r="R2351" s="9"/>
      <c r="S2351" s="1" t="s">
        <v>9124</v>
      </c>
      <c r="T2351" s="1" t="s">
        <v>8663</v>
      </c>
      <c r="U2351" s="1" t="s">
        <v>8693</v>
      </c>
    </row>
    <row r="2352" spans="1:22" x14ac:dyDescent="0.2">
      <c r="A2352" s="2">
        <f t="shared" si="37"/>
        <v>2350</v>
      </c>
      <c r="B2352" s="4" t="s">
        <v>10375</v>
      </c>
      <c r="C2352" s="4" t="s">
        <v>3245</v>
      </c>
      <c r="F2352" s="2">
        <v>12</v>
      </c>
      <c r="G2352" s="2">
        <v>27</v>
      </c>
      <c r="H2352" s="2">
        <v>2022</v>
      </c>
      <c r="I2352" s="2">
        <v>89</v>
      </c>
      <c r="J2352" s="2" t="s">
        <v>1449</v>
      </c>
      <c r="K2352" s="4" t="s">
        <v>1430</v>
      </c>
      <c r="L2352" s="2" t="s">
        <v>1393</v>
      </c>
      <c r="M2352" s="2" t="s">
        <v>1447</v>
      </c>
      <c r="N2352" s="2" t="s">
        <v>1448</v>
      </c>
      <c r="O2352" s="1" t="s">
        <v>10376</v>
      </c>
      <c r="P2352" s="14" t="s">
        <v>10374</v>
      </c>
      <c r="Q2352" s="14" t="s">
        <v>10377</v>
      </c>
      <c r="R2352" s="9"/>
      <c r="S2352" s="1" t="s">
        <v>8691</v>
      </c>
    </row>
    <row r="2353" spans="1:23" x14ac:dyDescent="0.2">
      <c r="A2353" s="2">
        <f t="shared" si="37"/>
        <v>2351</v>
      </c>
      <c r="B2353" s="4" t="s">
        <v>11000</v>
      </c>
      <c r="C2353" s="4" t="s">
        <v>995</v>
      </c>
      <c r="F2353" s="2">
        <v>12</v>
      </c>
      <c r="G2353" s="2">
        <v>27</v>
      </c>
      <c r="H2353" s="2">
        <v>2022</v>
      </c>
      <c r="I2353" s="2">
        <v>92</v>
      </c>
      <c r="J2353" s="2" t="s">
        <v>1449</v>
      </c>
      <c r="K2353" s="4" t="s">
        <v>1842</v>
      </c>
      <c r="L2353" s="2" t="s">
        <v>1393</v>
      </c>
      <c r="M2353" s="2" t="s">
        <v>1447</v>
      </c>
      <c r="N2353" s="2" t="s">
        <v>1448</v>
      </c>
      <c r="O2353" s="1" t="s">
        <v>3352</v>
      </c>
      <c r="P2353" s="14" t="s">
        <v>11001</v>
      </c>
      <c r="Q2353" s="14" t="s">
        <v>11002</v>
      </c>
      <c r="R2353" s="9"/>
      <c r="S2353" s="1" t="s">
        <v>8687</v>
      </c>
    </row>
    <row r="2354" spans="1:23" x14ac:dyDescent="0.2">
      <c r="A2354" s="2">
        <f t="shared" si="37"/>
        <v>2352</v>
      </c>
      <c r="B2354" s="4" t="s">
        <v>10333</v>
      </c>
      <c r="C2354" s="4" t="s">
        <v>10332</v>
      </c>
      <c r="F2354" s="2">
        <v>12</v>
      </c>
      <c r="G2354" s="2">
        <v>27</v>
      </c>
      <c r="H2354" s="2">
        <v>2022</v>
      </c>
      <c r="I2354" s="2">
        <v>90</v>
      </c>
      <c r="J2354" s="2" t="s">
        <v>1449</v>
      </c>
      <c r="K2354" s="4" t="s">
        <v>1842</v>
      </c>
      <c r="L2354" s="2" t="s">
        <v>1393</v>
      </c>
      <c r="M2354" s="2" t="s">
        <v>1448</v>
      </c>
      <c r="N2354" s="2" t="s">
        <v>1448</v>
      </c>
      <c r="P2354" s="14" t="s">
        <v>10334</v>
      </c>
      <c r="Q2354" s="14"/>
      <c r="R2354" s="9"/>
      <c r="S2354" s="1" t="s">
        <v>8691</v>
      </c>
    </row>
    <row r="2355" spans="1:23" x14ac:dyDescent="0.2">
      <c r="A2355" s="2">
        <f t="shared" si="37"/>
        <v>2353</v>
      </c>
      <c r="B2355" s="4" t="s">
        <v>10773</v>
      </c>
      <c r="C2355" s="4" t="s">
        <v>842</v>
      </c>
      <c r="F2355" s="2">
        <v>12</v>
      </c>
      <c r="G2355" s="2">
        <v>28</v>
      </c>
      <c r="H2355" s="2">
        <v>2022</v>
      </c>
      <c r="I2355" s="2">
        <v>99</v>
      </c>
      <c r="J2355" s="2" t="s">
        <v>1449</v>
      </c>
      <c r="K2355" s="4" t="s">
        <v>1410</v>
      </c>
      <c r="L2355" s="2" t="s">
        <v>1394</v>
      </c>
      <c r="M2355" s="2" t="s">
        <v>1447</v>
      </c>
      <c r="N2355" s="2" t="s">
        <v>1448</v>
      </c>
      <c r="P2355" s="14" t="s">
        <v>10772</v>
      </c>
      <c r="Q2355" s="14"/>
      <c r="R2355" s="9" t="s">
        <v>11785</v>
      </c>
      <c r="S2355" s="1" t="s">
        <v>9124</v>
      </c>
      <c r="V2355" s="14" t="s">
        <v>10774</v>
      </c>
    </row>
    <row r="2356" spans="1:23" x14ac:dyDescent="0.2">
      <c r="A2356" s="2">
        <f t="shared" si="37"/>
        <v>2354</v>
      </c>
      <c r="B2356" s="4" t="s">
        <v>11978</v>
      </c>
      <c r="C2356" s="4" t="s">
        <v>11977</v>
      </c>
      <c r="F2356" s="2">
        <v>12</v>
      </c>
      <c r="G2356" s="2">
        <v>28</v>
      </c>
      <c r="H2356" s="2">
        <v>2022</v>
      </c>
      <c r="I2356" s="2">
        <v>91</v>
      </c>
      <c r="J2356" s="2" t="s">
        <v>1449</v>
      </c>
      <c r="K2356" s="4" t="s">
        <v>2121</v>
      </c>
      <c r="L2356" s="2" t="s">
        <v>1393</v>
      </c>
      <c r="M2356" s="2" t="s">
        <v>1447</v>
      </c>
      <c r="N2356" s="2" t="s">
        <v>1448</v>
      </c>
      <c r="P2356" s="14" t="s">
        <v>12064</v>
      </c>
      <c r="Q2356" s="14" t="s">
        <v>11980</v>
      </c>
      <c r="R2356" s="9" t="s">
        <v>11979</v>
      </c>
      <c r="S2356" s="1" t="s">
        <v>9088</v>
      </c>
      <c r="V2356" s="14"/>
    </row>
    <row r="2357" spans="1:23" x14ac:dyDescent="0.2">
      <c r="A2357" s="2">
        <f t="shared" si="37"/>
        <v>2355</v>
      </c>
      <c r="B2357" s="4" t="s">
        <v>10414</v>
      </c>
      <c r="C2357" s="4" t="s">
        <v>10413</v>
      </c>
      <c r="F2357" s="2">
        <v>12</v>
      </c>
      <c r="G2357" s="2">
        <v>29</v>
      </c>
      <c r="H2357" s="2">
        <v>2022</v>
      </c>
      <c r="I2357" s="2">
        <v>73</v>
      </c>
      <c r="J2357" s="2" t="s">
        <v>1449</v>
      </c>
      <c r="K2357" s="4" t="s">
        <v>5249</v>
      </c>
      <c r="L2357" s="2" t="s">
        <v>6515</v>
      </c>
      <c r="M2357" s="2" t="s">
        <v>1448</v>
      </c>
      <c r="N2357" s="2" t="s">
        <v>1448</v>
      </c>
      <c r="O2357" s="1" t="s">
        <v>10417</v>
      </c>
      <c r="P2357" s="14" t="s">
        <v>10412</v>
      </c>
      <c r="Q2357" s="14" t="s">
        <v>10416</v>
      </c>
      <c r="R2357" s="14" t="s">
        <v>10415</v>
      </c>
    </row>
    <row r="2358" spans="1:23" x14ac:dyDescent="0.2">
      <c r="A2358" s="2">
        <f t="shared" si="37"/>
        <v>2356</v>
      </c>
      <c r="B2358" s="4" t="s">
        <v>10427</v>
      </c>
      <c r="C2358" s="4" t="s">
        <v>901</v>
      </c>
      <c r="D2358" s="1" t="s">
        <v>890</v>
      </c>
      <c r="F2358" s="2">
        <v>12</v>
      </c>
      <c r="G2358" s="2">
        <v>29</v>
      </c>
      <c r="H2358" s="2">
        <v>2022</v>
      </c>
      <c r="I2358" s="2">
        <v>91</v>
      </c>
      <c r="J2358" s="2" t="s">
        <v>1449</v>
      </c>
      <c r="K2358" s="4" t="s">
        <v>1524</v>
      </c>
      <c r="L2358" s="2" t="s">
        <v>1393</v>
      </c>
      <c r="M2358" s="2" t="s">
        <v>1448</v>
      </c>
      <c r="N2358" s="2" t="s">
        <v>1448</v>
      </c>
      <c r="O2358" s="252" t="s">
        <v>10665</v>
      </c>
      <c r="P2358" s="14" t="s">
        <v>10428</v>
      </c>
      <c r="Q2358" s="14" t="s">
        <v>10429</v>
      </c>
      <c r="R2358" s="14"/>
      <c r="S2358" s="1" t="s">
        <v>9088</v>
      </c>
    </row>
    <row r="2359" spans="1:23" x14ac:dyDescent="0.2">
      <c r="A2359" s="2">
        <f t="shared" si="37"/>
        <v>2357</v>
      </c>
      <c r="B2359" s="4" t="s">
        <v>68</v>
      </c>
      <c r="C2359" s="4" t="s">
        <v>10973</v>
      </c>
      <c r="D2359" s="1" t="s">
        <v>8231</v>
      </c>
      <c r="E2359" s="4" t="s">
        <v>10972</v>
      </c>
      <c r="F2359" s="2">
        <v>12</v>
      </c>
      <c r="G2359" s="2">
        <v>29</v>
      </c>
      <c r="H2359" s="2">
        <v>2022</v>
      </c>
      <c r="I2359" s="2">
        <v>92</v>
      </c>
      <c r="J2359" s="2" t="s">
        <v>1449</v>
      </c>
      <c r="K2359" s="4" t="s">
        <v>1390</v>
      </c>
      <c r="L2359" s="2" t="s">
        <v>1389</v>
      </c>
      <c r="M2359" s="2" t="s">
        <v>1448</v>
      </c>
      <c r="N2359" s="2" t="s">
        <v>1448</v>
      </c>
      <c r="P2359" s="14" t="s">
        <v>10974</v>
      </c>
      <c r="Q2359" s="14"/>
      <c r="R2359" s="14"/>
      <c r="S2359" s="1" t="s">
        <v>8787</v>
      </c>
    </row>
    <row r="2360" spans="1:23" x14ac:dyDescent="0.2">
      <c r="A2360" s="2">
        <f t="shared" si="37"/>
        <v>2358</v>
      </c>
      <c r="B2360" s="4" t="s">
        <v>146</v>
      </c>
      <c r="C2360" s="4" t="s">
        <v>263</v>
      </c>
      <c r="D2360" s="1" t="s">
        <v>876</v>
      </c>
      <c r="E2360" s="4" t="s">
        <v>1281</v>
      </c>
      <c r="F2360" s="2">
        <v>12</v>
      </c>
      <c r="G2360" s="2">
        <v>30</v>
      </c>
      <c r="H2360" s="2">
        <v>2022</v>
      </c>
      <c r="I2360" s="2">
        <v>72</v>
      </c>
      <c r="J2360" s="2" t="s">
        <v>1449</v>
      </c>
      <c r="K2360" s="4" t="s">
        <v>1627</v>
      </c>
      <c r="L2360" s="2" t="s">
        <v>1394</v>
      </c>
      <c r="M2360" s="2" t="s">
        <v>1447</v>
      </c>
      <c r="N2360" s="2" t="s">
        <v>1448</v>
      </c>
      <c r="P2360" s="14" t="s">
        <v>10813</v>
      </c>
      <c r="Q2360" s="14" t="s">
        <v>10814</v>
      </c>
      <c r="R2360" s="14"/>
      <c r="S2360" s="1" t="s">
        <v>9124</v>
      </c>
    </row>
    <row r="2361" spans="1:23" x14ac:dyDescent="0.2">
      <c r="A2361" s="2">
        <f t="shared" si="37"/>
        <v>2359</v>
      </c>
      <c r="B2361" s="4" t="s">
        <v>10632</v>
      </c>
      <c r="C2361" s="4" t="s">
        <v>10633</v>
      </c>
      <c r="D2361" s="1" t="s">
        <v>881</v>
      </c>
      <c r="F2361" s="2">
        <v>12</v>
      </c>
      <c r="G2361" s="2">
        <v>30</v>
      </c>
      <c r="H2361" s="2">
        <v>2022</v>
      </c>
      <c r="I2361" s="2">
        <v>93</v>
      </c>
      <c r="J2361" s="2" t="s">
        <v>1449</v>
      </c>
      <c r="K2361" s="4" t="s">
        <v>1538</v>
      </c>
      <c r="L2361" s="2" t="s">
        <v>1394</v>
      </c>
      <c r="M2361" s="2" t="s">
        <v>1448</v>
      </c>
      <c r="N2361" s="2" t="s">
        <v>1448</v>
      </c>
      <c r="P2361" s="14" t="s">
        <v>10634</v>
      </c>
      <c r="Q2361" s="14"/>
      <c r="R2361" s="14"/>
      <c r="S2361" s="1" t="s">
        <v>9088</v>
      </c>
      <c r="T2361" s="1" t="s">
        <v>9706</v>
      </c>
    </row>
    <row r="2362" spans="1:23" x14ac:dyDescent="0.2">
      <c r="A2362" s="2">
        <f t="shared" si="37"/>
        <v>2360</v>
      </c>
      <c r="B2362" s="4" t="s">
        <v>10519</v>
      </c>
      <c r="C2362" s="4" t="s">
        <v>10520</v>
      </c>
      <c r="D2362" s="1" t="s">
        <v>851</v>
      </c>
      <c r="F2362" s="2">
        <v>12</v>
      </c>
      <c r="G2362" s="2">
        <v>31</v>
      </c>
      <c r="H2362" s="2">
        <v>2022</v>
      </c>
      <c r="I2362" s="2">
        <v>89</v>
      </c>
      <c r="J2362" s="2" t="s">
        <v>1449</v>
      </c>
      <c r="K2362" s="4" t="s">
        <v>4651</v>
      </c>
      <c r="L2362" s="2" t="s">
        <v>1396</v>
      </c>
      <c r="M2362" s="2" t="s">
        <v>1448</v>
      </c>
      <c r="N2362" s="2" t="s">
        <v>1448</v>
      </c>
      <c r="P2362" s="14" t="s">
        <v>10521</v>
      </c>
      <c r="Q2362" s="14" t="s">
        <v>10522</v>
      </c>
      <c r="R2362" s="14"/>
      <c r="S2362" s="1" t="s">
        <v>9088</v>
      </c>
    </row>
    <row r="2363" spans="1:23" x14ac:dyDescent="0.2">
      <c r="A2363" s="2">
        <f t="shared" si="37"/>
        <v>2361</v>
      </c>
      <c r="B2363" s="4" t="s">
        <v>11494</v>
      </c>
      <c r="C2363" s="4" t="s">
        <v>11493</v>
      </c>
      <c r="D2363" s="1" t="s">
        <v>11492</v>
      </c>
      <c r="E2363" s="301"/>
      <c r="F2363" s="86" t="s">
        <v>1871</v>
      </c>
      <c r="G2363" s="86" t="s">
        <v>1871</v>
      </c>
      <c r="H2363" s="236">
        <v>2022</v>
      </c>
      <c r="I2363" s="86" t="s">
        <v>1871</v>
      </c>
      <c r="J2363" s="2" t="s">
        <v>1449</v>
      </c>
      <c r="K2363" s="4" t="s">
        <v>1410</v>
      </c>
      <c r="L2363" s="2" t="s">
        <v>1394</v>
      </c>
      <c r="M2363" s="2" t="s">
        <v>1448</v>
      </c>
      <c r="N2363" s="2" t="s">
        <v>1448</v>
      </c>
      <c r="P2363" s="9" t="s">
        <v>11495</v>
      </c>
      <c r="Q2363" s="9"/>
      <c r="R2363" s="9" t="s">
        <v>11491</v>
      </c>
    </row>
    <row r="2364" spans="1:23" x14ac:dyDescent="0.2">
      <c r="A2364" s="2">
        <f t="shared" si="37"/>
        <v>2362</v>
      </c>
      <c r="B2364" s="4" t="s">
        <v>335</v>
      </c>
      <c r="C2364" s="4" t="s">
        <v>11496</v>
      </c>
      <c r="E2364" s="301"/>
      <c r="F2364" s="86" t="s">
        <v>1871</v>
      </c>
      <c r="G2364" s="86" t="s">
        <v>1871</v>
      </c>
      <c r="H2364" s="236">
        <v>2022</v>
      </c>
      <c r="I2364" s="86" t="s">
        <v>1871</v>
      </c>
      <c r="J2364" s="2" t="s">
        <v>1449</v>
      </c>
      <c r="K2364" s="4" t="s">
        <v>1496</v>
      </c>
      <c r="L2364" s="2" t="s">
        <v>1394</v>
      </c>
      <c r="M2364" s="2" t="s">
        <v>1448</v>
      </c>
      <c r="N2364" s="2" t="s">
        <v>1448</v>
      </c>
      <c r="P2364" s="9"/>
      <c r="Q2364" s="9" t="s">
        <v>11497</v>
      </c>
      <c r="R2364" s="9"/>
      <c r="S2364" s="1" t="s">
        <v>8736</v>
      </c>
    </row>
    <row r="2365" spans="1:23" x14ac:dyDescent="0.2">
      <c r="A2365" s="2">
        <f t="shared" si="37"/>
        <v>2363</v>
      </c>
      <c r="B2365" s="4" t="s">
        <v>11520</v>
      </c>
      <c r="C2365" s="4" t="s">
        <v>11519</v>
      </c>
      <c r="E2365" s="301"/>
      <c r="F2365" s="86" t="s">
        <v>1871</v>
      </c>
      <c r="G2365" s="86" t="s">
        <v>1871</v>
      </c>
      <c r="H2365" s="236">
        <v>2022</v>
      </c>
      <c r="I2365" s="86" t="s">
        <v>1871</v>
      </c>
      <c r="J2365" s="2" t="s">
        <v>1449</v>
      </c>
      <c r="K2365" s="4" t="s">
        <v>1496</v>
      </c>
      <c r="L2365" s="2" t="s">
        <v>1394</v>
      </c>
      <c r="M2365" s="2" t="s">
        <v>1448</v>
      </c>
      <c r="N2365" s="2" t="s">
        <v>1448</v>
      </c>
      <c r="P2365" s="9"/>
      <c r="Q2365" s="9" t="s">
        <v>12972</v>
      </c>
      <c r="R2365" s="9" t="s">
        <v>11518</v>
      </c>
      <c r="S2365" s="1" t="s">
        <v>8787</v>
      </c>
      <c r="V2365" s="9" t="s">
        <v>11521</v>
      </c>
      <c r="W2365" s="9" t="s">
        <v>11517</v>
      </c>
    </row>
    <row r="2366" spans="1:23" x14ac:dyDescent="0.2">
      <c r="A2366" s="2">
        <f t="shared" si="37"/>
        <v>2364</v>
      </c>
      <c r="B2366" s="4" t="s">
        <v>8217</v>
      </c>
      <c r="C2366" s="4" t="s">
        <v>7905</v>
      </c>
      <c r="E2366" s="301"/>
      <c r="F2366" s="86" t="s">
        <v>1871</v>
      </c>
      <c r="G2366" s="86" t="s">
        <v>1871</v>
      </c>
      <c r="H2366" s="236">
        <v>2022</v>
      </c>
      <c r="I2366" s="2">
        <v>94</v>
      </c>
      <c r="J2366" s="2" t="s">
        <v>1449</v>
      </c>
      <c r="K2366" s="4" t="s">
        <v>1424</v>
      </c>
      <c r="L2366" s="2" t="s">
        <v>1394</v>
      </c>
      <c r="M2366" s="2" t="s">
        <v>1448</v>
      </c>
      <c r="N2366" s="2" t="s">
        <v>1448</v>
      </c>
      <c r="O2366" s="1" t="s">
        <v>6706</v>
      </c>
      <c r="P2366" s="9" t="s">
        <v>8216</v>
      </c>
      <c r="R2366" s="9" t="s">
        <v>9997</v>
      </c>
      <c r="S2366" s="1" t="s">
        <v>9124</v>
      </c>
    </row>
    <row r="2367" spans="1:23" ht="17" x14ac:dyDescent="0.2">
      <c r="A2367" s="2">
        <f t="shared" si="37"/>
        <v>2365</v>
      </c>
      <c r="B2367" s="4" t="s">
        <v>9420</v>
      </c>
      <c r="C2367" s="4" t="s">
        <v>9419</v>
      </c>
      <c r="D2367" s="1" t="s">
        <v>892</v>
      </c>
      <c r="E2367" s="301"/>
      <c r="F2367" s="86" t="s">
        <v>1871</v>
      </c>
      <c r="G2367" s="86" t="s">
        <v>1871</v>
      </c>
      <c r="H2367" s="2">
        <v>2022</v>
      </c>
      <c r="I2367" s="2">
        <v>69</v>
      </c>
      <c r="J2367" s="2" t="s">
        <v>1450</v>
      </c>
      <c r="K2367" s="212" t="s">
        <v>1496</v>
      </c>
      <c r="L2367" s="2" t="s">
        <v>1394</v>
      </c>
      <c r="M2367" s="2" t="s">
        <v>1448</v>
      </c>
      <c r="N2367" s="2" t="s">
        <v>1448</v>
      </c>
      <c r="O2367" s="282" t="s">
        <v>11405</v>
      </c>
      <c r="P2367" s="9" t="s">
        <v>9421</v>
      </c>
      <c r="Q2367" s="9" t="s">
        <v>9423</v>
      </c>
      <c r="R2367" s="9" t="s">
        <v>9422</v>
      </c>
      <c r="S2367" s="1" t="s">
        <v>8736</v>
      </c>
      <c r="T2367" s="1" t="s">
        <v>9090</v>
      </c>
      <c r="U2367" s="1" t="s">
        <v>8719</v>
      </c>
    </row>
    <row r="2368" spans="1:23" x14ac:dyDescent="0.2">
      <c r="A2368" s="2">
        <f t="shared" si="37"/>
        <v>2366</v>
      </c>
      <c r="B2368" s="4" t="s">
        <v>3646</v>
      </c>
      <c r="C2368" s="4" t="s">
        <v>6456</v>
      </c>
      <c r="E2368" s="302" t="s">
        <v>7274</v>
      </c>
      <c r="F2368" s="86" t="s">
        <v>1871</v>
      </c>
      <c r="G2368" s="86" t="s">
        <v>1871</v>
      </c>
      <c r="H2368" s="2">
        <v>2022</v>
      </c>
      <c r="I2368" s="86" t="s">
        <v>1871</v>
      </c>
      <c r="J2368" s="2" t="s">
        <v>1449</v>
      </c>
      <c r="K2368" s="4" t="s">
        <v>1440</v>
      </c>
      <c r="L2368" s="2" t="s">
        <v>1407</v>
      </c>
      <c r="M2368" s="2" t="s">
        <v>1448</v>
      </c>
      <c r="N2368" s="2" t="s">
        <v>1448</v>
      </c>
      <c r="O2368" s="1" t="s">
        <v>2474</v>
      </c>
      <c r="P2368" s="9" t="s">
        <v>1596</v>
      </c>
      <c r="Q2368" s="9" t="s">
        <v>8464</v>
      </c>
      <c r="R2368" s="9" t="s">
        <v>7275</v>
      </c>
    </row>
    <row r="2369" spans="1:23" x14ac:dyDescent="0.2">
      <c r="A2369" s="2">
        <f t="shared" si="37"/>
        <v>2367</v>
      </c>
      <c r="B2369" s="4" t="s">
        <v>1265</v>
      </c>
      <c r="C2369" s="4" t="s">
        <v>6459</v>
      </c>
      <c r="D2369" s="1" t="s">
        <v>851</v>
      </c>
      <c r="F2369" s="2">
        <v>1</v>
      </c>
      <c r="G2369" s="2">
        <v>2</v>
      </c>
      <c r="H2369" s="2">
        <v>2023</v>
      </c>
      <c r="I2369" s="2">
        <v>92</v>
      </c>
      <c r="J2369" s="2" t="s">
        <v>1449</v>
      </c>
      <c r="K2369" s="4" t="s">
        <v>1791</v>
      </c>
      <c r="L2369" s="2" t="s">
        <v>1393</v>
      </c>
      <c r="M2369" s="2" t="s">
        <v>1447</v>
      </c>
      <c r="N2369" s="2" t="s">
        <v>1448</v>
      </c>
      <c r="P2369" s="14" t="s">
        <v>10580</v>
      </c>
      <c r="Q2369" s="9" t="s">
        <v>10581</v>
      </c>
      <c r="R2369" s="14"/>
      <c r="S2369" s="1" t="s">
        <v>8736</v>
      </c>
    </row>
    <row r="2370" spans="1:23" x14ac:dyDescent="0.2">
      <c r="A2370" s="2">
        <f t="shared" si="37"/>
        <v>2368</v>
      </c>
      <c r="B2370" s="4" t="s">
        <v>10425</v>
      </c>
      <c r="C2370" s="4" t="s">
        <v>10426</v>
      </c>
      <c r="D2370" s="1" t="s">
        <v>886</v>
      </c>
      <c r="E2370" s="4" t="s">
        <v>10422</v>
      </c>
      <c r="F2370" s="2">
        <v>1</v>
      </c>
      <c r="G2370" s="2">
        <v>2</v>
      </c>
      <c r="H2370" s="2">
        <v>2023</v>
      </c>
      <c r="I2370" s="2">
        <v>87</v>
      </c>
      <c r="J2370" s="2" t="s">
        <v>1450</v>
      </c>
      <c r="K2370" s="4" t="s">
        <v>1430</v>
      </c>
      <c r="L2370" s="2" t="s">
        <v>1393</v>
      </c>
      <c r="M2370" s="2" t="s">
        <v>1447</v>
      </c>
      <c r="N2370" s="2" t="s">
        <v>1447</v>
      </c>
      <c r="O2370" s="1" t="s">
        <v>3674</v>
      </c>
      <c r="P2370" s="14" t="s">
        <v>10423</v>
      </c>
      <c r="Q2370" s="14" t="s">
        <v>10424</v>
      </c>
      <c r="R2370" s="14"/>
      <c r="S2370" s="1" t="s">
        <v>8673</v>
      </c>
    </row>
    <row r="2371" spans="1:23" x14ac:dyDescent="0.2">
      <c r="A2371" s="2">
        <f t="shared" si="37"/>
        <v>2369</v>
      </c>
      <c r="B2371" s="4" t="s">
        <v>301</v>
      </c>
      <c r="C2371" s="4" t="s">
        <v>3193</v>
      </c>
      <c r="F2371" s="2">
        <v>1</v>
      </c>
      <c r="G2371" s="2">
        <v>3</v>
      </c>
      <c r="H2371" s="2">
        <v>2023</v>
      </c>
      <c r="I2371" s="2">
        <v>81</v>
      </c>
      <c r="J2371" s="2" t="s">
        <v>1449</v>
      </c>
      <c r="K2371" s="4" t="s">
        <v>1416</v>
      </c>
      <c r="L2371" s="2" t="s">
        <v>6515</v>
      </c>
      <c r="M2371" s="2" t="s">
        <v>1448</v>
      </c>
      <c r="N2371" s="2" t="s">
        <v>1448</v>
      </c>
      <c r="O2371" s="252" t="s">
        <v>10861</v>
      </c>
      <c r="P2371" s="14" t="s">
        <v>10516</v>
      </c>
      <c r="Q2371" s="14" t="s">
        <v>10517</v>
      </c>
      <c r="R2371" s="14" t="s">
        <v>10518</v>
      </c>
      <c r="S2371" s="1" t="s">
        <v>8766</v>
      </c>
    </row>
    <row r="2372" spans="1:23" x14ac:dyDescent="0.2">
      <c r="A2372" s="2">
        <f t="shared" si="37"/>
        <v>2370</v>
      </c>
      <c r="B2372" s="4" t="s">
        <v>12003</v>
      </c>
      <c r="C2372" s="4" t="s">
        <v>12002</v>
      </c>
      <c r="F2372" s="2">
        <v>1</v>
      </c>
      <c r="G2372" s="2">
        <v>5</v>
      </c>
      <c r="H2372" s="2">
        <v>2023</v>
      </c>
      <c r="I2372" s="2">
        <v>64</v>
      </c>
      <c r="J2372" s="2" t="s">
        <v>1449</v>
      </c>
      <c r="K2372" s="4" t="s">
        <v>12004</v>
      </c>
      <c r="L2372" s="2" t="s">
        <v>6515</v>
      </c>
      <c r="M2372" s="2" t="s">
        <v>1447</v>
      </c>
      <c r="N2372" s="2" t="s">
        <v>1448</v>
      </c>
      <c r="O2372" s="282" t="s">
        <v>9056</v>
      </c>
      <c r="P2372" s="14" t="s">
        <v>12005</v>
      </c>
      <c r="Q2372" s="14"/>
      <c r="R2372" s="14"/>
      <c r="S2372" s="1" t="s">
        <v>9124</v>
      </c>
    </row>
    <row r="2373" spans="1:23" x14ac:dyDescent="0.2">
      <c r="A2373" s="2">
        <f t="shared" si="37"/>
        <v>2371</v>
      </c>
      <c r="B2373" s="4" t="s">
        <v>10744</v>
      </c>
      <c r="C2373" s="4" t="s">
        <v>3862</v>
      </c>
      <c r="D2373" s="1" t="s">
        <v>837</v>
      </c>
      <c r="F2373" s="2">
        <v>1</v>
      </c>
      <c r="G2373" s="2">
        <v>7</v>
      </c>
      <c r="H2373" s="2">
        <v>2023</v>
      </c>
      <c r="I2373" s="2">
        <v>82</v>
      </c>
      <c r="J2373" s="2" t="s">
        <v>1449</v>
      </c>
      <c r="K2373" s="4" t="s">
        <v>1740</v>
      </c>
      <c r="L2373" s="2" t="s">
        <v>1393</v>
      </c>
      <c r="M2373" s="2" t="s">
        <v>1448</v>
      </c>
      <c r="N2373" s="2" t="s">
        <v>1448</v>
      </c>
      <c r="P2373" s="14" t="s">
        <v>10745</v>
      </c>
      <c r="Q2373" s="14" t="s">
        <v>10743</v>
      </c>
      <c r="R2373" s="14"/>
      <c r="S2373" s="1" t="s">
        <v>8762</v>
      </c>
    </row>
    <row r="2374" spans="1:23" x14ac:dyDescent="0.2">
      <c r="A2374" s="2">
        <f t="shared" si="37"/>
        <v>2372</v>
      </c>
      <c r="B2374" s="4" t="s">
        <v>10635</v>
      </c>
      <c r="C2374" s="4" t="s">
        <v>8136</v>
      </c>
      <c r="D2374" s="1" t="s">
        <v>892</v>
      </c>
      <c r="F2374" s="2">
        <v>1</v>
      </c>
      <c r="G2374" s="2">
        <v>7</v>
      </c>
      <c r="H2374" s="2">
        <v>2023</v>
      </c>
      <c r="I2374" s="46">
        <v>57</v>
      </c>
      <c r="J2374" s="2" t="s">
        <v>1449</v>
      </c>
      <c r="K2374" s="4" t="s">
        <v>1390</v>
      </c>
      <c r="L2374" s="2" t="s">
        <v>1389</v>
      </c>
      <c r="M2374" s="2" t="s">
        <v>1447</v>
      </c>
      <c r="N2374" s="2" t="s">
        <v>1448</v>
      </c>
      <c r="O2374" s="282" t="s">
        <v>11352</v>
      </c>
      <c r="P2374" s="14" t="s">
        <v>10636</v>
      </c>
      <c r="Q2374" s="14" t="s">
        <v>10637</v>
      </c>
      <c r="R2374" s="14" t="s">
        <v>10638</v>
      </c>
      <c r="S2374" s="1" t="s">
        <v>9124</v>
      </c>
    </row>
    <row r="2375" spans="1:23" x14ac:dyDescent="0.2">
      <c r="A2375" s="2">
        <f t="shared" si="37"/>
        <v>2373</v>
      </c>
      <c r="B2375" s="4" t="s">
        <v>10656</v>
      </c>
      <c r="C2375" s="4" t="s">
        <v>1020</v>
      </c>
      <c r="D2375" s="1" t="s">
        <v>871</v>
      </c>
      <c r="E2375" s="4" t="s">
        <v>10657</v>
      </c>
      <c r="F2375" s="2">
        <v>1</v>
      </c>
      <c r="G2375" s="2">
        <v>8</v>
      </c>
      <c r="H2375" s="2">
        <v>2023</v>
      </c>
      <c r="I2375" s="2">
        <v>92</v>
      </c>
      <c r="J2375" s="2" t="s">
        <v>1449</v>
      </c>
      <c r="K2375" s="4" t="s">
        <v>1395</v>
      </c>
      <c r="L2375" s="2" t="s">
        <v>1394</v>
      </c>
      <c r="M2375" s="2" t="s">
        <v>1447</v>
      </c>
      <c r="N2375" s="2" t="s">
        <v>1448</v>
      </c>
      <c r="O2375" s="252" t="s">
        <v>10874</v>
      </c>
      <c r="P2375" s="14" t="s">
        <v>10658</v>
      </c>
      <c r="Q2375" s="14"/>
      <c r="R2375" s="14"/>
      <c r="S2375" s="1" t="s">
        <v>9088</v>
      </c>
    </row>
    <row r="2376" spans="1:23" x14ac:dyDescent="0.2">
      <c r="A2376" s="2">
        <f t="shared" si="37"/>
        <v>2374</v>
      </c>
      <c r="B2376" s="4" t="s">
        <v>12121</v>
      </c>
      <c r="C2376" s="4" t="s">
        <v>901</v>
      </c>
      <c r="F2376" s="2">
        <v>1</v>
      </c>
      <c r="G2376" s="2">
        <v>9</v>
      </c>
      <c r="H2376" s="2">
        <v>2023</v>
      </c>
      <c r="I2376" s="2">
        <v>87</v>
      </c>
      <c r="J2376" s="2" t="s">
        <v>1449</v>
      </c>
      <c r="K2376" s="4" t="s">
        <v>2014</v>
      </c>
      <c r="L2376" s="2" t="s">
        <v>1394</v>
      </c>
      <c r="M2376" s="2" t="s">
        <v>1447</v>
      </c>
      <c r="N2376" s="2" t="s">
        <v>1448</v>
      </c>
      <c r="P2376" s="14" t="s">
        <v>12122</v>
      </c>
      <c r="Q2376" s="14"/>
      <c r="R2376" s="14"/>
      <c r="S2376" s="1" t="s">
        <v>9088</v>
      </c>
    </row>
    <row r="2377" spans="1:23" x14ac:dyDescent="0.2">
      <c r="A2377" s="2">
        <f t="shared" si="37"/>
        <v>2375</v>
      </c>
      <c r="B2377" s="4" t="s">
        <v>12155</v>
      </c>
      <c r="C2377" s="4" t="s">
        <v>2373</v>
      </c>
      <c r="D2377" s="1" t="s">
        <v>843</v>
      </c>
      <c r="F2377" s="2">
        <v>1</v>
      </c>
      <c r="G2377" s="2">
        <v>9</v>
      </c>
      <c r="H2377" s="2">
        <v>2023</v>
      </c>
      <c r="I2377" s="2">
        <v>89</v>
      </c>
      <c r="J2377" s="2" t="s">
        <v>1449</v>
      </c>
      <c r="K2377" s="4" t="s">
        <v>1764</v>
      </c>
      <c r="L2377" s="2" t="s">
        <v>1394</v>
      </c>
      <c r="M2377" s="2" t="s">
        <v>1447</v>
      </c>
      <c r="N2377" s="2" t="s">
        <v>1448</v>
      </c>
      <c r="P2377" s="14" t="s">
        <v>12156</v>
      </c>
      <c r="Q2377" s="14"/>
      <c r="R2377" s="14"/>
      <c r="S2377" s="1" t="s">
        <v>9088</v>
      </c>
    </row>
    <row r="2378" spans="1:23" x14ac:dyDescent="0.2">
      <c r="A2378" s="2">
        <f t="shared" si="37"/>
        <v>2376</v>
      </c>
      <c r="B2378" s="4" t="s">
        <v>12128</v>
      </c>
      <c r="C2378" s="4" t="s">
        <v>8301</v>
      </c>
      <c r="F2378" s="2">
        <v>1</v>
      </c>
      <c r="G2378" s="2">
        <v>10</v>
      </c>
      <c r="H2378" s="2">
        <v>2023</v>
      </c>
      <c r="I2378" s="2">
        <v>92</v>
      </c>
      <c r="J2378" s="2" t="s">
        <v>1449</v>
      </c>
      <c r="K2378" s="4" t="s">
        <v>1418</v>
      </c>
      <c r="L2378" s="2" t="s">
        <v>1393</v>
      </c>
      <c r="M2378" s="2" t="s">
        <v>1448</v>
      </c>
      <c r="N2378" s="2" t="s">
        <v>1447</v>
      </c>
      <c r="P2378" s="14" t="s">
        <v>12127</v>
      </c>
      <c r="Q2378" s="14" t="s">
        <v>12129</v>
      </c>
      <c r="R2378" s="14"/>
      <c r="S2378" s="1" t="s">
        <v>8736</v>
      </c>
    </row>
    <row r="2379" spans="1:23" x14ac:dyDescent="0.2">
      <c r="A2379" s="2">
        <f t="shared" ref="A2379:A2445" si="38">A2378+1</f>
        <v>2377</v>
      </c>
      <c r="B2379" s="4" t="s">
        <v>676</v>
      </c>
      <c r="C2379" s="4" t="s">
        <v>12119</v>
      </c>
      <c r="D2379" s="1" t="s">
        <v>843</v>
      </c>
      <c r="F2379" s="2">
        <v>1</v>
      </c>
      <c r="G2379" s="2">
        <v>10</v>
      </c>
      <c r="H2379" s="2">
        <v>2023</v>
      </c>
      <c r="I2379" s="2">
        <v>91</v>
      </c>
      <c r="J2379" s="2" t="s">
        <v>1449</v>
      </c>
      <c r="K2379" s="4" t="s">
        <v>1532</v>
      </c>
      <c r="L2379" s="2" t="s">
        <v>1394</v>
      </c>
      <c r="M2379" s="2" t="s">
        <v>1447</v>
      </c>
      <c r="N2379" s="2" t="s">
        <v>1448</v>
      </c>
      <c r="P2379" s="14" t="s">
        <v>12120</v>
      </c>
      <c r="Q2379" s="14"/>
      <c r="R2379" s="14"/>
      <c r="S2379" s="1" t="s">
        <v>9088</v>
      </c>
    </row>
    <row r="2380" spans="1:23" x14ac:dyDescent="0.2">
      <c r="A2380" s="2">
        <f t="shared" si="38"/>
        <v>2378</v>
      </c>
      <c r="B2380" s="4" t="s">
        <v>10639</v>
      </c>
      <c r="C2380" s="4" t="s">
        <v>1623</v>
      </c>
      <c r="D2380" s="1" t="s">
        <v>892</v>
      </c>
      <c r="F2380" s="2">
        <v>1</v>
      </c>
      <c r="G2380" s="2">
        <v>10</v>
      </c>
      <c r="H2380" s="2">
        <v>2023</v>
      </c>
      <c r="I2380" s="2">
        <v>88</v>
      </c>
      <c r="J2380" s="2" t="s">
        <v>1449</v>
      </c>
      <c r="K2380" s="4" t="s">
        <v>1390</v>
      </c>
      <c r="L2380" s="2" t="s">
        <v>1389</v>
      </c>
      <c r="M2380" s="2" t="s">
        <v>1448</v>
      </c>
      <c r="N2380" s="2" t="s">
        <v>1448</v>
      </c>
      <c r="P2380" s="14" t="s">
        <v>10640</v>
      </c>
      <c r="Q2380" s="14"/>
      <c r="R2380" s="14"/>
      <c r="S2380" s="1" t="s">
        <v>8787</v>
      </c>
    </row>
    <row r="2381" spans="1:23" x14ac:dyDescent="0.2">
      <c r="A2381" s="2">
        <f t="shared" si="38"/>
        <v>2379</v>
      </c>
      <c r="B2381" s="4" t="s">
        <v>12103</v>
      </c>
      <c r="C2381" s="4" t="s">
        <v>9717</v>
      </c>
      <c r="E2381" s="4" t="s">
        <v>1215</v>
      </c>
      <c r="F2381" s="2">
        <v>1</v>
      </c>
      <c r="G2381" s="2">
        <v>12</v>
      </c>
      <c r="H2381" s="2">
        <v>2023</v>
      </c>
      <c r="I2381" s="2">
        <v>82</v>
      </c>
      <c r="J2381" s="2" t="s">
        <v>1449</v>
      </c>
      <c r="K2381" s="4" t="s">
        <v>1412</v>
      </c>
      <c r="L2381" s="2" t="s">
        <v>1407</v>
      </c>
      <c r="M2381" s="2" t="s">
        <v>1447</v>
      </c>
      <c r="N2381" s="2" t="s">
        <v>1448</v>
      </c>
      <c r="P2381" s="14" t="s">
        <v>12102</v>
      </c>
      <c r="Q2381" s="14"/>
      <c r="R2381" s="14"/>
      <c r="S2381" s="1" t="s">
        <v>8781</v>
      </c>
    </row>
    <row r="2382" spans="1:23" x14ac:dyDescent="0.2">
      <c r="A2382" s="2">
        <f t="shared" si="38"/>
        <v>2380</v>
      </c>
      <c r="B2382" s="4" t="s">
        <v>12131</v>
      </c>
      <c r="C2382" s="4" t="s">
        <v>5998</v>
      </c>
      <c r="D2382" s="1" t="s">
        <v>843</v>
      </c>
      <c r="F2382" s="2">
        <v>1</v>
      </c>
      <c r="G2382" s="2">
        <v>12</v>
      </c>
      <c r="H2382" s="2">
        <v>2023</v>
      </c>
      <c r="I2382" s="2">
        <v>92</v>
      </c>
      <c r="J2382" s="2" t="s">
        <v>1449</v>
      </c>
      <c r="K2382" s="4" t="s">
        <v>1437</v>
      </c>
      <c r="L2382" s="2" t="s">
        <v>1391</v>
      </c>
      <c r="M2382" s="2" t="s">
        <v>1447</v>
      </c>
      <c r="N2382" s="2" t="s">
        <v>1448</v>
      </c>
      <c r="P2382" s="14" t="s">
        <v>12130</v>
      </c>
      <c r="Q2382" s="14"/>
      <c r="R2382" s="14"/>
      <c r="S2382" s="1" t="s">
        <v>8719</v>
      </c>
      <c r="T2382" s="1" t="s">
        <v>8803</v>
      </c>
    </row>
    <row r="2383" spans="1:23" x14ac:dyDescent="0.2">
      <c r="A2383" s="2">
        <f t="shared" si="38"/>
        <v>2381</v>
      </c>
      <c r="B2383" s="4" t="s">
        <v>8</v>
      </c>
      <c r="C2383" s="4" t="s">
        <v>9717</v>
      </c>
      <c r="D2383" s="1" t="s">
        <v>845</v>
      </c>
      <c r="F2383" s="2">
        <v>1</v>
      </c>
      <c r="G2383" s="2">
        <v>13</v>
      </c>
      <c r="H2383" s="2">
        <v>2023</v>
      </c>
      <c r="I2383" s="2">
        <v>91</v>
      </c>
      <c r="J2383" s="2" t="s">
        <v>1449</v>
      </c>
      <c r="K2383" s="4" t="s">
        <v>10649</v>
      </c>
      <c r="L2383" s="2" t="s">
        <v>1393</v>
      </c>
      <c r="M2383" s="2" t="s">
        <v>1448</v>
      </c>
      <c r="N2383" s="2" t="s">
        <v>1448</v>
      </c>
      <c r="O2383" s="252" t="s">
        <v>10650</v>
      </c>
      <c r="P2383" s="14" t="s">
        <v>10648</v>
      </c>
      <c r="Q2383" s="14" t="s">
        <v>10651</v>
      </c>
      <c r="R2383" s="14"/>
      <c r="S2383" s="1" t="s">
        <v>9124</v>
      </c>
      <c r="T2383" s="1" t="s">
        <v>9088</v>
      </c>
    </row>
    <row r="2384" spans="1:23" x14ac:dyDescent="0.2">
      <c r="A2384" s="2">
        <f t="shared" si="38"/>
        <v>2382</v>
      </c>
      <c r="B2384" s="4" t="s">
        <v>10868</v>
      </c>
      <c r="C2384" s="4" t="s">
        <v>1751</v>
      </c>
      <c r="D2384" s="1" t="s">
        <v>853</v>
      </c>
      <c r="F2384" s="2">
        <v>1</v>
      </c>
      <c r="G2384" s="2">
        <v>13</v>
      </c>
      <c r="H2384" s="2">
        <v>2023</v>
      </c>
      <c r="I2384" s="46">
        <v>54</v>
      </c>
      <c r="J2384" s="2" t="s">
        <v>1449</v>
      </c>
      <c r="K2384" s="4" t="s">
        <v>1410</v>
      </c>
      <c r="L2384" s="2" t="s">
        <v>1394</v>
      </c>
      <c r="M2384" s="2" t="s">
        <v>1447</v>
      </c>
      <c r="N2384" s="2" t="s">
        <v>1448</v>
      </c>
      <c r="O2384" s="282" t="s">
        <v>11425</v>
      </c>
      <c r="P2384" s="14" t="s">
        <v>11935</v>
      </c>
      <c r="Q2384" s="14" t="s">
        <v>10869</v>
      </c>
      <c r="R2384" s="14" t="s">
        <v>10870</v>
      </c>
      <c r="S2384" s="1" t="s">
        <v>8770</v>
      </c>
      <c r="V2384" s="9" t="s">
        <v>12060</v>
      </c>
      <c r="W2384" s="14" t="s">
        <v>10871</v>
      </c>
    </row>
    <row r="2385" spans="1:23" x14ac:dyDescent="0.2">
      <c r="A2385" s="2">
        <f t="shared" si="38"/>
        <v>2383</v>
      </c>
      <c r="B2385" s="4" t="s">
        <v>10688</v>
      </c>
      <c r="C2385" s="4" t="s">
        <v>965</v>
      </c>
      <c r="F2385" s="2">
        <v>1</v>
      </c>
      <c r="G2385" s="2">
        <v>13</v>
      </c>
      <c r="H2385" s="2">
        <v>2023</v>
      </c>
      <c r="I2385" s="2">
        <v>82</v>
      </c>
      <c r="J2385" s="2" t="s">
        <v>1449</v>
      </c>
      <c r="K2385" s="4" t="s">
        <v>1420</v>
      </c>
      <c r="L2385" s="2" t="s">
        <v>1393</v>
      </c>
      <c r="M2385" s="2" t="s">
        <v>1448</v>
      </c>
      <c r="N2385" s="2" t="s">
        <v>1448</v>
      </c>
      <c r="P2385" s="14" t="s">
        <v>10686</v>
      </c>
      <c r="Q2385" s="14" t="s">
        <v>10687</v>
      </c>
      <c r="R2385" s="14" t="s">
        <v>10689</v>
      </c>
      <c r="S2385" s="1" t="s">
        <v>8770</v>
      </c>
    </row>
    <row r="2386" spans="1:23" x14ac:dyDescent="0.2">
      <c r="A2386" s="2">
        <f t="shared" si="38"/>
        <v>2384</v>
      </c>
      <c r="B2386" s="4" t="s">
        <v>10669</v>
      </c>
      <c r="C2386" s="4" t="s">
        <v>2099</v>
      </c>
      <c r="D2386" s="1" t="s">
        <v>837</v>
      </c>
      <c r="F2386" s="2">
        <v>1</v>
      </c>
      <c r="G2386" s="2">
        <v>13</v>
      </c>
      <c r="H2386" s="2">
        <v>2023</v>
      </c>
      <c r="I2386" s="2">
        <v>82</v>
      </c>
      <c r="J2386" s="2" t="s">
        <v>1449</v>
      </c>
      <c r="K2386" s="4" t="s">
        <v>1495</v>
      </c>
      <c r="L2386" s="2" t="s">
        <v>1434</v>
      </c>
      <c r="M2386" s="2" t="s">
        <v>1447</v>
      </c>
      <c r="N2386" s="2" t="s">
        <v>1448</v>
      </c>
      <c r="P2386" s="14" t="s">
        <v>10670</v>
      </c>
      <c r="Q2386" s="14"/>
      <c r="R2386" s="14"/>
      <c r="S2386" s="1" t="s">
        <v>8768</v>
      </c>
    </row>
    <row r="2387" spans="1:23" x14ac:dyDescent="0.2">
      <c r="A2387" s="2">
        <f t="shared" si="38"/>
        <v>2385</v>
      </c>
      <c r="B2387" s="4" t="s">
        <v>12125</v>
      </c>
      <c r="C2387" s="4" t="s">
        <v>7661</v>
      </c>
      <c r="D2387" s="1" t="s">
        <v>838</v>
      </c>
      <c r="F2387" s="2">
        <v>1</v>
      </c>
      <c r="G2387" s="2">
        <v>14</v>
      </c>
      <c r="H2387" s="2">
        <v>2023</v>
      </c>
      <c r="I2387" s="2">
        <v>87</v>
      </c>
      <c r="J2387" s="2" t="s">
        <v>1449</v>
      </c>
      <c r="K2387" s="4" t="s">
        <v>1397</v>
      </c>
      <c r="L2387" s="2" t="s">
        <v>1396</v>
      </c>
      <c r="M2387" s="2" t="s">
        <v>1447</v>
      </c>
      <c r="N2387" s="2" t="s">
        <v>1448</v>
      </c>
      <c r="P2387" s="14" t="s">
        <v>12126</v>
      </c>
      <c r="Q2387" s="14"/>
      <c r="R2387" s="14"/>
      <c r="S2387" s="1" t="s">
        <v>9088</v>
      </c>
    </row>
    <row r="2388" spans="1:23" x14ac:dyDescent="0.2">
      <c r="A2388" s="2">
        <f t="shared" si="38"/>
        <v>2386</v>
      </c>
      <c r="B2388" s="4" t="s">
        <v>10691</v>
      </c>
      <c r="C2388" s="4" t="s">
        <v>2620</v>
      </c>
      <c r="D2388" s="1" t="s">
        <v>890</v>
      </c>
      <c r="F2388" s="2">
        <v>1</v>
      </c>
      <c r="G2388" s="2">
        <v>14</v>
      </c>
      <c r="H2388" s="2">
        <v>2023</v>
      </c>
      <c r="I2388" s="2">
        <v>97</v>
      </c>
      <c r="J2388" s="2" t="s">
        <v>1449</v>
      </c>
      <c r="K2388" s="4" t="s">
        <v>1789</v>
      </c>
      <c r="L2388" s="2" t="s">
        <v>1396</v>
      </c>
      <c r="M2388" s="2" t="s">
        <v>1448</v>
      </c>
      <c r="N2388" s="2" t="s">
        <v>1448</v>
      </c>
      <c r="P2388" s="14" t="s">
        <v>10690</v>
      </c>
      <c r="Q2388" s="14"/>
      <c r="R2388" s="14"/>
    </row>
    <row r="2389" spans="1:23" x14ac:dyDescent="0.2">
      <c r="A2389" s="2">
        <f t="shared" si="38"/>
        <v>2387</v>
      </c>
      <c r="B2389" s="4" t="s">
        <v>10981</v>
      </c>
      <c r="C2389" s="4" t="s">
        <v>10980</v>
      </c>
      <c r="F2389" s="2">
        <v>1</v>
      </c>
      <c r="G2389" s="2">
        <v>15</v>
      </c>
      <c r="H2389" s="2">
        <v>2023</v>
      </c>
      <c r="I2389" s="2">
        <v>94</v>
      </c>
      <c r="J2389" s="2" t="s">
        <v>1450</v>
      </c>
      <c r="K2389" s="4" t="s">
        <v>1410</v>
      </c>
      <c r="L2389" s="2" t="s">
        <v>1394</v>
      </c>
      <c r="M2389" s="2" t="s">
        <v>1448</v>
      </c>
      <c r="N2389" s="2" t="s">
        <v>1448</v>
      </c>
      <c r="O2389" s="1" t="s">
        <v>3674</v>
      </c>
      <c r="P2389" s="14" t="s">
        <v>10982</v>
      </c>
      <c r="Q2389" s="14"/>
      <c r="R2389" s="14" t="s">
        <v>10984</v>
      </c>
      <c r="V2389" s="14" t="s">
        <v>10983</v>
      </c>
    </row>
    <row r="2390" spans="1:23" x14ac:dyDescent="0.2">
      <c r="A2390" s="2">
        <f t="shared" si="38"/>
        <v>2388</v>
      </c>
      <c r="B2390" s="4" t="s">
        <v>10978</v>
      </c>
      <c r="C2390" s="4" t="s">
        <v>2163</v>
      </c>
      <c r="F2390" s="2">
        <v>1</v>
      </c>
      <c r="G2390" s="2">
        <v>15</v>
      </c>
      <c r="H2390" s="2">
        <v>2023</v>
      </c>
      <c r="I2390" s="2">
        <v>93</v>
      </c>
      <c r="J2390" s="2" t="s">
        <v>1449</v>
      </c>
      <c r="K2390" s="4" t="s">
        <v>10977</v>
      </c>
      <c r="L2390" s="2" t="s">
        <v>3066</v>
      </c>
      <c r="M2390" s="2" t="s">
        <v>1448</v>
      </c>
      <c r="N2390" s="2" t="s">
        <v>1448</v>
      </c>
      <c r="O2390" s="1" t="s">
        <v>10979</v>
      </c>
      <c r="P2390" s="14" t="s">
        <v>10976</v>
      </c>
      <c r="Q2390" s="14"/>
      <c r="S2390" s="1" t="s">
        <v>8781</v>
      </c>
      <c r="T2390" s="1" t="s">
        <v>8787</v>
      </c>
    </row>
    <row r="2391" spans="1:23" x14ac:dyDescent="0.2">
      <c r="A2391" s="2">
        <f t="shared" si="38"/>
        <v>2389</v>
      </c>
      <c r="B2391" s="4" t="s">
        <v>10840</v>
      </c>
      <c r="C2391" s="4" t="s">
        <v>10841</v>
      </c>
      <c r="D2391" s="1" t="s">
        <v>848</v>
      </c>
      <c r="F2391" s="2">
        <v>1</v>
      </c>
      <c r="G2391" s="2">
        <v>15</v>
      </c>
      <c r="H2391" s="2">
        <v>2023</v>
      </c>
      <c r="I2391" s="2">
        <v>103</v>
      </c>
      <c r="J2391" s="2" t="s">
        <v>1449</v>
      </c>
      <c r="K2391" s="4" t="s">
        <v>1402</v>
      </c>
      <c r="L2391" s="2" t="s">
        <v>1393</v>
      </c>
      <c r="M2391" s="2" t="s">
        <v>1447</v>
      </c>
      <c r="N2391" s="2" t="s">
        <v>1448</v>
      </c>
      <c r="O2391" s="1" t="s">
        <v>10012</v>
      </c>
      <c r="P2391" s="14" t="s">
        <v>10839</v>
      </c>
      <c r="Q2391" s="14" t="s">
        <v>10842</v>
      </c>
      <c r="R2391" s="14"/>
      <c r="S2391" s="1" t="s">
        <v>9088</v>
      </c>
    </row>
    <row r="2392" spans="1:23" x14ac:dyDescent="0.2">
      <c r="A2392" s="2">
        <f t="shared" si="38"/>
        <v>2390</v>
      </c>
      <c r="B2392" s="4" t="s">
        <v>11315</v>
      </c>
      <c r="C2392" s="4" t="s">
        <v>2163</v>
      </c>
      <c r="D2392" s="1" t="s">
        <v>843</v>
      </c>
      <c r="F2392" s="2">
        <v>1</v>
      </c>
      <c r="G2392" s="2">
        <v>15</v>
      </c>
      <c r="H2392" s="2">
        <v>2023</v>
      </c>
      <c r="I2392" s="2">
        <v>75</v>
      </c>
      <c r="J2392" s="2" t="s">
        <v>1449</v>
      </c>
      <c r="K2392" s="4" t="s">
        <v>1430</v>
      </c>
      <c r="L2392" s="2" t="s">
        <v>1393</v>
      </c>
      <c r="M2392" s="2" t="s">
        <v>1448</v>
      </c>
      <c r="N2392" s="2" t="s">
        <v>1448</v>
      </c>
      <c r="O2392" s="1" t="s">
        <v>11365</v>
      </c>
      <c r="P2392" s="14" t="s">
        <v>11316</v>
      </c>
      <c r="Q2392" s="14"/>
      <c r="R2392" s="14"/>
    </row>
    <row r="2393" spans="1:23" x14ac:dyDescent="0.2">
      <c r="A2393" s="2">
        <f t="shared" si="38"/>
        <v>2391</v>
      </c>
      <c r="B2393" s="4" t="s">
        <v>10741</v>
      </c>
      <c r="C2393" s="4" t="s">
        <v>3600</v>
      </c>
      <c r="D2393" s="1" t="s">
        <v>911</v>
      </c>
      <c r="F2393" s="2">
        <v>1</v>
      </c>
      <c r="G2393" s="2">
        <v>15</v>
      </c>
      <c r="H2393" s="2">
        <v>2023</v>
      </c>
      <c r="I2393" s="2">
        <v>83</v>
      </c>
      <c r="J2393" s="2" t="s">
        <v>1449</v>
      </c>
      <c r="K2393" s="4" t="s">
        <v>3085</v>
      </c>
      <c r="L2393" s="2" t="s">
        <v>3066</v>
      </c>
      <c r="M2393" s="2" t="s">
        <v>1448</v>
      </c>
      <c r="N2393" s="2" t="s">
        <v>1448</v>
      </c>
      <c r="P2393" s="14" t="s">
        <v>10740</v>
      </c>
      <c r="Q2393" s="14" t="s">
        <v>10742</v>
      </c>
      <c r="R2393" s="14"/>
      <c r="S2393" s="1" t="s">
        <v>8768</v>
      </c>
      <c r="T2393" s="1" t="s">
        <v>10710</v>
      </c>
    </row>
    <row r="2394" spans="1:23" x14ac:dyDescent="0.2">
      <c r="A2394" s="2">
        <f t="shared" si="38"/>
        <v>2392</v>
      </c>
      <c r="B2394" s="4" t="s">
        <v>10942</v>
      </c>
      <c r="C2394" s="4" t="s">
        <v>3245</v>
      </c>
      <c r="D2394" s="1" t="s">
        <v>845</v>
      </c>
      <c r="F2394" s="2">
        <v>1</v>
      </c>
      <c r="G2394" s="2">
        <v>16</v>
      </c>
      <c r="H2394" s="2">
        <v>2023</v>
      </c>
      <c r="I2394" s="2">
        <v>64</v>
      </c>
      <c r="J2394" s="2" t="s">
        <v>1449</v>
      </c>
      <c r="K2394" s="4" t="s">
        <v>1392</v>
      </c>
      <c r="L2394" s="2" t="s">
        <v>1393</v>
      </c>
      <c r="M2394" s="2" t="s">
        <v>1447</v>
      </c>
      <c r="N2394" s="2" t="s">
        <v>1447</v>
      </c>
      <c r="O2394" s="282" t="s">
        <v>9056</v>
      </c>
      <c r="P2394" s="14" t="s">
        <v>10944</v>
      </c>
      <c r="Q2394" s="14" t="s">
        <v>10943</v>
      </c>
      <c r="R2394" s="14"/>
      <c r="S2394" s="1" t="s">
        <v>8787</v>
      </c>
      <c r="T2394" s="1" t="s">
        <v>8710</v>
      </c>
    </row>
    <row r="2395" spans="1:23" x14ac:dyDescent="0.2">
      <c r="A2395" s="2">
        <f t="shared" si="38"/>
        <v>2393</v>
      </c>
      <c r="B2395" s="4" t="s">
        <v>57</v>
      </c>
      <c r="C2395" s="4" t="s">
        <v>12133</v>
      </c>
      <c r="D2395" s="1" t="s">
        <v>848</v>
      </c>
      <c r="F2395" s="2">
        <v>1</v>
      </c>
      <c r="G2395" s="2">
        <v>16</v>
      </c>
      <c r="H2395" s="2">
        <v>2023</v>
      </c>
      <c r="I2395" s="2">
        <v>79</v>
      </c>
      <c r="J2395" s="2" t="s">
        <v>1449</v>
      </c>
      <c r="K2395" s="4" t="s">
        <v>12132</v>
      </c>
      <c r="L2395" s="2" t="s">
        <v>1393</v>
      </c>
      <c r="M2395" s="2" t="s">
        <v>1448</v>
      </c>
      <c r="N2395" s="2" t="s">
        <v>1447</v>
      </c>
      <c r="P2395" s="14" t="s">
        <v>12134</v>
      </c>
      <c r="Q2395" s="14" t="s">
        <v>12135</v>
      </c>
      <c r="R2395" s="14"/>
      <c r="S2395" s="1" t="s">
        <v>8787</v>
      </c>
      <c r="V2395" s="9"/>
      <c r="W2395" s="9"/>
    </row>
    <row r="2396" spans="1:23" x14ac:dyDescent="0.2">
      <c r="A2396" s="2">
        <f t="shared" si="38"/>
        <v>2394</v>
      </c>
      <c r="B2396" s="4" t="s">
        <v>10807</v>
      </c>
      <c r="C2396" s="4" t="s">
        <v>2350</v>
      </c>
      <c r="F2396" s="2">
        <v>1</v>
      </c>
      <c r="G2396" s="2">
        <v>17</v>
      </c>
      <c r="H2396" s="2">
        <v>2023</v>
      </c>
      <c r="I2396" s="47">
        <v>25</v>
      </c>
      <c r="J2396" s="2" t="s">
        <v>1449</v>
      </c>
      <c r="K2396" s="4" t="s">
        <v>1463</v>
      </c>
      <c r="L2396" s="2" t="s">
        <v>1393</v>
      </c>
      <c r="M2396" s="2" t="s">
        <v>1448</v>
      </c>
      <c r="N2396" s="2" t="s">
        <v>1448</v>
      </c>
      <c r="O2396" s="282" t="s">
        <v>11352</v>
      </c>
      <c r="P2396" s="14" t="s">
        <v>10809</v>
      </c>
      <c r="Q2396" s="14"/>
      <c r="R2396" s="14" t="s">
        <v>10808</v>
      </c>
    </row>
    <row r="2397" spans="1:23" x14ac:dyDescent="0.2">
      <c r="A2397" s="2">
        <f t="shared" si="38"/>
        <v>2395</v>
      </c>
      <c r="B2397" s="4" t="s">
        <v>10533</v>
      </c>
      <c r="C2397" s="4" t="s">
        <v>50</v>
      </c>
      <c r="E2397" s="4" t="s">
        <v>10720</v>
      </c>
      <c r="F2397" s="2">
        <v>1</v>
      </c>
      <c r="G2397" s="2">
        <v>17</v>
      </c>
      <c r="H2397" s="2">
        <v>2023</v>
      </c>
      <c r="I2397" s="2">
        <v>92</v>
      </c>
      <c r="J2397" s="2" t="s">
        <v>1449</v>
      </c>
      <c r="K2397" s="4" t="s">
        <v>1430</v>
      </c>
      <c r="L2397" s="2" t="s">
        <v>1393</v>
      </c>
      <c r="M2397" s="2" t="s">
        <v>1448</v>
      </c>
      <c r="N2397" s="2" t="s">
        <v>1448</v>
      </c>
      <c r="P2397" s="14" t="s">
        <v>10718</v>
      </c>
      <c r="Q2397" s="14" t="s">
        <v>10719</v>
      </c>
      <c r="R2397" s="14"/>
      <c r="S2397" s="1" t="s">
        <v>8719</v>
      </c>
    </row>
    <row r="2398" spans="1:23" x14ac:dyDescent="0.2">
      <c r="A2398" s="2">
        <f t="shared" si="38"/>
        <v>2396</v>
      </c>
      <c r="B2398" s="4" t="s">
        <v>7727</v>
      </c>
      <c r="C2398" s="4" t="s">
        <v>1751</v>
      </c>
      <c r="D2398" s="1" t="s">
        <v>892</v>
      </c>
      <c r="F2398" s="2">
        <v>1</v>
      </c>
      <c r="G2398" s="2">
        <v>17</v>
      </c>
      <c r="H2398" s="2">
        <v>2023</v>
      </c>
      <c r="I2398" s="2">
        <v>88</v>
      </c>
      <c r="J2398" s="2" t="s">
        <v>1449</v>
      </c>
      <c r="K2398" s="4" t="s">
        <v>10804</v>
      </c>
      <c r="L2398" s="2" t="s">
        <v>1393</v>
      </c>
      <c r="M2398" s="2" t="s">
        <v>1447</v>
      </c>
      <c r="N2398" s="2" t="s">
        <v>1448</v>
      </c>
      <c r="P2398" s="14" t="s">
        <v>10805</v>
      </c>
      <c r="Q2398" s="14" t="s">
        <v>10806</v>
      </c>
      <c r="R2398" s="14"/>
    </row>
    <row r="2399" spans="1:23" x14ac:dyDescent="0.2">
      <c r="A2399" s="2">
        <f t="shared" si="38"/>
        <v>2397</v>
      </c>
      <c r="B2399" s="4" t="s">
        <v>1157</v>
      </c>
      <c r="C2399" s="4" t="s">
        <v>7023</v>
      </c>
      <c r="F2399" s="2">
        <v>1</v>
      </c>
      <c r="G2399" s="2">
        <v>17</v>
      </c>
      <c r="H2399" s="2">
        <v>2023</v>
      </c>
      <c r="I2399" s="2">
        <v>78</v>
      </c>
      <c r="J2399" s="2" t="s">
        <v>1449</v>
      </c>
      <c r="K2399" s="4" t="s">
        <v>1395</v>
      </c>
      <c r="L2399" s="2" t="s">
        <v>1394</v>
      </c>
      <c r="M2399" s="2" t="s">
        <v>1448</v>
      </c>
      <c r="N2399" s="2" t="s">
        <v>1448</v>
      </c>
      <c r="O2399" s="1" t="s">
        <v>6706</v>
      </c>
      <c r="P2399" s="14" t="s">
        <v>12254</v>
      </c>
      <c r="Q2399" s="14" t="s">
        <v>12255</v>
      </c>
      <c r="R2399" s="14"/>
      <c r="S2399" s="1" t="s">
        <v>8752</v>
      </c>
    </row>
    <row r="2400" spans="1:23" x14ac:dyDescent="0.2">
      <c r="A2400" s="2">
        <f t="shared" si="38"/>
        <v>2398</v>
      </c>
      <c r="B2400" s="4" t="s">
        <v>10800</v>
      </c>
      <c r="C2400" s="4" t="s">
        <v>2285</v>
      </c>
      <c r="D2400" s="1" t="s">
        <v>881</v>
      </c>
      <c r="F2400" s="2">
        <v>1</v>
      </c>
      <c r="G2400" s="2">
        <v>18</v>
      </c>
      <c r="H2400" s="2">
        <v>2023</v>
      </c>
      <c r="I2400" s="2">
        <v>91</v>
      </c>
      <c r="J2400" s="2" t="s">
        <v>1449</v>
      </c>
      <c r="K2400" s="4" t="s">
        <v>1428</v>
      </c>
      <c r="L2400" s="2" t="s">
        <v>1393</v>
      </c>
      <c r="M2400" s="2" t="s">
        <v>1447</v>
      </c>
      <c r="N2400" s="2" t="s">
        <v>1448</v>
      </c>
      <c r="O2400" s="252" t="s">
        <v>10803</v>
      </c>
      <c r="P2400" s="14" t="s">
        <v>10801</v>
      </c>
      <c r="Q2400" s="14" t="s">
        <v>10802</v>
      </c>
      <c r="R2400" s="14"/>
      <c r="S2400" s="1" t="s">
        <v>9124</v>
      </c>
    </row>
    <row r="2401" spans="1:22" x14ac:dyDescent="0.2">
      <c r="A2401" s="2">
        <f t="shared" si="38"/>
        <v>2399</v>
      </c>
      <c r="B2401" s="4" t="s">
        <v>10737</v>
      </c>
      <c r="C2401" s="4" t="s">
        <v>3305</v>
      </c>
      <c r="D2401" s="1" t="s">
        <v>876</v>
      </c>
      <c r="F2401" s="2">
        <v>1</v>
      </c>
      <c r="G2401" s="29">
        <v>18</v>
      </c>
      <c r="H2401" s="2">
        <v>2023</v>
      </c>
      <c r="I2401" s="2">
        <v>91</v>
      </c>
      <c r="J2401" s="2" t="s">
        <v>1449</v>
      </c>
      <c r="K2401" s="4" t="s">
        <v>1412</v>
      </c>
      <c r="L2401" s="2" t="s">
        <v>1407</v>
      </c>
      <c r="M2401" s="2" t="s">
        <v>1448</v>
      </c>
      <c r="N2401" s="2" t="s">
        <v>1448</v>
      </c>
      <c r="O2401" s="252" t="s">
        <v>10736</v>
      </c>
      <c r="P2401" s="14" t="s">
        <v>10738</v>
      </c>
      <c r="Q2401" s="14" t="s">
        <v>10739</v>
      </c>
      <c r="R2401" s="14"/>
      <c r="S2401" s="1" t="s">
        <v>9088</v>
      </c>
    </row>
    <row r="2402" spans="1:22" x14ac:dyDescent="0.2">
      <c r="A2402" s="2">
        <f t="shared" si="38"/>
        <v>2400</v>
      </c>
      <c r="B2402" s="4" t="s">
        <v>254</v>
      </c>
      <c r="C2402" s="4" t="s">
        <v>2109</v>
      </c>
      <c r="E2402" s="4" t="s">
        <v>1282</v>
      </c>
      <c r="F2402" s="2">
        <v>1</v>
      </c>
      <c r="G2402" s="2">
        <v>18</v>
      </c>
      <c r="H2402" s="2">
        <v>2023</v>
      </c>
      <c r="I2402" s="2">
        <v>88</v>
      </c>
      <c r="J2402" s="2" t="s">
        <v>1449</v>
      </c>
      <c r="K2402" s="4" t="s">
        <v>1412</v>
      </c>
      <c r="L2402" s="2" t="s">
        <v>1407</v>
      </c>
      <c r="M2402" s="2" t="s">
        <v>1447</v>
      </c>
      <c r="N2402" s="2" t="s">
        <v>1448</v>
      </c>
      <c r="P2402" s="14" t="s">
        <v>10834</v>
      </c>
      <c r="Q2402" s="14" t="s">
        <v>10835</v>
      </c>
      <c r="R2402" s="14"/>
      <c r="S2402" s="1" t="s">
        <v>8766</v>
      </c>
    </row>
    <row r="2403" spans="1:22" x14ac:dyDescent="0.2">
      <c r="A2403" s="2">
        <f t="shared" si="38"/>
        <v>2401</v>
      </c>
      <c r="B2403" s="4" t="s">
        <v>12116</v>
      </c>
      <c r="C2403" s="4" t="s">
        <v>895</v>
      </c>
      <c r="D2403" s="1" t="s">
        <v>886</v>
      </c>
      <c r="F2403" s="2">
        <v>1</v>
      </c>
      <c r="G2403" s="2">
        <v>19</v>
      </c>
      <c r="H2403" s="2">
        <v>2023</v>
      </c>
      <c r="I2403" s="2">
        <v>83</v>
      </c>
      <c r="J2403" s="2" t="s">
        <v>1449</v>
      </c>
      <c r="K2403" s="4" t="s">
        <v>1402</v>
      </c>
      <c r="L2403" s="2" t="s">
        <v>1393</v>
      </c>
      <c r="M2403" s="2" t="s">
        <v>1447</v>
      </c>
      <c r="N2403" s="2" t="s">
        <v>1448</v>
      </c>
      <c r="O2403" s="1" t="s">
        <v>6706</v>
      </c>
      <c r="P2403" s="14" t="s">
        <v>12115</v>
      </c>
      <c r="Q2403" s="14"/>
      <c r="R2403" s="14"/>
      <c r="S2403" s="1" t="s">
        <v>8787</v>
      </c>
    </row>
    <row r="2404" spans="1:22" x14ac:dyDescent="0.2">
      <c r="A2404" s="2">
        <f t="shared" si="38"/>
        <v>2402</v>
      </c>
      <c r="B2404" s="4" t="s">
        <v>10858</v>
      </c>
      <c r="C2404" s="4" t="s">
        <v>8301</v>
      </c>
      <c r="D2404" s="1" t="s">
        <v>10821</v>
      </c>
      <c r="F2404" s="2">
        <v>1</v>
      </c>
      <c r="G2404" s="2">
        <v>20</v>
      </c>
      <c r="H2404" s="2">
        <v>2023</v>
      </c>
      <c r="I2404" s="2">
        <v>86</v>
      </c>
      <c r="J2404" s="2" t="s">
        <v>1449</v>
      </c>
      <c r="K2404" s="4" t="s">
        <v>3078</v>
      </c>
      <c r="L2404" s="2" t="s">
        <v>6515</v>
      </c>
      <c r="M2404" s="2" t="s">
        <v>1447</v>
      </c>
      <c r="N2404" s="2" t="s">
        <v>1448</v>
      </c>
      <c r="O2404" s="1" t="s">
        <v>10859</v>
      </c>
      <c r="P2404" s="14" t="s">
        <v>10860</v>
      </c>
      <c r="Q2404" s="14"/>
      <c r="R2404" s="14"/>
      <c r="S2404" s="1" t="s">
        <v>8730</v>
      </c>
    </row>
    <row r="2405" spans="1:22" x14ac:dyDescent="0.2">
      <c r="A2405" s="2">
        <f t="shared" si="38"/>
        <v>2403</v>
      </c>
      <c r="B2405" s="4" t="s">
        <v>10939</v>
      </c>
      <c r="C2405" s="4" t="s">
        <v>7123</v>
      </c>
      <c r="D2405" s="1" t="s">
        <v>8231</v>
      </c>
      <c r="F2405" s="2">
        <v>1</v>
      </c>
      <c r="G2405" s="2">
        <v>20</v>
      </c>
      <c r="H2405" s="2">
        <v>2023</v>
      </c>
      <c r="I2405" s="2">
        <v>89</v>
      </c>
      <c r="J2405" s="2" t="s">
        <v>1449</v>
      </c>
      <c r="K2405" s="4" t="s">
        <v>1440</v>
      </c>
      <c r="L2405" s="2" t="s">
        <v>1407</v>
      </c>
      <c r="M2405" s="2" t="s">
        <v>1447</v>
      </c>
      <c r="N2405" s="2" t="s">
        <v>1447</v>
      </c>
      <c r="P2405" s="14" t="s">
        <v>10940</v>
      </c>
      <c r="Q2405" s="14"/>
      <c r="R2405" s="14"/>
      <c r="S2405" s="1" t="s">
        <v>8781</v>
      </c>
    </row>
    <row r="2406" spans="1:22" x14ac:dyDescent="0.2">
      <c r="A2406" s="2">
        <f t="shared" si="38"/>
        <v>2404</v>
      </c>
      <c r="B2406" s="4" t="s">
        <v>11631</v>
      </c>
      <c r="C2406" s="4" t="s">
        <v>3881</v>
      </c>
      <c r="E2406" s="4" t="s">
        <v>3446</v>
      </c>
      <c r="F2406" s="2">
        <v>1</v>
      </c>
      <c r="G2406" s="2">
        <v>21</v>
      </c>
      <c r="H2406" s="2">
        <v>2023</v>
      </c>
      <c r="I2406" s="2">
        <v>95</v>
      </c>
      <c r="J2406" s="2" t="s">
        <v>1449</v>
      </c>
      <c r="K2406" s="4" t="s">
        <v>1424</v>
      </c>
      <c r="L2406" s="2" t="s">
        <v>1394</v>
      </c>
      <c r="M2406" s="2" t="s">
        <v>1448</v>
      </c>
      <c r="N2406" s="2" t="s">
        <v>1448</v>
      </c>
      <c r="P2406" s="14" t="s">
        <v>11632</v>
      </c>
      <c r="Q2406" s="14"/>
      <c r="R2406" s="14"/>
    </row>
    <row r="2407" spans="1:22" x14ac:dyDescent="0.2">
      <c r="A2407" s="2">
        <f t="shared" si="38"/>
        <v>2405</v>
      </c>
      <c r="B2407" s="4" t="s">
        <v>10989</v>
      </c>
      <c r="C2407" s="4" t="s">
        <v>2294</v>
      </c>
      <c r="D2407" s="1" t="s">
        <v>890</v>
      </c>
      <c r="E2407" s="4" t="s">
        <v>1306</v>
      </c>
      <c r="F2407" s="2">
        <v>1</v>
      </c>
      <c r="G2407" s="2">
        <v>21</v>
      </c>
      <c r="H2407" s="2">
        <v>2023</v>
      </c>
      <c r="I2407" s="46">
        <v>59</v>
      </c>
      <c r="J2407" s="2" t="s">
        <v>1449</v>
      </c>
      <c r="K2407" s="4" t="s">
        <v>1749</v>
      </c>
      <c r="L2407" s="2" t="s">
        <v>1393</v>
      </c>
      <c r="M2407" s="2" t="s">
        <v>1448</v>
      </c>
      <c r="N2407" s="2" t="s">
        <v>1447</v>
      </c>
      <c r="O2407" s="282" t="s">
        <v>11351</v>
      </c>
      <c r="P2407" s="14" t="s">
        <v>10990</v>
      </c>
      <c r="Q2407" s="14" t="s">
        <v>10991</v>
      </c>
      <c r="R2407" s="14"/>
      <c r="S2407" s="1" t="s">
        <v>8768</v>
      </c>
    </row>
    <row r="2408" spans="1:22" x14ac:dyDescent="0.2">
      <c r="A2408" s="2">
        <f t="shared" si="38"/>
        <v>2406</v>
      </c>
      <c r="B2408" s="4" t="s">
        <v>10995</v>
      </c>
      <c r="C2408" s="4" t="s">
        <v>9157</v>
      </c>
      <c r="D2408" s="4" t="s">
        <v>834</v>
      </c>
      <c r="E2408" s="1"/>
      <c r="F2408" s="2">
        <v>1</v>
      </c>
      <c r="G2408" s="2">
        <v>22</v>
      </c>
      <c r="H2408" s="2">
        <v>2023</v>
      </c>
      <c r="I2408" s="2">
        <v>92</v>
      </c>
      <c r="J2408" s="2" t="s">
        <v>1450</v>
      </c>
      <c r="K2408" s="4" t="s">
        <v>1484</v>
      </c>
      <c r="L2408" s="2" t="s">
        <v>1394</v>
      </c>
      <c r="M2408" s="2" t="s">
        <v>1447</v>
      </c>
      <c r="N2408" s="2" t="s">
        <v>1448</v>
      </c>
      <c r="O2408" s="1" t="s">
        <v>3673</v>
      </c>
      <c r="P2408" s="14" t="s">
        <v>10996</v>
      </c>
      <c r="Q2408" s="14"/>
      <c r="R2408" s="14" t="s">
        <v>10997</v>
      </c>
      <c r="S2408" s="1" t="s">
        <v>8663</v>
      </c>
      <c r="T2408" s="1" t="s">
        <v>9088</v>
      </c>
    </row>
    <row r="2409" spans="1:22" x14ac:dyDescent="0.2">
      <c r="A2409" s="2">
        <f t="shared" si="38"/>
        <v>2407</v>
      </c>
      <c r="B2409" s="4" t="s">
        <v>12091</v>
      </c>
      <c r="C2409" s="4" t="s">
        <v>2302</v>
      </c>
      <c r="D2409" s="1" t="s">
        <v>911</v>
      </c>
      <c r="F2409" s="2">
        <v>1</v>
      </c>
      <c r="G2409" s="2">
        <v>23</v>
      </c>
      <c r="H2409" s="2">
        <v>2023</v>
      </c>
      <c r="I2409" s="2">
        <v>72</v>
      </c>
      <c r="J2409" s="2" t="s">
        <v>1449</v>
      </c>
      <c r="K2409" s="4" t="s">
        <v>1424</v>
      </c>
      <c r="L2409" s="2" t="s">
        <v>1394</v>
      </c>
      <c r="M2409" s="2" t="s">
        <v>1447</v>
      </c>
      <c r="N2409" s="2" t="s">
        <v>1448</v>
      </c>
      <c r="O2409" s="1" t="s">
        <v>6706</v>
      </c>
      <c r="P2409" s="14" t="s">
        <v>12090</v>
      </c>
      <c r="Q2409" s="14"/>
      <c r="R2409" s="14"/>
      <c r="S2409" s="1" t="s">
        <v>9088</v>
      </c>
      <c r="V2409" s="14"/>
    </row>
    <row r="2410" spans="1:22" x14ac:dyDescent="0.2">
      <c r="A2410" s="2">
        <f t="shared" si="38"/>
        <v>2408</v>
      </c>
      <c r="B2410" s="4" t="s">
        <v>12000</v>
      </c>
      <c r="C2410" s="4" t="s">
        <v>11999</v>
      </c>
      <c r="F2410" s="2">
        <v>1</v>
      </c>
      <c r="G2410" s="2">
        <v>23</v>
      </c>
      <c r="H2410" s="2">
        <v>2023</v>
      </c>
      <c r="I2410" s="2">
        <v>61</v>
      </c>
      <c r="J2410" s="2" t="s">
        <v>1450</v>
      </c>
      <c r="K2410" s="4" t="s">
        <v>1884</v>
      </c>
      <c r="L2410" s="2" t="s">
        <v>1394</v>
      </c>
      <c r="M2410" s="2" t="s">
        <v>1447</v>
      </c>
      <c r="N2410" s="2" t="s">
        <v>1448</v>
      </c>
      <c r="O2410" s="282" t="s">
        <v>11389</v>
      </c>
      <c r="P2410" s="14" t="s">
        <v>12001</v>
      </c>
      <c r="Q2410" s="14" t="s">
        <v>11996</v>
      </c>
      <c r="R2410" s="14" t="s">
        <v>11997</v>
      </c>
      <c r="S2410" s="1" t="s">
        <v>9124</v>
      </c>
      <c r="V2410" s="14" t="s">
        <v>11998</v>
      </c>
    </row>
    <row r="2411" spans="1:22" x14ac:dyDescent="0.2">
      <c r="A2411" s="2">
        <f t="shared" si="38"/>
        <v>2409</v>
      </c>
      <c r="B2411" s="4" t="s">
        <v>12163</v>
      </c>
      <c r="C2411" s="4" t="s">
        <v>12162</v>
      </c>
      <c r="F2411" s="2">
        <v>1</v>
      </c>
      <c r="G2411" s="2">
        <v>23</v>
      </c>
      <c r="H2411" s="2">
        <v>2023</v>
      </c>
      <c r="I2411" s="2">
        <v>93</v>
      </c>
      <c r="J2411" s="2" t="s">
        <v>1449</v>
      </c>
      <c r="K2411" s="4" t="s">
        <v>9868</v>
      </c>
      <c r="L2411" s="2" t="s">
        <v>1393</v>
      </c>
      <c r="M2411" s="2" t="s">
        <v>1448</v>
      </c>
      <c r="N2411" s="2" t="s">
        <v>1448</v>
      </c>
      <c r="P2411" s="14" t="s">
        <v>12164</v>
      </c>
      <c r="Q2411" s="14"/>
      <c r="R2411" s="14"/>
      <c r="S2411" s="1" t="s">
        <v>8687</v>
      </c>
    </row>
    <row r="2412" spans="1:22" x14ac:dyDescent="0.2">
      <c r="A2412" s="2">
        <f t="shared" si="38"/>
        <v>2410</v>
      </c>
      <c r="B2412" s="4" t="s">
        <v>10811</v>
      </c>
      <c r="C2412" s="4" t="s">
        <v>9888</v>
      </c>
      <c r="E2412" s="4" t="s">
        <v>1179</v>
      </c>
      <c r="F2412" s="2">
        <v>1</v>
      </c>
      <c r="G2412" s="2">
        <v>23</v>
      </c>
      <c r="H2412" s="2">
        <v>2023</v>
      </c>
      <c r="I2412" s="2">
        <v>86</v>
      </c>
      <c r="J2412" s="2" t="s">
        <v>1449</v>
      </c>
      <c r="K2412" s="4" t="s">
        <v>1443</v>
      </c>
      <c r="L2412" s="2" t="s">
        <v>1393</v>
      </c>
      <c r="M2412" s="2" t="s">
        <v>1448</v>
      </c>
      <c r="N2412" s="2" t="s">
        <v>1448</v>
      </c>
      <c r="P2412" s="14" t="s">
        <v>10801</v>
      </c>
      <c r="Q2412" s="14" t="s">
        <v>10812</v>
      </c>
      <c r="R2412" s="14"/>
      <c r="S2412" s="1" t="s">
        <v>9124</v>
      </c>
    </row>
    <row r="2413" spans="1:22" x14ac:dyDescent="0.2">
      <c r="A2413" s="2">
        <f t="shared" si="38"/>
        <v>2411</v>
      </c>
      <c r="B2413" s="4" t="s">
        <v>1329</v>
      </c>
      <c r="C2413" s="4" t="s">
        <v>894</v>
      </c>
      <c r="D2413" s="1" t="s">
        <v>837</v>
      </c>
      <c r="F2413" s="2">
        <v>1</v>
      </c>
      <c r="G2413" s="2">
        <v>24</v>
      </c>
      <c r="H2413" s="2">
        <v>2023</v>
      </c>
      <c r="I2413" s="2">
        <v>76</v>
      </c>
      <c r="J2413" s="2" t="s">
        <v>1449</v>
      </c>
      <c r="K2413" s="4" t="s">
        <v>1400</v>
      </c>
      <c r="L2413" s="2" t="s">
        <v>1401</v>
      </c>
      <c r="M2413" s="2" t="s">
        <v>1448</v>
      </c>
      <c r="N2413" s="2" t="s">
        <v>1448</v>
      </c>
      <c r="P2413" s="14" t="s">
        <v>10862</v>
      </c>
      <c r="Q2413" s="14"/>
      <c r="R2413" s="14" t="s">
        <v>10863</v>
      </c>
    </row>
    <row r="2414" spans="1:22" x14ac:dyDescent="0.2">
      <c r="A2414" s="2">
        <f t="shared" si="38"/>
        <v>2412</v>
      </c>
      <c r="B2414" s="4" t="s">
        <v>12358</v>
      </c>
      <c r="C2414" s="4" t="s">
        <v>1275</v>
      </c>
      <c r="E2414" s="274"/>
      <c r="F2414" s="2">
        <v>1</v>
      </c>
      <c r="G2414" s="2">
        <v>24</v>
      </c>
      <c r="H2414" s="2">
        <v>2023</v>
      </c>
      <c r="I2414" s="2">
        <v>81</v>
      </c>
      <c r="J2414" s="2" t="s">
        <v>1449</v>
      </c>
      <c r="K2414" s="4" t="s">
        <v>1438</v>
      </c>
      <c r="L2414" s="2" t="s">
        <v>6515</v>
      </c>
      <c r="M2414" s="2" t="s">
        <v>1447</v>
      </c>
      <c r="N2414" s="2" t="s">
        <v>1448</v>
      </c>
      <c r="P2414" s="14" t="s">
        <v>12359</v>
      </c>
      <c r="Q2414" s="14"/>
      <c r="R2414" s="14"/>
      <c r="S2414" s="1" t="s">
        <v>8663</v>
      </c>
    </row>
    <row r="2415" spans="1:22" x14ac:dyDescent="0.2">
      <c r="A2415" s="2">
        <f t="shared" si="38"/>
        <v>2413</v>
      </c>
      <c r="B2415" s="4" t="s">
        <v>10830</v>
      </c>
      <c r="C2415" s="4" t="s">
        <v>10832</v>
      </c>
      <c r="D2415" s="1" t="s">
        <v>848</v>
      </c>
      <c r="F2415" s="2">
        <v>1</v>
      </c>
      <c r="G2415" s="2">
        <v>25</v>
      </c>
      <c r="H2415" s="2">
        <v>2023</v>
      </c>
      <c r="I2415" s="2">
        <v>63</v>
      </c>
      <c r="J2415" s="2" t="s">
        <v>1450</v>
      </c>
      <c r="K2415" s="4" t="s">
        <v>1842</v>
      </c>
      <c r="L2415" s="2" t="s">
        <v>1393</v>
      </c>
      <c r="M2415" s="2" t="s">
        <v>1448</v>
      </c>
      <c r="N2415" s="2" t="s">
        <v>1448</v>
      </c>
      <c r="O2415" s="1" t="s">
        <v>1766</v>
      </c>
      <c r="P2415" s="14" t="s">
        <v>10833</v>
      </c>
      <c r="Q2415" s="14" t="s">
        <v>10831</v>
      </c>
      <c r="R2415" s="14"/>
    </row>
    <row r="2416" spans="1:22" x14ac:dyDescent="0.2">
      <c r="A2416" s="2">
        <f t="shared" si="38"/>
        <v>2414</v>
      </c>
      <c r="B2416" s="4" t="s">
        <v>478</v>
      </c>
      <c r="C2416" s="4" t="s">
        <v>12117</v>
      </c>
      <c r="F2416" s="2">
        <v>1</v>
      </c>
      <c r="G2416" s="2">
        <v>25</v>
      </c>
      <c r="H2416" s="2">
        <v>2023</v>
      </c>
      <c r="I2416" s="2">
        <v>98</v>
      </c>
      <c r="J2416" s="2" t="s">
        <v>1449</v>
      </c>
      <c r="K2416" s="4" t="s">
        <v>4886</v>
      </c>
      <c r="L2416" s="2" t="s">
        <v>6515</v>
      </c>
      <c r="M2416" s="2" t="s">
        <v>1447</v>
      </c>
      <c r="N2416" s="2" t="s">
        <v>1448</v>
      </c>
      <c r="P2416" s="14" t="s">
        <v>12118</v>
      </c>
      <c r="Q2416" s="14"/>
      <c r="R2416" s="14"/>
      <c r="S2416" s="1" t="s">
        <v>9088</v>
      </c>
    </row>
    <row r="2417" spans="1:23" x14ac:dyDescent="0.2">
      <c r="A2417" s="2">
        <f t="shared" si="38"/>
        <v>2415</v>
      </c>
      <c r="B2417" s="4" t="s">
        <v>10837</v>
      </c>
      <c r="C2417" s="4" t="s">
        <v>925</v>
      </c>
      <c r="F2417" s="2">
        <v>1</v>
      </c>
      <c r="G2417" s="2">
        <v>25</v>
      </c>
      <c r="H2417" s="2">
        <v>2023</v>
      </c>
      <c r="I2417" s="2">
        <v>97</v>
      </c>
      <c r="J2417" s="2" t="s">
        <v>1450</v>
      </c>
      <c r="K2417" s="4" t="s">
        <v>1420</v>
      </c>
      <c r="L2417" s="2" t="s">
        <v>1393</v>
      </c>
      <c r="M2417" s="2" t="s">
        <v>1448</v>
      </c>
      <c r="N2417" s="2" t="s">
        <v>1448</v>
      </c>
      <c r="P2417" s="14" t="s">
        <v>10836</v>
      </c>
      <c r="Q2417" s="14" t="s">
        <v>10838</v>
      </c>
      <c r="R2417" s="14"/>
      <c r="S2417" s="1" t="s">
        <v>9124</v>
      </c>
    </row>
    <row r="2418" spans="1:23" x14ac:dyDescent="0.2">
      <c r="A2418" s="2">
        <f t="shared" si="38"/>
        <v>2416</v>
      </c>
      <c r="B2418" s="4" t="s">
        <v>10820</v>
      </c>
      <c r="C2418" s="4" t="s">
        <v>2302</v>
      </c>
      <c r="D2418" s="1" t="s">
        <v>10821</v>
      </c>
      <c r="F2418" s="2">
        <v>1</v>
      </c>
      <c r="G2418" s="2">
        <v>25</v>
      </c>
      <c r="H2418" s="2">
        <v>2023</v>
      </c>
      <c r="I2418" s="2">
        <v>83</v>
      </c>
      <c r="J2418" s="2" t="s">
        <v>1449</v>
      </c>
      <c r="K2418" s="4" t="s">
        <v>1433</v>
      </c>
      <c r="L2418" s="2" t="s">
        <v>1434</v>
      </c>
      <c r="M2418" s="2" t="s">
        <v>1447</v>
      </c>
      <c r="N2418" s="2" t="s">
        <v>1448</v>
      </c>
      <c r="O2418" s="1" t="s">
        <v>10823</v>
      </c>
      <c r="P2418" s="14" t="s">
        <v>10822</v>
      </c>
      <c r="Q2418" s="14"/>
      <c r="R2418" s="14"/>
      <c r="S2418" s="1" t="s">
        <v>8719</v>
      </c>
    </row>
    <row r="2419" spans="1:23" x14ac:dyDescent="0.2">
      <c r="A2419" s="2">
        <f t="shared" si="38"/>
        <v>2417</v>
      </c>
      <c r="B2419" s="4" t="s">
        <v>10864</v>
      </c>
      <c r="C2419" s="4" t="s">
        <v>10865</v>
      </c>
      <c r="D2419" s="1" t="s">
        <v>911</v>
      </c>
      <c r="F2419" s="2">
        <v>1</v>
      </c>
      <c r="G2419" s="2">
        <v>25</v>
      </c>
      <c r="H2419" s="2">
        <v>2023</v>
      </c>
      <c r="I2419" s="2">
        <v>81</v>
      </c>
      <c r="J2419" s="2" t="s">
        <v>1449</v>
      </c>
      <c r="K2419" s="4" t="s">
        <v>1842</v>
      </c>
      <c r="L2419" s="2" t="s">
        <v>1393</v>
      </c>
      <c r="M2419" s="2" t="s">
        <v>1448</v>
      </c>
      <c r="N2419" s="2" t="s">
        <v>1448</v>
      </c>
      <c r="O2419" s="1" t="s">
        <v>3674</v>
      </c>
      <c r="P2419" s="14" t="s">
        <v>10866</v>
      </c>
      <c r="Q2419" s="14" t="s">
        <v>10867</v>
      </c>
      <c r="R2419" s="14"/>
    </row>
    <row r="2420" spans="1:23" x14ac:dyDescent="0.2">
      <c r="A2420" s="2">
        <f t="shared" si="38"/>
        <v>2418</v>
      </c>
      <c r="B2420" s="4" t="s">
        <v>10848</v>
      </c>
      <c r="C2420" s="4" t="s">
        <v>2171</v>
      </c>
      <c r="D2420" s="1" t="s">
        <v>871</v>
      </c>
      <c r="E2420" s="4" t="s">
        <v>1311</v>
      </c>
      <c r="F2420" s="2">
        <v>1</v>
      </c>
      <c r="G2420" s="2">
        <v>26</v>
      </c>
      <c r="H2420" s="2">
        <v>2023</v>
      </c>
      <c r="I2420" s="2">
        <v>64</v>
      </c>
      <c r="J2420" s="2" t="s">
        <v>1449</v>
      </c>
      <c r="K2420" s="4" t="s">
        <v>1392</v>
      </c>
      <c r="L2420" s="2" t="s">
        <v>1393</v>
      </c>
      <c r="M2420" s="2" t="s">
        <v>1448</v>
      </c>
      <c r="N2420" s="2" t="s">
        <v>1448</v>
      </c>
      <c r="O2420" s="282" t="s">
        <v>11350</v>
      </c>
      <c r="P2420" s="14" t="s">
        <v>10847</v>
      </c>
      <c r="Q2420" s="14" t="s">
        <v>10850</v>
      </c>
      <c r="R2420" s="14" t="s">
        <v>10852</v>
      </c>
      <c r="S2420" s="1" t="s">
        <v>9124</v>
      </c>
      <c r="T2420" s="1" t="s">
        <v>8693</v>
      </c>
      <c r="U2420" s="1" t="s">
        <v>10710</v>
      </c>
      <c r="V2420" s="9" t="s">
        <v>10851</v>
      </c>
      <c r="W2420" s="9" t="s">
        <v>10849</v>
      </c>
    </row>
    <row r="2421" spans="1:23" x14ac:dyDescent="0.2">
      <c r="A2421" s="2">
        <f t="shared" si="38"/>
        <v>2419</v>
      </c>
      <c r="B2421" s="4" t="s">
        <v>12092</v>
      </c>
      <c r="C2421" s="4" t="s">
        <v>12093</v>
      </c>
      <c r="F2421" s="2">
        <v>1</v>
      </c>
      <c r="G2421" s="2">
        <v>27</v>
      </c>
      <c r="H2421" s="2">
        <v>2023</v>
      </c>
      <c r="I2421" s="2">
        <v>77</v>
      </c>
      <c r="J2421" s="2" t="s">
        <v>1449</v>
      </c>
      <c r="K2421" s="4" t="s">
        <v>1412</v>
      </c>
      <c r="L2421" s="2" t="s">
        <v>1407</v>
      </c>
      <c r="M2421" s="2" t="s">
        <v>1447</v>
      </c>
      <c r="N2421" s="2" t="s">
        <v>1448</v>
      </c>
      <c r="O2421" s="1" t="s">
        <v>12095</v>
      </c>
      <c r="P2421" s="14" t="s">
        <v>12094</v>
      </c>
      <c r="Q2421" s="14"/>
      <c r="R2421" s="14"/>
      <c r="S2421" s="1" t="s">
        <v>8719</v>
      </c>
      <c r="V2421" s="9"/>
      <c r="W2421" s="9"/>
    </row>
    <row r="2422" spans="1:23" x14ac:dyDescent="0.2">
      <c r="A2422" s="2">
        <f t="shared" si="38"/>
        <v>2420</v>
      </c>
      <c r="B2422" s="4" t="s">
        <v>11341</v>
      </c>
      <c r="C2422" s="4" t="s">
        <v>11346</v>
      </c>
      <c r="D2422" s="1" t="s">
        <v>867</v>
      </c>
      <c r="E2422" s="4" t="s">
        <v>1329</v>
      </c>
      <c r="F2422" s="2">
        <v>1</v>
      </c>
      <c r="G2422" s="2">
        <v>27</v>
      </c>
      <c r="H2422" s="2">
        <v>2023</v>
      </c>
      <c r="I2422" s="2">
        <v>68</v>
      </c>
      <c r="J2422" s="2" t="s">
        <v>1449</v>
      </c>
      <c r="K2422" s="4" t="s">
        <v>1484</v>
      </c>
      <c r="L2422" s="2" t="s">
        <v>1394</v>
      </c>
      <c r="M2422" s="2" t="s">
        <v>1447</v>
      </c>
      <c r="N2422" s="2" t="s">
        <v>1448</v>
      </c>
      <c r="O2422" s="282" t="s">
        <v>12050</v>
      </c>
      <c r="P2422" s="14" t="s">
        <v>11343</v>
      </c>
      <c r="Q2422" s="14" t="s">
        <v>11342</v>
      </c>
      <c r="R2422" s="14" t="s">
        <v>11344</v>
      </c>
      <c r="S2422" s="1" t="s">
        <v>8669</v>
      </c>
      <c r="T2422" s="1" t="s">
        <v>8736</v>
      </c>
      <c r="V2422" s="9" t="s">
        <v>11345</v>
      </c>
      <c r="W2422" s="9"/>
    </row>
    <row r="2423" spans="1:23" x14ac:dyDescent="0.2">
      <c r="A2423" s="2">
        <f t="shared" si="38"/>
        <v>2421</v>
      </c>
      <c r="B2423" s="4" t="s">
        <v>697</v>
      </c>
      <c r="C2423" s="4" t="s">
        <v>11262</v>
      </c>
      <c r="D2423" s="1" t="s">
        <v>837</v>
      </c>
      <c r="F2423" s="2">
        <v>1</v>
      </c>
      <c r="G2423" s="2">
        <v>27</v>
      </c>
      <c r="H2423" s="2">
        <v>2023</v>
      </c>
      <c r="I2423" s="2">
        <v>83</v>
      </c>
      <c r="J2423" s="2" t="s">
        <v>1449</v>
      </c>
      <c r="K2423" s="4" t="s">
        <v>2092</v>
      </c>
      <c r="L2423" s="2" t="s">
        <v>1394</v>
      </c>
      <c r="M2423" s="2" t="s">
        <v>1448</v>
      </c>
      <c r="N2423" s="2" t="s">
        <v>1448</v>
      </c>
      <c r="P2423" s="14" t="s">
        <v>11261</v>
      </c>
      <c r="Q2423" s="14" t="s">
        <v>11263</v>
      </c>
      <c r="R2423" s="14"/>
      <c r="S2423" s="1" t="s">
        <v>9706</v>
      </c>
      <c r="V2423" s="9"/>
      <c r="W2423" s="9"/>
    </row>
    <row r="2424" spans="1:23" x14ac:dyDescent="0.2">
      <c r="A2424" s="2">
        <f t="shared" si="38"/>
        <v>2422</v>
      </c>
      <c r="B2424" s="4" t="s">
        <v>10884</v>
      </c>
      <c r="C2424" s="4" t="s">
        <v>10885</v>
      </c>
      <c r="D2424" s="1" t="s">
        <v>8231</v>
      </c>
      <c r="F2424" s="2">
        <v>1</v>
      </c>
      <c r="G2424" s="2">
        <v>27</v>
      </c>
      <c r="H2424" s="2">
        <v>2023</v>
      </c>
      <c r="I2424" s="2">
        <v>91</v>
      </c>
      <c r="J2424" s="2" t="s">
        <v>1449</v>
      </c>
      <c r="K2424" s="4" t="s">
        <v>1791</v>
      </c>
      <c r="L2424" s="2" t="s">
        <v>1393</v>
      </c>
      <c r="M2424" s="2" t="s">
        <v>1448</v>
      </c>
      <c r="N2424" s="2" t="s">
        <v>1448</v>
      </c>
      <c r="P2424" s="14" t="s">
        <v>10883</v>
      </c>
      <c r="Q2424" s="14" t="s">
        <v>10886</v>
      </c>
      <c r="R2424" s="14"/>
      <c r="S2424" s="1" t="s">
        <v>8762</v>
      </c>
      <c r="V2424" s="9"/>
      <c r="W2424" s="9"/>
    </row>
    <row r="2425" spans="1:23" x14ac:dyDescent="0.2">
      <c r="A2425" s="2">
        <f t="shared" si="38"/>
        <v>2423</v>
      </c>
      <c r="B2425" s="4" t="s">
        <v>11444</v>
      </c>
      <c r="C2425" s="4" t="s">
        <v>6459</v>
      </c>
      <c r="D2425" s="1" t="s">
        <v>851</v>
      </c>
      <c r="E2425" s="4" t="s">
        <v>11446</v>
      </c>
      <c r="F2425" s="2">
        <v>1</v>
      </c>
      <c r="G2425" s="2">
        <v>27</v>
      </c>
      <c r="H2425" s="2">
        <v>2023</v>
      </c>
      <c r="I2425" s="2">
        <v>100</v>
      </c>
      <c r="J2425" s="2" t="s">
        <v>1449</v>
      </c>
      <c r="K2425" s="4" t="s">
        <v>4595</v>
      </c>
      <c r="L2425" s="2" t="s">
        <v>1391</v>
      </c>
      <c r="M2425" s="2" t="s">
        <v>1448</v>
      </c>
      <c r="N2425" s="2" t="s">
        <v>1448</v>
      </c>
      <c r="O2425" s="252" t="s">
        <v>11445</v>
      </c>
      <c r="P2425" s="14" t="s">
        <v>11443</v>
      </c>
      <c r="Q2425" s="14"/>
      <c r="R2425" s="14"/>
      <c r="S2425" s="1" t="s">
        <v>8719</v>
      </c>
      <c r="V2425" s="9"/>
      <c r="W2425" s="9"/>
    </row>
    <row r="2426" spans="1:23" x14ac:dyDescent="0.2">
      <c r="A2426" s="2">
        <f t="shared" si="38"/>
        <v>2424</v>
      </c>
      <c r="B2426" s="4" t="s">
        <v>10919</v>
      </c>
      <c r="C2426" s="4" t="s">
        <v>6549</v>
      </c>
      <c r="D2426" s="1" t="s">
        <v>871</v>
      </c>
      <c r="F2426" s="2">
        <v>1</v>
      </c>
      <c r="G2426" s="2">
        <v>29</v>
      </c>
      <c r="H2426" s="2">
        <v>2023</v>
      </c>
      <c r="I2426" s="2">
        <v>86</v>
      </c>
      <c r="J2426" s="2" t="s">
        <v>1449</v>
      </c>
      <c r="K2426" s="4" t="s">
        <v>1531</v>
      </c>
      <c r="L2426" s="2" t="s">
        <v>1393</v>
      </c>
      <c r="M2426" s="2" t="s">
        <v>1447</v>
      </c>
      <c r="N2426" s="2" t="s">
        <v>1448</v>
      </c>
      <c r="O2426" s="1" t="s">
        <v>8409</v>
      </c>
      <c r="P2426" s="14" t="s">
        <v>10920</v>
      </c>
      <c r="Q2426" s="14" t="s">
        <v>10921</v>
      </c>
      <c r="R2426" s="14"/>
      <c r="S2426" s="1" t="s">
        <v>8770</v>
      </c>
      <c r="V2426" s="9"/>
      <c r="W2426" s="9"/>
    </row>
    <row r="2427" spans="1:23" x14ac:dyDescent="0.2">
      <c r="A2427" s="2">
        <f t="shared" si="38"/>
        <v>2425</v>
      </c>
      <c r="B2427" s="4" t="s">
        <v>10873</v>
      </c>
      <c r="C2427" s="4" t="s">
        <v>1623</v>
      </c>
      <c r="D2427" s="1" t="s">
        <v>871</v>
      </c>
      <c r="F2427" s="2">
        <v>1</v>
      </c>
      <c r="G2427" s="2">
        <v>29</v>
      </c>
      <c r="H2427" s="2">
        <v>2023</v>
      </c>
      <c r="I2427" s="2">
        <v>79</v>
      </c>
      <c r="J2427" s="2" t="s">
        <v>1449</v>
      </c>
      <c r="K2427" s="4" t="s">
        <v>1400</v>
      </c>
      <c r="L2427" s="2" t="s">
        <v>1401</v>
      </c>
      <c r="M2427" s="2" t="s">
        <v>1447</v>
      </c>
      <c r="N2427" s="2" t="s">
        <v>1448</v>
      </c>
      <c r="P2427" s="14" t="s">
        <v>10872</v>
      </c>
      <c r="Q2427" s="14"/>
      <c r="R2427" s="14"/>
      <c r="S2427" s="1" t="s">
        <v>9124</v>
      </c>
      <c r="V2427" s="9"/>
      <c r="W2427" s="9"/>
    </row>
    <row r="2428" spans="1:23" x14ac:dyDescent="0.2">
      <c r="A2428" s="2">
        <f t="shared" si="38"/>
        <v>2426</v>
      </c>
      <c r="B2428" s="4" t="s">
        <v>11271</v>
      </c>
      <c r="C2428" s="4" t="s">
        <v>2109</v>
      </c>
      <c r="F2428" s="2">
        <v>1</v>
      </c>
      <c r="G2428" s="2">
        <v>30</v>
      </c>
      <c r="H2428" s="2">
        <v>2023</v>
      </c>
      <c r="I2428" s="2">
        <v>83</v>
      </c>
      <c r="J2428" s="2" t="s">
        <v>1449</v>
      </c>
      <c r="K2428" s="4" t="s">
        <v>1392</v>
      </c>
      <c r="L2428" s="2" t="s">
        <v>1393</v>
      </c>
      <c r="M2428" s="2" t="s">
        <v>1447</v>
      </c>
      <c r="N2428" s="2" t="s">
        <v>1447</v>
      </c>
      <c r="P2428" s="14" t="s">
        <v>11273</v>
      </c>
      <c r="Q2428" s="14" t="s">
        <v>11272</v>
      </c>
      <c r="R2428" s="14"/>
      <c r="S2428" s="1" t="s">
        <v>8768</v>
      </c>
      <c r="V2428" s="9"/>
      <c r="W2428" s="9"/>
    </row>
    <row r="2429" spans="1:23" x14ac:dyDescent="0.2">
      <c r="A2429" s="2">
        <f t="shared" si="38"/>
        <v>2427</v>
      </c>
      <c r="B2429" s="4" t="s">
        <v>11047</v>
      </c>
      <c r="C2429" s="4" t="s">
        <v>11046</v>
      </c>
      <c r="F2429" s="2">
        <v>1</v>
      </c>
      <c r="G2429" s="2">
        <v>30</v>
      </c>
      <c r="H2429" s="2">
        <v>2023</v>
      </c>
      <c r="I2429" s="2">
        <v>89</v>
      </c>
      <c r="J2429" s="2" t="s">
        <v>1449</v>
      </c>
      <c r="K2429" s="4" t="s">
        <v>1532</v>
      </c>
      <c r="L2429" s="2" t="s">
        <v>1394</v>
      </c>
      <c r="M2429" s="2" t="s">
        <v>1448</v>
      </c>
      <c r="N2429" s="2" t="s">
        <v>1448</v>
      </c>
      <c r="P2429" s="14" t="s">
        <v>11048</v>
      </c>
      <c r="Q2429" s="14"/>
      <c r="R2429" s="14"/>
      <c r="V2429" s="9"/>
      <c r="W2429" s="9"/>
    </row>
    <row r="2430" spans="1:23" x14ac:dyDescent="0.2">
      <c r="A2430" s="2">
        <f t="shared" si="38"/>
        <v>2428</v>
      </c>
      <c r="B2430" s="4" t="s">
        <v>11036</v>
      </c>
      <c r="C2430" s="4" t="s">
        <v>992</v>
      </c>
      <c r="D2430" s="1" t="s">
        <v>843</v>
      </c>
      <c r="E2430" s="4" t="s">
        <v>9433</v>
      </c>
      <c r="F2430" s="2">
        <v>1</v>
      </c>
      <c r="G2430" s="2">
        <v>31</v>
      </c>
      <c r="H2430" s="2">
        <v>2023</v>
      </c>
      <c r="I2430" s="2">
        <v>80</v>
      </c>
      <c r="J2430" s="2" t="s">
        <v>1449</v>
      </c>
      <c r="K2430" s="4" t="s">
        <v>1398</v>
      </c>
      <c r="L2430" s="2" t="s">
        <v>1393</v>
      </c>
      <c r="M2430" s="2" t="s">
        <v>1448</v>
      </c>
      <c r="N2430" s="2" t="s">
        <v>1448</v>
      </c>
      <c r="O2430" s="1" t="s">
        <v>11034</v>
      </c>
      <c r="P2430" s="14" t="s">
        <v>11033</v>
      </c>
      <c r="Q2430" s="14" t="s">
        <v>11035</v>
      </c>
      <c r="R2430" s="14"/>
      <c r="S2430" s="1" t="s">
        <v>9124</v>
      </c>
      <c r="V2430" s="9"/>
      <c r="W2430" s="9"/>
    </row>
    <row r="2431" spans="1:23" x14ac:dyDescent="0.2">
      <c r="A2431" s="2">
        <f t="shared" si="38"/>
        <v>2429</v>
      </c>
      <c r="B2431" s="4" t="s">
        <v>1</v>
      </c>
      <c r="C2431" s="4" t="s">
        <v>1510</v>
      </c>
      <c r="E2431" s="4" t="s">
        <v>1301</v>
      </c>
      <c r="F2431" s="2">
        <v>1</v>
      </c>
      <c r="G2431" s="2">
        <v>31</v>
      </c>
      <c r="H2431" s="2">
        <v>2023</v>
      </c>
      <c r="I2431" s="2">
        <v>88</v>
      </c>
      <c r="J2431" s="2" t="s">
        <v>1449</v>
      </c>
      <c r="K2431" s="4" t="s">
        <v>1440</v>
      </c>
      <c r="L2431" s="2" t="s">
        <v>1407</v>
      </c>
      <c r="M2431" s="2" t="s">
        <v>1448</v>
      </c>
      <c r="N2431" s="2" t="s">
        <v>1448</v>
      </c>
      <c r="P2431" s="14" t="s">
        <v>10924</v>
      </c>
      <c r="Q2431" s="14" t="s">
        <v>10925</v>
      </c>
      <c r="R2431" s="14"/>
      <c r="S2431" s="1" t="s">
        <v>9088</v>
      </c>
      <c r="V2431" s="9"/>
      <c r="W2431" s="9"/>
    </row>
    <row r="2432" spans="1:23" x14ac:dyDescent="0.2">
      <c r="A2432" s="2">
        <f t="shared" si="38"/>
        <v>2430</v>
      </c>
      <c r="B2432" s="4" t="s">
        <v>2301</v>
      </c>
      <c r="C2432" s="4" t="s">
        <v>11064</v>
      </c>
      <c r="F2432" s="2">
        <v>2</v>
      </c>
      <c r="G2432" s="2">
        <v>1</v>
      </c>
      <c r="H2432" s="2">
        <v>2023</v>
      </c>
      <c r="I2432" s="2">
        <v>93</v>
      </c>
      <c r="J2432" s="2" t="s">
        <v>1449</v>
      </c>
      <c r="K2432" s="4" t="s">
        <v>5054</v>
      </c>
      <c r="L2432" s="2" t="s">
        <v>6515</v>
      </c>
      <c r="M2432" s="2" t="s">
        <v>1448</v>
      </c>
      <c r="N2432" s="2" t="s">
        <v>1448</v>
      </c>
      <c r="P2432" s="14" t="s">
        <v>11065</v>
      </c>
      <c r="Q2432" s="14"/>
      <c r="R2432" s="14"/>
      <c r="V2432" s="9"/>
      <c r="W2432" s="9"/>
    </row>
    <row r="2433" spans="1:23" x14ac:dyDescent="0.2">
      <c r="A2433" s="2">
        <f t="shared" si="38"/>
        <v>2431</v>
      </c>
      <c r="B2433" s="4" t="s">
        <v>11030</v>
      </c>
      <c r="C2433" s="4" t="s">
        <v>10426</v>
      </c>
      <c r="D2433" s="1" t="s">
        <v>10821</v>
      </c>
      <c r="F2433" s="2">
        <v>2</v>
      </c>
      <c r="G2433" s="2">
        <v>3</v>
      </c>
      <c r="H2433" s="2">
        <v>2023</v>
      </c>
      <c r="I2433" s="2">
        <v>87</v>
      </c>
      <c r="J2433" s="2" t="s">
        <v>1450</v>
      </c>
      <c r="K2433" s="4" t="s">
        <v>1412</v>
      </c>
      <c r="L2433" s="2" t="s">
        <v>1407</v>
      </c>
      <c r="M2433" s="2" t="s">
        <v>1448</v>
      </c>
      <c r="N2433" s="2" t="s">
        <v>1448</v>
      </c>
      <c r="O2433" s="252" t="s">
        <v>11031</v>
      </c>
      <c r="P2433" s="14" t="s">
        <v>11029</v>
      </c>
      <c r="Q2433" s="14" t="s">
        <v>11032</v>
      </c>
      <c r="R2433" s="14"/>
      <c r="S2433" s="1" t="s">
        <v>9088</v>
      </c>
      <c r="V2433" s="9"/>
      <c r="W2433" s="9"/>
    </row>
    <row r="2434" spans="1:23" x14ac:dyDescent="0.2">
      <c r="A2434" s="2">
        <f t="shared" si="38"/>
        <v>2432</v>
      </c>
      <c r="B2434" s="4" t="s">
        <v>11026</v>
      </c>
      <c r="C2434" s="4" t="s">
        <v>11061</v>
      </c>
      <c r="D2434" s="1" t="s">
        <v>10821</v>
      </c>
      <c r="E2434" s="4" t="s">
        <v>11025</v>
      </c>
      <c r="F2434" s="2">
        <v>2</v>
      </c>
      <c r="G2434" s="2">
        <v>3</v>
      </c>
      <c r="H2434" s="2">
        <v>2023</v>
      </c>
      <c r="I2434" s="2">
        <v>83</v>
      </c>
      <c r="J2434" s="2" t="s">
        <v>1450</v>
      </c>
      <c r="K2434" s="4" t="s">
        <v>1443</v>
      </c>
      <c r="L2434" s="2" t="s">
        <v>1393</v>
      </c>
      <c r="M2434" s="2" t="s">
        <v>1448</v>
      </c>
      <c r="N2434" s="2" t="s">
        <v>1448</v>
      </c>
      <c r="P2434" s="14" t="s">
        <v>11027</v>
      </c>
      <c r="Q2434" s="14" t="s">
        <v>11028</v>
      </c>
      <c r="R2434" s="14"/>
      <c r="V2434" s="9"/>
      <c r="W2434" s="9"/>
    </row>
    <row r="2435" spans="1:23" x14ac:dyDescent="0.2">
      <c r="A2435" s="2">
        <f t="shared" si="38"/>
        <v>2433</v>
      </c>
      <c r="B2435" s="4" t="s">
        <v>10992</v>
      </c>
      <c r="C2435" s="4" t="s">
        <v>6459</v>
      </c>
      <c r="D2435" s="1" t="s">
        <v>915</v>
      </c>
      <c r="E2435" s="301"/>
      <c r="F2435" s="2">
        <v>2</v>
      </c>
      <c r="G2435" s="2">
        <v>4</v>
      </c>
      <c r="H2435" s="2">
        <v>2023</v>
      </c>
      <c r="I2435" s="86" t="s">
        <v>1871</v>
      </c>
      <c r="J2435" s="2" t="s">
        <v>1449</v>
      </c>
      <c r="K2435" s="4" t="s">
        <v>1402</v>
      </c>
      <c r="L2435" s="2" t="s">
        <v>1393</v>
      </c>
      <c r="M2435" s="2" t="s">
        <v>1448</v>
      </c>
      <c r="N2435" s="2" t="s">
        <v>1448</v>
      </c>
      <c r="P2435" s="14" t="s">
        <v>10993</v>
      </c>
      <c r="Q2435" s="14" t="s">
        <v>10994</v>
      </c>
      <c r="R2435" s="14"/>
      <c r="S2435" s="1" t="s">
        <v>9124</v>
      </c>
      <c r="V2435" s="9"/>
      <c r="W2435" s="9"/>
    </row>
    <row r="2436" spans="1:23" x14ac:dyDescent="0.2">
      <c r="A2436" s="2">
        <f t="shared" si="38"/>
        <v>2434</v>
      </c>
      <c r="B2436" s="4" t="s">
        <v>2301</v>
      </c>
      <c r="C2436" s="4" t="s">
        <v>11067</v>
      </c>
      <c r="F2436" s="2">
        <v>2</v>
      </c>
      <c r="G2436" s="2">
        <v>4</v>
      </c>
      <c r="H2436" s="2">
        <v>2023</v>
      </c>
      <c r="I2436" s="2">
        <v>73</v>
      </c>
      <c r="J2436" s="2" t="s">
        <v>1449</v>
      </c>
      <c r="K2436" s="4" t="s">
        <v>1416</v>
      </c>
      <c r="L2436" s="2" t="s">
        <v>6515</v>
      </c>
      <c r="M2436" s="2" t="s">
        <v>1447</v>
      </c>
      <c r="N2436" s="2" t="s">
        <v>1448</v>
      </c>
      <c r="P2436" s="14" t="s">
        <v>11068</v>
      </c>
      <c r="Q2436" s="14" t="s">
        <v>11066</v>
      </c>
      <c r="R2436" s="14"/>
      <c r="S2436" s="1" t="s">
        <v>9124</v>
      </c>
      <c r="V2436" s="9"/>
      <c r="W2436" s="9"/>
    </row>
    <row r="2437" spans="1:23" x14ac:dyDescent="0.2">
      <c r="A2437" s="2">
        <f t="shared" si="38"/>
        <v>2435</v>
      </c>
      <c r="B2437" s="4" t="s">
        <v>585</v>
      </c>
      <c r="C2437" s="4" t="s">
        <v>1576</v>
      </c>
      <c r="D2437" s="1" t="s">
        <v>11312</v>
      </c>
      <c r="F2437" s="2">
        <v>2</v>
      </c>
      <c r="G2437" s="2">
        <v>4</v>
      </c>
      <c r="H2437" s="2">
        <v>2023</v>
      </c>
      <c r="I2437" s="2">
        <v>98</v>
      </c>
      <c r="J2437" s="2" t="s">
        <v>1449</v>
      </c>
      <c r="K2437" s="4" t="s">
        <v>4722</v>
      </c>
      <c r="L2437" s="2" t="s">
        <v>1394</v>
      </c>
      <c r="M2437" s="2" t="s">
        <v>1448</v>
      </c>
      <c r="N2437" s="2" t="s">
        <v>1448</v>
      </c>
      <c r="P2437" s="14" t="s">
        <v>11313</v>
      </c>
      <c r="Q2437" s="14"/>
      <c r="R2437" s="14"/>
      <c r="S2437" s="1" t="s">
        <v>11314</v>
      </c>
      <c r="V2437" s="9"/>
      <c r="W2437" s="9"/>
    </row>
    <row r="2438" spans="1:23" x14ac:dyDescent="0.2">
      <c r="A2438" s="2">
        <f t="shared" si="38"/>
        <v>2436</v>
      </c>
      <c r="B2438" s="4" t="s">
        <v>716</v>
      </c>
      <c r="C2438" s="4" t="s">
        <v>2656</v>
      </c>
      <c r="D2438" s="1" t="s">
        <v>848</v>
      </c>
      <c r="F2438" s="2">
        <v>2</v>
      </c>
      <c r="G2438" s="2">
        <v>5</v>
      </c>
      <c r="H2438" s="2">
        <v>2023</v>
      </c>
      <c r="I2438" s="2">
        <v>85</v>
      </c>
      <c r="J2438" s="2" t="s">
        <v>1449</v>
      </c>
      <c r="K2438" s="4" t="s">
        <v>1837</v>
      </c>
      <c r="L2438" s="2" t="s">
        <v>1393</v>
      </c>
      <c r="M2438" s="2" t="s">
        <v>1447</v>
      </c>
      <c r="N2438" s="2" t="s">
        <v>1448</v>
      </c>
      <c r="O2438" s="252" t="s">
        <v>11146</v>
      </c>
      <c r="P2438" s="14" t="s">
        <v>11144</v>
      </c>
      <c r="Q2438" s="14" t="s">
        <v>11145</v>
      </c>
      <c r="R2438" s="14"/>
      <c r="V2438" s="9"/>
      <c r="W2438" s="9"/>
    </row>
    <row r="2439" spans="1:23" x14ac:dyDescent="0.2">
      <c r="A2439" s="2">
        <f t="shared" si="38"/>
        <v>2437</v>
      </c>
      <c r="B2439" s="4" t="s">
        <v>391</v>
      </c>
      <c r="C2439" s="4" t="s">
        <v>11139</v>
      </c>
      <c r="E2439" s="4" t="s">
        <v>11143</v>
      </c>
      <c r="F2439" s="2">
        <v>2</v>
      </c>
      <c r="G2439" s="2">
        <v>6</v>
      </c>
      <c r="H2439" s="2">
        <v>2023</v>
      </c>
      <c r="I2439" s="2">
        <v>83</v>
      </c>
      <c r="J2439" s="2" t="s">
        <v>1450</v>
      </c>
      <c r="K2439" s="4" t="s">
        <v>11142</v>
      </c>
      <c r="L2439" s="2" t="s">
        <v>1389</v>
      </c>
      <c r="M2439" s="2" t="s">
        <v>1448</v>
      </c>
      <c r="N2439" s="2" t="s">
        <v>1448</v>
      </c>
      <c r="P2439" s="14" t="s">
        <v>11140</v>
      </c>
      <c r="Q2439" s="14" t="s">
        <v>11141</v>
      </c>
      <c r="R2439" s="14"/>
      <c r="S2439" s="1" t="s">
        <v>8752</v>
      </c>
      <c r="V2439" s="9"/>
      <c r="W2439" s="9"/>
    </row>
    <row r="2440" spans="1:23" x14ac:dyDescent="0.2">
      <c r="A2440" s="2">
        <f t="shared" si="38"/>
        <v>2438</v>
      </c>
      <c r="B2440" s="4" t="s">
        <v>11434</v>
      </c>
      <c r="C2440" s="4" t="s">
        <v>2163</v>
      </c>
      <c r="D2440" s="1" t="s">
        <v>837</v>
      </c>
      <c r="F2440" s="2">
        <v>2</v>
      </c>
      <c r="G2440" s="2">
        <v>7</v>
      </c>
      <c r="H2440" s="2">
        <v>2023</v>
      </c>
      <c r="I2440" s="2">
        <v>74</v>
      </c>
      <c r="J2440" s="2" t="s">
        <v>1449</v>
      </c>
      <c r="K2440" s="4" t="s">
        <v>9342</v>
      </c>
      <c r="L2440" s="2" t="s">
        <v>1393</v>
      </c>
      <c r="M2440" s="2" t="s">
        <v>1448</v>
      </c>
      <c r="N2440" s="2" t="s">
        <v>1448</v>
      </c>
      <c r="O2440" s="1" t="s">
        <v>11439</v>
      </c>
      <c r="P2440" s="14" t="s">
        <v>11435</v>
      </c>
      <c r="Q2440" s="14" t="s">
        <v>11436</v>
      </c>
      <c r="R2440" s="14" t="s">
        <v>11437</v>
      </c>
      <c r="S2440" s="1" t="s">
        <v>9124</v>
      </c>
      <c r="V2440" s="9" t="s">
        <v>11438</v>
      </c>
      <c r="W2440" s="9"/>
    </row>
    <row r="2441" spans="1:23" x14ac:dyDescent="0.2">
      <c r="A2441" s="2">
        <f t="shared" si="38"/>
        <v>2439</v>
      </c>
      <c r="B2441" s="4" t="s">
        <v>11250</v>
      </c>
      <c r="C2441" s="4" t="s">
        <v>11251</v>
      </c>
      <c r="D2441" s="1" t="s">
        <v>843</v>
      </c>
      <c r="F2441" s="2">
        <v>2</v>
      </c>
      <c r="G2441" s="2">
        <v>7</v>
      </c>
      <c r="H2441" s="2">
        <v>2023</v>
      </c>
      <c r="I2441" s="2">
        <v>78</v>
      </c>
      <c r="J2441" s="2" t="s">
        <v>1449</v>
      </c>
      <c r="K2441" s="4" t="s">
        <v>1445</v>
      </c>
      <c r="L2441" s="2" t="s">
        <v>1389</v>
      </c>
      <c r="M2441" s="2" t="s">
        <v>1448</v>
      </c>
      <c r="N2441" s="2" t="s">
        <v>1448</v>
      </c>
      <c r="O2441" s="1" t="s">
        <v>11253</v>
      </c>
      <c r="P2441" s="14" t="s">
        <v>11252</v>
      </c>
      <c r="Q2441" s="14"/>
      <c r="R2441" s="14"/>
      <c r="S2441" s="1" t="s">
        <v>9124</v>
      </c>
      <c r="V2441" s="9"/>
      <c r="W2441" s="9"/>
    </row>
    <row r="2442" spans="1:23" x14ac:dyDescent="0.2">
      <c r="A2442" s="2">
        <f t="shared" si="38"/>
        <v>2440</v>
      </c>
      <c r="B2442" s="4" t="s">
        <v>11136</v>
      </c>
      <c r="C2442" s="4" t="s">
        <v>2508</v>
      </c>
      <c r="E2442" s="4" t="s">
        <v>11135</v>
      </c>
      <c r="F2442" s="2">
        <v>2</v>
      </c>
      <c r="G2442" s="2">
        <v>8</v>
      </c>
      <c r="H2442" s="2">
        <v>2023</v>
      </c>
      <c r="I2442" s="2">
        <v>85</v>
      </c>
      <c r="J2442" s="2" t="s">
        <v>1449</v>
      </c>
      <c r="K2442" s="4" t="s">
        <v>1789</v>
      </c>
      <c r="L2442" s="2" t="s">
        <v>1396</v>
      </c>
      <c r="M2442" s="2" t="s">
        <v>1448</v>
      </c>
      <c r="N2442" s="2" t="s">
        <v>1448</v>
      </c>
      <c r="O2442" s="1" t="s">
        <v>10949</v>
      </c>
      <c r="P2442" s="14" t="s">
        <v>11137</v>
      </c>
      <c r="Q2442" s="14" t="s">
        <v>11138</v>
      </c>
      <c r="R2442" s="14"/>
      <c r="S2442" s="1" t="s">
        <v>9706</v>
      </c>
      <c r="T2442" s="1" t="s">
        <v>9088</v>
      </c>
      <c r="V2442" s="9"/>
      <c r="W2442" s="9"/>
    </row>
    <row r="2443" spans="1:23" x14ac:dyDescent="0.2">
      <c r="A2443" s="2">
        <f t="shared" si="38"/>
        <v>2441</v>
      </c>
      <c r="B2443" s="4" t="s">
        <v>11258</v>
      </c>
      <c r="C2443" s="4" t="s">
        <v>7388</v>
      </c>
      <c r="D2443" s="1" t="s">
        <v>890</v>
      </c>
      <c r="F2443" s="2">
        <v>2</v>
      </c>
      <c r="G2443" s="2">
        <v>8</v>
      </c>
      <c r="H2443" s="2">
        <v>2023</v>
      </c>
      <c r="I2443" s="2">
        <v>91</v>
      </c>
      <c r="J2443" s="2" t="s">
        <v>1449</v>
      </c>
      <c r="K2443" s="4" t="s">
        <v>11260</v>
      </c>
      <c r="L2443" s="2" t="s">
        <v>1394</v>
      </c>
      <c r="M2443" s="2" t="s">
        <v>1448</v>
      </c>
      <c r="N2443" s="2" t="s">
        <v>1448</v>
      </c>
      <c r="P2443" s="14" t="s">
        <v>11259</v>
      </c>
      <c r="Q2443" s="14"/>
      <c r="R2443" s="14"/>
      <c r="S2443" s="1" t="s">
        <v>9088</v>
      </c>
      <c r="V2443" s="9"/>
      <c r="W2443" s="9"/>
    </row>
    <row r="2444" spans="1:23" x14ac:dyDescent="0.2">
      <c r="A2444" s="2">
        <f t="shared" si="38"/>
        <v>2442</v>
      </c>
      <c r="B2444" s="4" t="s">
        <v>11324</v>
      </c>
      <c r="C2444" s="4" t="s">
        <v>2257</v>
      </c>
      <c r="F2444" s="2">
        <v>2</v>
      </c>
      <c r="G2444" s="2">
        <v>9</v>
      </c>
      <c r="H2444" s="2">
        <v>2023</v>
      </c>
      <c r="I2444" s="2">
        <v>88</v>
      </c>
      <c r="J2444" s="2" t="s">
        <v>1449</v>
      </c>
      <c r="K2444" s="4" t="s">
        <v>1440</v>
      </c>
      <c r="L2444" s="2" t="s">
        <v>1407</v>
      </c>
      <c r="M2444" s="2" t="s">
        <v>1448</v>
      </c>
      <c r="N2444" s="2" t="s">
        <v>1448</v>
      </c>
      <c r="P2444" s="14" t="s">
        <v>11325</v>
      </c>
      <c r="Q2444" s="14" t="s">
        <v>11326</v>
      </c>
      <c r="R2444" s="14"/>
      <c r="S2444" s="1" t="s">
        <v>8736</v>
      </c>
      <c r="T2444" s="1" t="s">
        <v>8669</v>
      </c>
      <c r="V2444" s="9"/>
      <c r="W2444" s="9"/>
    </row>
    <row r="2445" spans="1:23" x14ac:dyDescent="0.2">
      <c r="A2445" s="2">
        <f t="shared" si="38"/>
        <v>2443</v>
      </c>
      <c r="B2445" s="4" t="s">
        <v>11274</v>
      </c>
      <c r="C2445" s="4" t="s">
        <v>11586</v>
      </c>
      <c r="D2445" s="1" t="s">
        <v>851</v>
      </c>
      <c r="F2445" s="2">
        <v>2</v>
      </c>
      <c r="G2445" s="2">
        <v>9</v>
      </c>
      <c r="H2445" s="2">
        <v>2023</v>
      </c>
      <c r="I2445" s="46">
        <v>58</v>
      </c>
      <c r="J2445" s="2" t="s">
        <v>1450</v>
      </c>
      <c r="K2445" s="4" t="s">
        <v>11277</v>
      </c>
      <c r="L2445" s="2" t="s">
        <v>1393</v>
      </c>
      <c r="M2445" s="2" t="s">
        <v>1448</v>
      </c>
      <c r="N2445" s="2" t="s">
        <v>1448</v>
      </c>
      <c r="O2445" s="282" t="s">
        <v>11389</v>
      </c>
      <c r="P2445" s="14" t="s">
        <v>11276</v>
      </c>
      <c r="Q2445" s="14" t="s">
        <v>11275</v>
      </c>
      <c r="R2445" s="14"/>
      <c r="S2445" s="1" t="s">
        <v>9124</v>
      </c>
      <c r="V2445" s="9"/>
      <c r="W2445" s="9"/>
    </row>
    <row r="2446" spans="1:23" x14ac:dyDescent="0.2">
      <c r="A2446" s="2">
        <f t="shared" ref="A2446:A2510" si="39">A2445+1</f>
        <v>2444</v>
      </c>
      <c r="B2446" s="4" t="s">
        <v>11288</v>
      </c>
      <c r="C2446" s="4" t="s">
        <v>11290</v>
      </c>
      <c r="E2446" s="4" t="s">
        <v>11289</v>
      </c>
      <c r="F2446" s="2">
        <v>2</v>
      </c>
      <c r="G2446" s="2">
        <v>9</v>
      </c>
      <c r="H2446" s="2">
        <v>2023</v>
      </c>
      <c r="I2446" s="2">
        <v>72</v>
      </c>
      <c r="J2446" s="2" t="s">
        <v>1449</v>
      </c>
      <c r="K2446" s="4" t="s">
        <v>11286</v>
      </c>
      <c r="L2446" s="2" t="s">
        <v>1434</v>
      </c>
      <c r="M2446" s="2" t="s">
        <v>1448</v>
      </c>
      <c r="N2446" s="2" t="s">
        <v>1448</v>
      </c>
      <c r="O2446" s="283"/>
      <c r="P2446" s="14" t="s">
        <v>11287</v>
      </c>
      <c r="Q2446" s="14"/>
      <c r="R2446" s="14"/>
      <c r="S2446" s="1" t="s">
        <v>9124</v>
      </c>
      <c r="V2446" s="9"/>
      <c r="W2446" s="9"/>
    </row>
    <row r="2447" spans="1:23" x14ac:dyDescent="0.2">
      <c r="A2447" s="2">
        <f t="shared" si="39"/>
        <v>2445</v>
      </c>
      <c r="B2447" s="4" t="s">
        <v>11184</v>
      </c>
      <c r="C2447" s="4" t="s">
        <v>4397</v>
      </c>
      <c r="D2447" s="1" t="s">
        <v>11186</v>
      </c>
      <c r="F2447" s="2">
        <v>2</v>
      </c>
      <c r="G2447" s="2">
        <v>9</v>
      </c>
      <c r="H2447" s="2">
        <v>2023</v>
      </c>
      <c r="I2447" s="2">
        <v>71</v>
      </c>
      <c r="J2447" s="2" t="s">
        <v>1449</v>
      </c>
      <c r="K2447" s="4" t="s">
        <v>1497</v>
      </c>
      <c r="L2447" s="2" t="s">
        <v>1393</v>
      </c>
      <c r="M2447" s="2" t="s">
        <v>1447</v>
      </c>
      <c r="N2447" s="2" t="s">
        <v>1448</v>
      </c>
      <c r="P2447" s="14" t="s">
        <v>11185</v>
      </c>
      <c r="Q2447" s="14" t="s">
        <v>11590</v>
      </c>
      <c r="R2447" s="14"/>
      <c r="S2447" s="1" t="s">
        <v>9088</v>
      </c>
      <c r="V2447" s="9"/>
      <c r="W2447" s="9"/>
    </row>
    <row r="2448" spans="1:23" x14ac:dyDescent="0.2">
      <c r="A2448" s="2">
        <f t="shared" si="39"/>
        <v>2446</v>
      </c>
      <c r="B2448" s="4" t="s">
        <v>11335</v>
      </c>
      <c r="C2448" s="4" t="s">
        <v>3255</v>
      </c>
      <c r="E2448" s="4" t="s">
        <v>1066</v>
      </c>
      <c r="F2448" s="2">
        <v>2</v>
      </c>
      <c r="G2448" s="2">
        <v>10</v>
      </c>
      <c r="H2448" s="2">
        <v>2023</v>
      </c>
      <c r="I2448" s="2">
        <v>84</v>
      </c>
      <c r="J2448" s="2" t="s">
        <v>1449</v>
      </c>
      <c r="K2448" s="4" t="s">
        <v>1421</v>
      </c>
      <c r="L2448" s="2" t="s">
        <v>6515</v>
      </c>
      <c r="M2448" s="2" t="s">
        <v>1447</v>
      </c>
      <c r="N2448" s="2" t="s">
        <v>1448</v>
      </c>
      <c r="O2448" s="1" t="s">
        <v>11336</v>
      </c>
      <c r="P2448" s="14" t="s">
        <v>11337</v>
      </c>
      <c r="Q2448" s="14" t="s">
        <v>11339</v>
      </c>
      <c r="R2448" s="14" t="s">
        <v>11338</v>
      </c>
      <c r="S2448" s="1" t="s">
        <v>8750</v>
      </c>
      <c r="V2448" s="9"/>
      <c r="W2448" s="9"/>
    </row>
    <row r="2449" spans="1:23" x14ac:dyDescent="0.2">
      <c r="A2449" s="2">
        <f t="shared" si="39"/>
        <v>2447</v>
      </c>
      <c r="B2449" s="4" t="s">
        <v>11329</v>
      </c>
      <c r="C2449" s="4" t="s">
        <v>2205</v>
      </c>
      <c r="E2449" s="4" t="s">
        <v>6075</v>
      </c>
      <c r="F2449" s="2">
        <v>2</v>
      </c>
      <c r="G2449" s="2">
        <v>13</v>
      </c>
      <c r="H2449" s="2">
        <v>2023</v>
      </c>
      <c r="I2449" s="2">
        <v>99</v>
      </c>
      <c r="J2449" s="2" t="s">
        <v>1449</v>
      </c>
      <c r="K2449" s="4" t="s">
        <v>1392</v>
      </c>
      <c r="L2449" s="2" t="s">
        <v>1393</v>
      </c>
      <c r="M2449" s="2" t="s">
        <v>1447</v>
      </c>
      <c r="N2449" s="2" t="s">
        <v>1448</v>
      </c>
      <c r="O2449" s="1" t="s">
        <v>11328</v>
      </c>
      <c r="P2449" s="14" t="s">
        <v>11330</v>
      </c>
      <c r="Q2449" s="14" t="s">
        <v>11331</v>
      </c>
      <c r="R2449" s="14"/>
      <c r="V2449" s="9"/>
      <c r="W2449" s="9"/>
    </row>
    <row r="2450" spans="1:23" x14ac:dyDescent="0.2">
      <c r="A2450" s="2">
        <f t="shared" si="39"/>
        <v>2448</v>
      </c>
      <c r="B2450" s="4" t="s">
        <v>11284</v>
      </c>
      <c r="C2450" s="4" t="s">
        <v>894</v>
      </c>
      <c r="D2450" s="1" t="s">
        <v>851</v>
      </c>
      <c r="E2450" s="274" t="s">
        <v>11285</v>
      </c>
      <c r="F2450" s="2">
        <v>2</v>
      </c>
      <c r="G2450" s="2">
        <v>13</v>
      </c>
      <c r="H2450" s="2">
        <v>2023</v>
      </c>
      <c r="I2450" s="2">
        <v>102</v>
      </c>
      <c r="J2450" s="2" t="s">
        <v>1449</v>
      </c>
      <c r="K2450" s="4" t="s">
        <v>11283</v>
      </c>
      <c r="L2450" s="2" t="s">
        <v>1393</v>
      </c>
      <c r="M2450" s="2" t="s">
        <v>1448</v>
      </c>
      <c r="N2450" s="2" t="s">
        <v>1448</v>
      </c>
      <c r="O2450" s="1" t="s">
        <v>3352</v>
      </c>
      <c r="P2450" s="14" t="s">
        <v>11282</v>
      </c>
      <c r="Q2450" s="14"/>
      <c r="R2450" s="14"/>
      <c r="S2450" s="1" t="s">
        <v>8766</v>
      </c>
      <c r="V2450" s="9"/>
      <c r="W2450" s="9"/>
    </row>
    <row r="2451" spans="1:23" x14ac:dyDescent="0.2">
      <c r="A2451" s="2">
        <f t="shared" si="39"/>
        <v>2449</v>
      </c>
      <c r="B2451" s="4" t="s">
        <v>11278</v>
      </c>
      <c r="C2451" s="4" t="s">
        <v>11280</v>
      </c>
      <c r="D2451" s="1" t="s">
        <v>843</v>
      </c>
      <c r="F2451" s="2">
        <v>2</v>
      </c>
      <c r="G2451" s="2">
        <v>14</v>
      </c>
      <c r="H2451" s="2">
        <v>2023</v>
      </c>
      <c r="I2451" s="2">
        <v>89</v>
      </c>
      <c r="J2451" s="2" t="s">
        <v>1449</v>
      </c>
      <c r="K2451" s="4" t="s">
        <v>1497</v>
      </c>
      <c r="L2451" s="2" t="s">
        <v>1393</v>
      </c>
      <c r="M2451" s="2" t="s">
        <v>1448</v>
      </c>
      <c r="N2451" s="2" t="s">
        <v>1448</v>
      </c>
      <c r="P2451" s="14" t="s">
        <v>11279</v>
      </c>
      <c r="Q2451" s="14" t="s">
        <v>11281</v>
      </c>
      <c r="R2451" s="14"/>
      <c r="S2451" s="1" t="s">
        <v>9124</v>
      </c>
      <c r="V2451" s="9"/>
      <c r="W2451" s="9"/>
    </row>
    <row r="2452" spans="1:23" x14ac:dyDescent="0.2">
      <c r="A2452" s="2">
        <f t="shared" si="39"/>
        <v>2450</v>
      </c>
      <c r="B2452" s="4" t="s">
        <v>11291</v>
      </c>
      <c r="C2452" s="4" t="s">
        <v>2205</v>
      </c>
      <c r="D2452" s="1" t="s">
        <v>915</v>
      </c>
      <c r="E2452" s="301"/>
      <c r="F2452" s="2">
        <v>2</v>
      </c>
      <c r="G2452" s="2">
        <v>15</v>
      </c>
      <c r="H2452" s="2">
        <v>2023</v>
      </c>
      <c r="I2452" s="86" t="s">
        <v>1871</v>
      </c>
      <c r="J2452" s="2" t="s">
        <v>1449</v>
      </c>
      <c r="K2452" s="4" t="s">
        <v>1421</v>
      </c>
      <c r="L2452" s="2" t="s">
        <v>6515</v>
      </c>
      <c r="M2452" s="2" t="s">
        <v>1448</v>
      </c>
      <c r="N2452" s="2" t="s">
        <v>1448</v>
      </c>
      <c r="P2452" s="14" t="s">
        <v>11332</v>
      </c>
      <c r="Q2452" s="14" t="s">
        <v>11333</v>
      </c>
      <c r="R2452" s="14"/>
      <c r="S2452" s="1" t="s">
        <v>8669</v>
      </c>
      <c r="T2452" s="1" t="s">
        <v>8736</v>
      </c>
      <c r="V2452" s="9"/>
      <c r="W2452" s="9"/>
    </row>
    <row r="2453" spans="1:23" x14ac:dyDescent="0.2">
      <c r="A2453" s="2">
        <f t="shared" si="39"/>
        <v>2451</v>
      </c>
      <c r="B2453" s="4" t="s">
        <v>11347</v>
      </c>
      <c r="C2453" s="4" t="s">
        <v>3209</v>
      </c>
      <c r="D2453" s="1" t="s">
        <v>834</v>
      </c>
      <c r="F2453" s="2">
        <v>2</v>
      </c>
      <c r="G2453" s="2">
        <v>15</v>
      </c>
      <c r="H2453" s="2">
        <v>2023</v>
      </c>
      <c r="I2453" s="2">
        <v>65</v>
      </c>
      <c r="J2453" s="2" t="s">
        <v>1450</v>
      </c>
      <c r="K2453" s="4" t="s">
        <v>1523</v>
      </c>
      <c r="L2453" s="2" t="s">
        <v>1393</v>
      </c>
      <c r="M2453" s="2" t="s">
        <v>1447</v>
      </c>
      <c r="N2453" s="2" t="s">
        <v>1448</v>
      </c>
      <c r="O2453" s="282" t="s">
        <v>12049</v>
      </c>
      <c r="P2453" s="14" t="s">
        <v>11348</v>
      </c>
      <c r="Q2453" s="14" t="s">
        <v>11349</v>
      </c>
      <c r="R2453" s="14"/>
      <c r="S2453" s="1" t="s">
        <v>9124</v>
      </c>
      <c r="V2453" s="9"/>
      <c r="W2453" s="9"/>
    </row>
    <row r="2454" spans="1:23" x14ac:dyDescent="0.2">
      <c r="A2454" s="2">
        <f t="shared" si="39"/>
        <v>2452</v>
      </c>
      <c r="B2454" s="4" t="s">
        <v>1734</v>
      </c>
      <c r="C2454" s="4" t="s">
        <v>11890</v>
      </c>
      <c r="E2454" s="4" t="s">
        <v>11893</v>
      </c>
      <c r="F2454" s="2">
        <v>2</v>
      </c>
      <c r="G2454" s="2">
        <v>16</v>
      </c>
      <c r="H2454" s="2">
        <v>2023</v>
      </c>
      <c r="I2454" s="2">
        <v>81</v>
      </c>
      <c r="J2454" s="2" t="s">
        <v>1450</v>
      </c>
      <c r="K2454" s="4" t="s">
        <v>1789</v>
      </c>
      <c r="L2454" s="2" t="s">
        <v>1396</v>
      </c>
      <c r="M2454" s="2" t="s">
        <v>1447</v>
      </c>
      <c r="N2454" s="2" t="s">
        <v>1448</v>
      </c>
      <c r="P2454" s="14" t="s">
        <v>11891</v>
      </c>
      <c r="Q2454" s="14"/>
      <c r="R2454" s="14" t="s">
        <v>11892</v>
      </c>
      <c r="S2454" s="1" t="s">
        <v>9088</v>
      </c>
      <c r="V2454" s="9"/>
      <c r="W2454" s="9"/>
    </row>
    <row r="2455" spans="1:23" x14ac:dyDescent="0.2">
      <c r="A2455" s="2">
        <f t="shared" si="39"/>
        <v>2453</v>
      </c>
      <c r="B2455" s="4" t="s">
        <v>11482</v>
      </c>
      <c r="C2455" s="4" t="s">
        <v>2109</v>
      </c>
      <c r="D2455" s="1" t="s">
        <v>838</v>
      </c>
      <c r="F2455" s="2">
        <v>2</v>
      </c>
      <c r="G2455" s="2">
        <v>18</v>
      </c>
      <c r="H2455" s="2">
        <v>2023</v>
      </c>
      <c r="I2455" s="2">
        <v>81</v>
      </c>
      <c r="J2455" s="2" t="s">
        <v>1449</v>
      </c>
      <c r="K2455" s="4" t="s">
        <v>3413</v>
      </c>
      <c r="L2455" s="2" t="s">
        <v>1393</v>
      </c>
      <c r="M2455" s="2" t="s">
        <v>1448</v>
      </c>
      <c r="N2455" s="2" t="s">
        <v>1448</v>
      </c>
      <c r="P2455" s="14" t="s">
        <v>11441</v>
      </c>
      <c r="Q2455" s="14" t="s">
        <v>11442</v>
      </c>
      <c r="R2455" s="14"/>
      <c r="S2455" s="1" t="s">
        <v>8736</v>
      </c>
      <c r="V2455" s="9"/>
      <c r="W2455" s="9"/>
    </row>
    <row r="2456" spans="1:23" x14ac:dyDescent="0.2">
      <c r="A2456" s="2">
        <f t="shared" si="39"/>
        <v>2454</v>
      </c>
      <c r="B2456" s="4" t="s">
        <v>30</v>
      </c>
      <c r="C2456" s="4" t="s">
        <v>2171</v>
      </c>
      <c r="D2456" s="1" t="s">
        <v>834</v>
      </c>
      <c r="F2456" s="2">
        <v>2</v>
      </c>
      <c r="G2456" s="2">
        <v>18</v>
      </c>
      <c r="H2456" s="2">
        <v>2023</v>
      </c>
      <c r="I2456" s="2">
        <v>85</v>
      </c>
      <c r="J2456" s="2" t="s">
        <v>1449</v>
      </c>
      <c r="K2456" s="4" t="s">
        <v>1445</v>
      </c>
      <c r="L2456" s="2" t="s">
        <v>1389</v>
      </c>
      <c r="M2456" s="2" t="s">
        <v>1448</v>
      </c>
      <c r="N2456" s="2" t="s">
        <v>1448</v>
      </c>
      <c r="O2456" s="283" t="s">
        <v>9947</v>
      </c>
      <c r="P2456" s="14" t="s">
        <v>11662</v>
      </c>
      <c r="Q2456" s="14"/>
      <c r="R2456" s="14"/>
      <c r="S2456" s="1" t="s">
        <v>9124</v>
      </c>
      <c r="V2456" s="9"/>
      <c r="W2456" s="9"/>
    </row>
    <row r="2457" spans="1:23" x14ac:dyDescent="0.2">
      <c r="A2457" s="2">
        <f t="shared" si="39"/>
        <v>2455</v>
      </c>
      <c r="B2457" s="4" t="s">
        <v>78</v>
      </c>
      <c r="C2457" s="4" t="s">
        <v>2171</v>
      </c>
      <c r="D2457" s="1" t="s">
        <v>876</v>
      </c>
      <c r="F2457" s="2">
        <v>2</v>
      </c>
      <c r="G2457" s="2">
        <v>21</v>
      </c>
      <c r="H2457" s="2">
        <v>2023</v>
      </c>
      <c r="I2457" s="2">
        <v>93</v>
      </c>
      <c r="J2457" s="2" t="s">
        <v>1449</v>
      </c>
      <c r="K2457" s="4" t="s">
        <v>2010</v>
      </c>
      <c r="L2457" s="2" t="s">
        <v>1393</v>
      </c>
      <c r="M2457" s="2" t="s">
        <v>1448</v>
      </c>
      <c r="N2457" s="2" t="s">
        <v>1448</v>
      </c>
      <c r="P2457" s="14" t="s">
        <v>11633</v>
      </c>
      <c r="Q2457" s="14" t="s">
        <v>11634</v>
      </c>
      <c r="R2457" s="14"/>
      <c r="S2457" s="1" t="s">
        <v>8766</v>
      </c>
      <c r="V2457" s="9"/>
      <c r="W2457" s="9"/>
    </row>
    <row r="2458" spans="1:23" x14ac:dyDescent="0.2">
      <c r="A2458" s="2">
        <f t="shared" si="39"/>
        <v>2456</v>
      </c>
      <c r="B2458" s="4" t="s">
        <v>11685</v>
      </c>
      <c r="C2458" s="4" t="s">
        <v>11686</v>
      </c>
      <c r="D2458" s="1" t="s">
        <v>871</v>
      </c>
      <c r="F2458" s="2">
        <v>2</v>
      </c>
      <c r="G2458" s="2">
        <v>21</v>
      </c>
      <c r="H2458" s="2">
        <v>2023</v>
      </c>
      <c r="I2458" s="2">
        <v>85</v>
      </c>
      <c r="J2458" s="2" t="s">
        <v>1449</v>
      </c>
      <c r="K2458" s="4" t="s">
        <v>1395</v>
      </c>
      <c r="L2458" s="2" t="s">
        <v>1394</v>
      </c>
      <c r="M2458" s="2" t="s">
        <v>1448</v>
      </c>
      <c r="N2458" s="2" t="s">
        <v>1448</v>
      </c>
      <c r="P2458" s="14" t="s">
        <v>11687</v>
      </c>
      <c r="Q2458" s="14"/>
      <c r="R2458" s="14"/>
      <c r="S2458" t="s">
        <v>8768</v>
      </c>
      <c r="V2458" s="9"/>
      <c r="W2458" s="9"/>
    </row>
    <row r="2459" spans="1:23" x14ac:dyDescent="0.2">
      <c r="A2459" s="2">
        <f t="shared" si="39"/>
        <v>2457</v>
      </c>
      <c r="B2459" s="4" t="s">
        <v>11758</v>
      </c>
      <c r="C2459" s="4" t="s">
        <v>11759</v>
      </c>
      <c r="D2459" s="1" t="s">
        <v>890</v>
      </c>
      <c r="F2459" s="2">
        <v>2</v>
      </c>
      <c r="G2459" s="2">
        <v>21</v>
      </c>
      <c r="H2459" s="2">
        <v>2023</v>
      </c>
      <c r="I2459" s="2">
        <v>84</v>
      </c>
      <c r="J2459" s="2" t="s">
        <v>1449</v>
      </c>
      <c r="K2459" s="4" t="s">
        <v>1645</v>
      </c>
      <c r="L2459" s="2" t="s">
        <v>6515</v>
      </c>
      <c r="M2459" s="2" t="s">
        <v>1448</v>
      </c>
      <c r="N2459" s="2" t="s">
        <v>1448</v>
      </c>
      <c r="P2459" s="14" t="s">
        <v>11760</v>
      </c>
      <c r="Q2459" s="14"/>
      <c r="R2459" s="14"/>
      <c r="S2459" s="1" t="s">
        <v>8766</v>
      </c>
      <c r="V2459" s="9"/>
      <c r="W2459" s="9"/>
    </row>
    <row r="2460" spans="1:23" x14ac:dyDescent="0.2">
      <c r="A2460" s="2">
        <f t="shared" si="39"/>
        <v>2458</v>
      </c>
      <c r="B2460" s="4" t="s">
        <v>35</v>
      </c>
      <c r="C2460" s="4" t="s">
        <v>1751</v>
      </c>
      <c r="D2460" s="1" t="s">
        <v>872</v>
      </c>
      <c r="F2460" s="2">
        <v>2</v>
      </c>
      <c r="G2460" s="2">
        <v>23</v>
      </c>
      <c r="H2460" s="2">
        <v>2023</v>
      </c>
      <c r="I2460" s="2">
        <v>90</v>
      </c>
      <c r="J2460" s="2" t="s">
        <v>1449</v>
      </c>
      <c r="K2460" s="4" t="s">
        <v>1397</v>
      </c>
      <c r="L2460" s="2" t="s">
        <v>1396</v>
      </c>
      <c r="M2460" s="2" t="s">
        <v>1448</v>
      </c>
      <c r="N2460" s="2" t="s">
        <v>1448</v>
      </c>
      <c r="P2460" s="14" t="s">
        <v>11889</v>
      </c>
      <c r="Q2460" s="14"/>
      <c r="R2460" s="14"/>
      <c r="S2460" s="1" t="s">
        <v>9124</v>
      </c>
      <c r="V2460" s="9"/>
      <c r="W2460" s="9"/>
    </row>
    <row r="2461" spans="1:23" x14ac:dyDescent="0.2">
      <c r="A2461" s="2">
        <f t="shared" si="39"/>
        <v>2459</v>
      </c>
      <c r="B2461" s="4" t="s">
        <v>11659</v>
      </c>
      <c r="C2461" s="4" t="s">
        <v>11658</v>
      </c>
      <c r="F2461" s="2">
        <v>2</v>
      </c>
      <c r="G2461" s="29">
        <v>24</v>
      </c>
      <c r="H2461" s="2">
        <v>2023</v>
      </c>
      <c r="I2461" s="2">
        <v>99</v>
      </c>
      <c r="J2461" s="2" t="s">
        <v>1449</v>
      </c>
      <c r="K2461" s="4" t="s">
        <v>1443</v>
      </c>
      <c r="L2461" s="2" t="s">
        <v>1393</v>
      </c>
      <c r="M2461" s="2" t="s">
        <v>1448</v>
      </c>
      <c r="N2461" s="2" t="s">
        <v>1448</v>
      </c>
      <c r="P2461" s="14" t="s">
        <v>11660</v>
      </c>
      <c r="Q2461" s="14" t="s">
        <v>11661</v>
      </c>
      <c r="R2461" s="14"/>
      <c r="S2461" s="1" t="s">
        <v>8750</v>
      </c>
      <c r="V2461" s="9"/>
      <c r="W2461" s="9"/>
    </row>
    <row r="2462" spans="1:23" x14ac:dyDescent="0.2">
      <c r="A2462" s="2">
        <f t="shared" si="39"/>
        <v>2460</v>
      </c>
      <c r="B2462" s="4" t="s">
        <v>11885</v>
      </c>
      <c r="C2462" s="4" t="s">
        <v>676</v>
      </c>
      <c r="D2462" s="1" t="s">
        <v>845</v>
      </c>
      <c r="F2462" s="2">
        <v>2</v>
      </c>
      <c r="G2462" s="2">
        <v>25</v>
      </c>
      <c r="H2462" s="2">
        <v>2023</v>
      </c>
      <c r="I2462" s="2">
        <v>92</v>
      </c>
      <c r="J2462" s="2" t="s">
        <v>1449</v>
      </c>
      <c r="K2462" s="4" t="s">
        <v>4399</v>
      </c>
      <c r="L2462" s="2" t="s">
        <v>1394</v>
      </c>
      <c r="M2462" s="2" t="s">
        <v>1448</v>
      </c>
      <c r="N2462" s="2" t="s">
        <v>1448</v>
      </c>
      <c r="O2462" s="283"/>
      <c r="P2462" s="14" t="s">
        <v>11884</v>
      </c>
      <c r="Q2462" s="14"/>
      <c r="R2462" s="14"/>
      <c r="V2462" s="9"/>
      <c r="W2462" s="9"/>
    </row>
    <row r="2463" spans="1:23" x14ac:dyDescent="0.2">
      <c r="A2463" s="2">
        <f t="shared" si="39"/>
        <v>2461</v>
      </c>
      <c r="B2463" s="4" t="s">
        <v>11894</v>
      </c>
      <c r="C2463" s="4" t="s">
        <v>1712</v>
      </c>
      <c r="D2463" s="1" t="s">
        <v>848</v>
      </c>
      <c r="F2463" s="2">
        <v>2</v>
      </c>
      <c r="G2463" s="2">
        <v>25</v>
      </c>
      <c r="H2463" s="2">
        <v>2023</v>
      </c>
      <c r="I2463" s="2">
        <v>78</v>
      </c>
      <c r="J2463" s="2" t="s">
        <v>1449</v>
      </c>
      <c r="K2463" s="4" t="s">
        <v>11896</v>
      </c>
      <c r="L2463" s="2" t="s">
        <v>1391</v>
      </c>
      <c r="M2463" s="2" t="s">
        <v>1448</v>
      </c>
      <c r="N2463" s="2" t="s">
        <v>1448</v>
      </c>
      <c r="O2463" s="283"/>
      <c r="P2463" s="14" t="s">
        <v>11895</v>
      </c>
      <c r="Q2463" s="14"/>
      <c r="R2463" s="14"/>
      <c r="V2463" s="9"/>
      <c r="W2463" s="9"/>
    </row>
    <row r="2464" spans="1:23" x14ac:dyDescent="0.2">
      <c r="A2464" s="2">
        <f t="shared" si="39"/>
        <v>2462</v>
      </c>
      <c r="B2464" s="4" t="s">
        <v>11876</v>
      </c>
      <c r="C2464" s="4" t="s">
        <v>11877</v>
      </c>
      <c r="E2464" s="4" t="s">
        <v>9131</v>
      </c>
      <c r="F2464" s="2">
        <v>2</v>
      </c>
      <c r="G2464" s="2">
        <v>28</v>
      </c>
      <c r="H2464" s="2">
        <v>2023</v>
      </c>
      <c r="I2464" s="46">
        <v>58</v>
      </c>
      <c r="J2464" s="2" t="s">
        <v>1449</v>
      </c>
      <c r="K2464" s="4" t="s">
        <v>549</v>
      </c>
      <c r="L2464" s="2" t="s">
        <v>1393</v>
      </c>
      <c r="M2464" s="2" t="s">
        <v>1448</v>
      </c>
      <c r="N2464" s="2" t="s">
        <v>1448</v>
      </c>
      <c r="O2464" s="282" t="s">
        <v>11389</v>
      </c>
      <c r="P2464" s="14" t="s">
        <v>11880</v>
      </c>
      <c r="Q2464" s="14" t="s">
        <v>11879</v>
      </c>
      <c r="R2464" s="14" t="s">
        <v>11878</v>
      </c>
      <c r="S2464" s="1" t="s">
        <v>8801</v>
      </c>
      <c r="V2464" s="9"/>
      <c r="W2464" s="9"/>
    </row>
    <row r="2465" spans="1:25" x14ac:dyDescent="0.2">
      <c r="A2465" s="2">
        <f t="shared" si="39"/>
        <v>2463</v>
      </c>
      <c r="B2465" s="4" t="s">
        <v>11881</v>
      </c>
      <c r="C2465" s="4" t="s">
        <v>767</v>
      </c>
      <c r="D2465" s="1" t="s">
        <v>845</v>
      </c>
      <c r="E2465" s="4" t="s">
        <v>1305</v>
      </c>
      <c r="F2465" s="2">
        <v>3</v>
      </c>
      <c r="G2465" s="2">
        <v>1</v>
      </c>
      <c r="H2465" s="2">
        <v>2023</v>
      </c>
      <c r="I2465" s="2">
        <v>77</v>
      </c>
      <c r="J2465" s="2" t="s">
        <v>1449</v>
      </c>
      <c r="K2465" s="4" t="s">
        <v>1528</v>
      </c>
      <c r="L2465" s="2" t="s">
        <v>1389</v>
      </c>
      <c r="M2465" s="2" t="s">
        <v>1448</v>
      </c>
      <c r="N2465" s="2" t="s">
        <v>1448</v>
      </c>
      <c r="P2465" s="14" t="s">
        <v>11882</v>
      </c>
      <c r="Q2465" s="14" t="s">
        <v>11883</v>
      </c>
      <c r="R2465" s="14"/>
      <c r="S2465" s="1" t="s">
        <v>8736</v>
      </c>
      <c r="V2465" s="9"/>
      <c r="W2465" s="9"/>
    </row>
    <row r="2466" spans="1:25" x14ac:dyDescent="0.2">
      <c r="A2466" s="2">
        <f t="shared" si="39"/>
        <v>2464</v>
      </c>
      <c r="B2466" s="4" t="s">
        <v>12219</v>
      </c>
      <c r="C2466" s="4" t="s">
        <v>12218</v>
      </c>
      <c r="F2466" s="2">
        <v>3</v>
      </c>
      <c r="G2466" s="2">
        <v>1</v>
      </c>
      <c r="H2466" s="2">
        <v>2023</v>
      </c>
      <c r="I2466" s="47">
        <v>31</v>
      </c>
      <c r="J2466" s="2" t="s">
        <v>1450</v>
      </c>
      <c r="K2466" s="4" t="s">
        <v>1432</v>
      </c>
      <c r="L2466" s="2" t="s">
        <v>6515</v>
      </c>
      <c r="M2466" s="2" t="s">
        <v>1447</v>
      </c>
      <c r="N2466" s="2" t="s">
        <v>1448</v>
      </c>
      <c r="P2466" s="14" t="s">
        <v>12220</v>
      </c>
      <c r="Q2466" s="14"/>
      <c r="R2466" s="14"/>
      <c r="S2466" s="1" t="s">
        <v>8736</v>
      </c>
      <c r="V2466" s="9"/>
      <c r="W2466" s="9"/>
    </row>
    <row r="2467" spans="1:25" x14ac:dyDescent="0.2">
      <c r="A2467" s="2">
        <f t="shared" si="39"/>
        <v>2465</v>
      </c>
      <c r="B2467" s="4" t="s">
        <v>11815</v>
      </c>
      <c r="C2467" s="4" t="s">
        <v>11814</v>
      </c>
      <c r="E2467" s="4" t="s">
        <v>11816</v>
      </c>
      <c r="F2467" s="2">
        <v>3</v>
      </c>
      <c r="G2467" s="2">
        <v>1</v>
      </c>
      <c r="H2467" s="2">
        <v>2023</v>
      </c>
      <c r="I2467" s="2">
        <v>77</v>
      </c>
      <c r="J2467" s="2" t="s">
        <v>1449</v>
      </c>
      <c r="K2467" s="4" t="s">
        <v>1463</v>
      </c>
      <c r="L2467" s="2" t="s">
        <v>1393</v>
      </c>
      <c r="M2467" s="2" t="s">
        <v>1448</v>
      </c>
      <c r="N2467" s="2" t="s">
        <v>1448</v>
      </c>
      <c r="O2467" s="1" t="s">
        <v>11817</v>
      </c>
      <c r="P2467" s="14" t="s">
        <v>11821</v>
      </c>
      <c r="Q2467" s="14" t="s">
        <v>11813</v>
      </c>
      <c r="R2467" s="14"/>
      <c r="S2467" s="1" t="s">
        <v>9124</v>
      </c>
      <c r="V2467" s="9"/>
      <c r="W2467" s="9"/>
    </row>
    <row r="2468" spans="1:25" x14ac:dyDescent="0.2">
      <c r="A2468" s="2">
        <f t="shared" si="39"/>
        <v>2466</v>
      </c>
      <c r="B2468" s="4" t="s">
        <v>12224</v>
      </c>
      <c r="C2468" s="4" t="s">
        <v>3245</v>
      </c>
      <c r="D2468" s="1" t="s">
        <v>871</v>
      </c>
      <c r="F2468" s="2">
        <v>3</v>
      </c>
      <c r="G2468" s="2">
        <v>3</v>
      </c>
      <c r="H2468" s="2">
        <v>2023</v>
      </c>
      <c r="I2468" s="46">
        <v>51</v>
      </c>
      <c r="J2468" s="2" t="s">
        <v>1449</v>
      </c>
      <c r="K2468" s="4" t="s">
        <v>1410</v>
      </c>
      <c r="L2468" s="2" t="s">
        <v>1394</v>
      </c>
      <c r="M2468" s="2" t="s">
        <v>1447</v>
      </c>
      <c r="N2468" s="2" t="s">
        <v>1448</v>
      </c>
      <c r="P2468" s="14" t="s">
        <v>12225</v>
      </c>
      <c r="Q2468" s="14" t="s">
        <v>12227</v>
      </c>
      <c r="R2468" s="14"/>
      <c r="S2468" s="1" t="s">
        <v>8787</v>
      </c>
      <c r="V2468" s="9"/>
      <c r="W2468" s="9"/>
    </row>
    <row r="2469" spans="1:25" x14ac:dyDescent="0.2">
      <c r="A2469" s="2">
        <f t="shared" si="39"/>
        <v>2467</v>
      </c>
      <c r="B2469" s="4" t="s">
        <v>10039</v>
      </c>
      <c r="C2469" s="4" t="s">
        <v>12221</v>
      </c>
      <c r="F2469" s="2">
        <v>3</v>
      </c>
      <c r="G2469" s="2">
        <v>7</v>
      </c>
      <c r="H2469" s="2">
        <v>2023</v>
      </c>
      <c r="I2469" s="46">
        <v>54</v>
      </c>
      <c r="J2469" s="2" t="s">
        <v>1449</v>
      </c>
      <c r="K2469" s="4" t="s">
        <v>1438</v>
      </c>
      <c r="L2469" s="2" t="s">
        <v>6515</v>
      </c>
      <c r="M2469" s="2" t="s">
        <v>1447</v>
      </c>
      <c r="N2469" s="2" t="s">
        <v>1448</v>
      </c>
      <c r="P2469" s="14" t="s">
        <v>12226</v>
      </c>
      <c r="Q2469" s="14"/>
      <c r="R2469" s="14"/>
      <c r="S2469" s="1" t="s">
        <v>8663</v>
      </c>
      <c r="V2469" s="9"/>
      <c r="W2469" s="9"/>
    </row>
    <row r="2470" spans="1:25" x14ac:dyDescent="0.2">
      <c r="A2470" s="2">
        <f t="shared" si="39"/>
        <v>2468</v>
      </c>
      <c r="B2470" s="4" t="s">
        <v>12222</v>
      </c>
      <c r="C2470" s="4" t="s">
        <v>1333</v>
      </c>
      <c r="F2470" s="2">
        <v>3</v>
      </c>
      <c r="G2470" s="2">
        <v>7</v>
      </c>
      <c r="H2470" s="2">
        <v>2023</v>
      </c>
      <c r="I2470" s="2">
        <v>69</v>
      </c>
      <c r="J2470" s="2" t="s">
        <v>1449</v>
      </c>
      <c r="K2470" s="4" t="s">
        <v>1820</v>
      </c>
      <c r="L2470" s="2" t="s">
        <v>6515</v>
      </c>
      <c r="M2470" s="2" t="s">
        <v>1447</v>
      </c>
      <c r="N2470" s="2" t="s">
        <v>1447</v>
      </c>
      <c r="P2470" s="14" t="s">
        <v>12223</v>
      </c>
      <c r="Q2470" s="14"/>
      <c r="R2470" s="14"/>
      <c r="S2470" s="1" t="s">
        <v>8787</v>
      </c>
      <c r="V2470" s="9"/>
      <c r="W2470" s="9"/>
    </row>
    <row r="2471" spans="1:25" x14ac:dyDescent="0.2">
      <c r="A2471" s="2">
        <f t="shared" si="39"/>
        <v>2469</v>
      </c>
      <c r="B2471" s="4" t="s">
        <v>12027</v>
      </c>
      <c r="C2471" s="4" t="s">
        <v>12028</v>
      </c>
      <c r="D2471" s="1" t="s">
        <v>834</v>
      </c>
      <c r="F2471" s="2">
        <v>3</v>
      </c>
      <c r="G2471" s="2">
        <v>14</v>
      </c>
      <c r="H2471" s="2">
        <v>2023</v>
      </c>
      <c r="I2471" s="2">
        <v>66</v>
      </c>
      <c r="J2471" s="2" t="s">
        <v>1450</v>
      </c>
      <c r="K2471" s="4" t="s">
        <v>3912</v>
      </c>
      <c r="L2471" s="2" t="s">
        <v>1393</v>
      </c>
      <c r="M2471" s="2" t="s">
        <v>1448</v>
      </c>
      <c r="N2471" s="2" t="s">
        <v>1448</v>
      </c>
      <c r="O2471" s="282" t="s">
        <v>11389</v>
      </c>
      <c r="P2471" s="14" t="s">
        <v>12029</v>
      </c>
      <c r="Q2471" s="14" t="s">
        <v>12030</v>
      </c>
      <c r="R2471" s="14" t="s">
        <v>12031</v>
      </c>
      <c r="S2471" s="1" t="s">
        <v>9124</v>
      </c>
      <c r="V2471" s="9"/>
      <c r="W2471" s="9"/>
    </row>
    <row r="2472" spans="1:25" x14ac:dyDescent="0.2">
      <c r="A2472" s="2">
        <f t="shared" si="39"/>
        <v>2470</v>
      </c>
      <c r="B2472" s="4" t="s">
        <v>12026</v>
      </c>
      <c r="C2472" s="4" t="s">
        <v>12217</v>
      </c>
      <c r="E2472" s="4" t="s">
        <v>12216</v>
      </c>
      <c r="F2472" s="2">
        <v>3</v>
      </c>
      <c r="G2472" s="2">
        <v>21</v>
      </c>
      <c r="H2472" s="2">
        <v>2023</v>
      </c>
      <c r="I2472" s="2">
        <v>63</v>
      </c>
      <c r="J2472" s="2" t="s">
        <v>1449</v>
      </c>
      <c r="K2472" s="4" t="s">
        <v>4541</v>
      </c>
      <c r="L2472" s="2" t="s">
        <v>1396</v>
      </c>
      <c r="M2472" s="2" t="s">
        <v>1447</v>
      </c>
      <c r="N2472" s="2" t="s">
        <v>1448</v>
      </c>
      <c r="O2472" s="282" t="s">
        <v>11389</v>
      </c>
      <c r="P2472" s="14" t="s">
        <v>12024</v>
      </c>
      <c r="Q2472" s="14" t="s">
        <v>12025</v>
      </c>
      <c r="R2472" s="14"/>
      <c r="S2472" s="1" t="s">
        <v>9124</v>
      </c>
      <c r="V2472" s="9"/>
      <c r="W2472" s="9"/>
    </row>
    <row r="2473" spans="1:25" x14ac:dyDescent="0.2">
      <c r="A2473" s="2">
        <f t="shared" si="39"/>
        <v>2471</v>
      </c>
      <c r="B2473" s="4" t="s">
        <v>12019</v>
      </c>
      <c r="C2473" s="4" t="s">
        <v>12020</v>
      </c>
      <c r="F2473" s="2">
        <v>3</v>
      </c>
      <c r="G2473" s="2">
        <v>21</v>
      </c>
      <c r="H2473" s="2">
        <v>2023</v>
      </c>
      <c r="I2473" s="2">
        <v>64</v>
      </c>
      <c r="J2473" s="2" t="s">
        <v>1449</v>
      </c>
      <c r="K2473" s="4" t="s">
        <v>1789</v>
      </c>
      <c r="L2473" s="2" t="s">
        <v>1396</v>
      </c>
      <c r="M2473" s="2" t="s">
        <v>1448</v>
      </c>
      <c r="N2473" s="2" t="s">
        <v>1447</v>
      </c>
      <c r="O2473" s="282" t="s">
        <v>11389</v>
      </c>
      <c r="P2473" s="14" t="s">
        <v>12021</v>
      </c>
      <c r="Q2473" s="14"/>
      <c r="R2473" s="14" t="s">
        <v>12022</v>
      </c>
      <c r="S2473" s="1" t="s">
        <v>8762</v>
      </c>
      <c r="V2473" s="9"/>
      <c r="W2473" s="9"/>
    </row>
    <row r="2474" spans="1:25" x14ac:dyDescent="0.2">
      <c r="A2474" s="2">
        <f t="shared" si="39"/>
        <v>2472</v>
      </c>
      <c r="B2474" s="4" t="s">
        <v>12017</v>
      </c>
      <c r="C2474" s="4" t="s">
        <v>12018</v>
      </c>
      <c r="D2474" s="1" t="s">
        <v>843</v>
      </c>
      <c r="E2474" s="4" t="s">
        <v>12016</v>
      </c>
      <c r="F2474" s="2">
        <v>3</v>
      </c>
      <c r="G2474" s="2">
        <v>21</v>
      </c>
      <c r="H2474" s="2">
        <v>2023</v>
      </c>
      <c r="I2474" s="46">
        <v>40</v>
      </c>
      <c r="J2474" s="2" t="s">
        <v>1450</v>
      </c>
      <c r="K2474" s="4" t="s">
        <v>1466</v>
      </c>
      <c r="L2474" s="2" t="s">
        <v>1434</v>
      </c>
      <c r="M2474" s="2" t="s">
        <v>1447</v>
      </c>
      <c r="N2474" s="2" t="s">
        <v>1448</v>
      </c>
      <c r="O2474" s="282" t="s">
        <v>12049</v>
      </c>
      <c r="P2474" s="14" t="s">
        <v>12023</v>
      </c>
      <c r="Q2474" s="14"/>
      <c r="R2474" s="14"/>
      <c r="S2474" s="1" t="s">
        <v>9124</v>
      </c>
      <c r="V2474" s="9"/>
      <c r="W2474" s="9"/>
    </row>
    <row r="2475" spans="1:25" x14ac:dyDescent="0.2">
      <c r="A2475" s="2">
        <f t="shared" si="39"/>
        <v>2473</v>
      </c>
      <c r="B2475" s="294" t="s">
        <v>161</v>
      </c>
      <c r="C2475" s="294" t="s">
        <v>12526</v>
      </c>
      <c r="F2475" s="2">
        <v>3</v>
      </c>
      <c r="G2475" s="2">
        <v>27</v>
      </c>
      <c r="H2475" s="2">
        <v>2023</v>
      </c>
      <c r="I2475" s="2">
        <v>72</v>
      </c>
      <c r="J2475" s="2" t="s">
        <v>1449</v>
      </c>
      <c r="K2475" s="4" t="s">
        <v>1421</v>
      </c>
      <c r="L2475" s="2" t="s">
        <v>6515</v>
      </c>
      <c r="M2475" s="2" t="s">
        <v>1447</v>
      </c>
      <c r="N2475" s="2" t="s">
        <v>1448</v>
      </c>
      <c r="P2475" s="14" t="s">
        <v>12527</v>
      </c>
      <c r="Q2475" s="14"/>
      <c r="R2475" s="14"/>
      <c r="S2475" s="1" t="s">
        <v>8719</v>
      </c>
      <c r="V2475" s="9"/>
      <c r="W2475" s="9"/>
    </row>
    <row r="2476" spans="1:25" x14ac:dyDescent="0.2">
      <c r="A2476" s="2">
        <f t="shared" si="39"/>
        <v>2474</v>
      </c>
      <c r="B2476" s="4" t="s">
        <v>944</v>
      </c>
      <c r="C2476" s="4" t="s">
        <v>6187</v>
      </c>
      <c r="D2476" s="1" t="s">
        <v>875</v>
      </c>
      <c r="F2476" s="2">
        <v>3</v>
      </c>
      <c r="G2476" s="2">
        <v>28</v>
      </c>
      <c r="H2476" s="2">
        <v>2023</v>
      </c>
      <c r="I2476" s="46">
        <v>56</v>
      </c>
      <c r="J2476" s="2" t="s">
        <v>1449</v>
      </c>
      <c r="K2476" s="4" t="s">
        <v>1995</v>
      </c>
      <c r="L2476" s="2" t="s">
        <v>1393</v>
      </c>
      <c r="M2476" s="2" t="s">
        <v>1448</v>
      </c>
      <c r="N2476" s="2" t="s">
        <v>1448</v>
      </c>
      <c r="O2476" s="282" t="s">
        <v>11389</v>
      </c>
      <c r="P2476" s="14" t="s">
        <v>12010</v>
      </c>
      <c r="Q2476" s="14" t="s">
        <v>12009</v>
      </c>
      <c r="R2476" s="14"/>
      <c r="S2476" s="1" t="s">
        <v>9124</v>
      </c>
      <c r="V2476" s="9"/>
      <c r="W2476" s="9"/>
    </row>
    <row r="2477" spans="1:25" x14ac:dyDescent="0.2">
      <c r="A2477" s="2">
        <f t="shared" si="39"/>
        <v>2475</v>
      </c>
      <c r="B2477" s="4" t="s">
        <v>12166</v>
      </c>
      <c r="C2477" s="4" t="s">
        <v>12167</v>
      </c>
      <c r="D2477" s="1" t="s">
        <v>845</v>
      </c>
      <c r="E2477" s="4" t="s">
        <v>12165</v>
      </c>
      <c r="F2477" s="2">
        <v>4</v>
      </c>
      <c r="G2477" s="2">
        <v>2</v>
      </c>
      <c r="H2477" s="2">
        <v>2023</v>
      </c>
      <c r="I2477" s="2">
        <v>65</v>
      </c>
      <c r="J2477" s="2" t="s">
        <v>1449</v>
      </c>
      <c r="K2477" s="4" t="s">
        <v>1435</v>
      </c>
      <c r="L2477" s="2" t="s">
        <v>1394</v>
      </c>
      <c r="M2477" s="2" t="s">
        <v>1448</v>
      </c>
      <c r="N2477" s="2" t="s">
        <v>1448</v>
      </c>
      <c r="O2477" s="1" t="s">
        <v>12169</v>
      </c>
      <c r="P2477" s="14" t="s">
        <v>12168</v>
      </c>
      <c r="Q2477" s="14" t="s">
        <v>12170</v>
      </c>
      <c r="R2477" s="14" t="s">
        <v>12171</v>
      </c>
      <c r="S2477" s="1" t="s">
        <v>9706</v>
      </c>
      <c r="V2477" s="9"/>
      <c r="W2477" s="9"/>
    </row>
    <row r="2478" spans="1:25" x14ac:dyDescent="0.2">
      <c r="A2478" s="2">
        <f t="shared" si="39"/>
        <v>2476</v>
      </c>
      <c r="B2478" s="4" t="s">
        <v>12038</v>
      </c>
      <c r="C2478" s="4" t="s">
        <v>215</v>
      </c>
      <c r="D2478" s="1" t="s">
        <v>886</v>
      </c>
      <c r="F2478" s="2">
        <v>4</v>
      </c>
      <c r="G2478" s="2">
        <v>5</v>
      </c>
      <c r="H2478" s="2">
        <v>2023</v>
      </c>
      <c r="I2478" s="2">
        <v>65</v>
      </c>
      <c r="J2478" s="2" t="s">
        <v>1449</v>
      </c>
      <c r="K2478" s="4" t="s">
        <v>7303</v>
      </c>
      <c r="L2478" s="2" t="s">
        <v>1407</v>
      </c>
      <c r="M2478" s="2" t="s">
        <v>1448</v>
      </c>
      <c r="N2478" s="2" t="s">
        <v>1448</v>
      </c>
      <c r="O2478" s="282" t="s">
        <v>11389</v>
      </c>
      <c r="P2478" s="14" t="s">
        <v>12040</v>
      </c>
      <c r="Q2478" s="14" t="s">
        <v>12039</v>
      </c>
      <c r="R2478" s="14"/>
      <c r="S2478" s="1" t="s">
        <v>9124</v>
      </c>
      <c r="V2478" s="9"/>
      <c r="W2478" s="9"/>
    </row>
    <row r="2479" spans="1:25" x14ac:dyDescent="0.2">
      <c r="A2479" s="2">
        <f t="shared" si="39"/>
        <v>2477</v>
      </c>
      <c r="B2479" s="4" t="s">
        <v>12006</v>
      </c>
      <c r="C2479" s="4" t="s">
        <v>3881</v>
      </c>
      <c r="D2479" s="1" t="s">
        <v>8381</v>
      </c>
      <c r="F2479" s="2">
        <v>4</v>
      </c>
      <c r="G2479" s="2">
        <v>6</v>
      </c>
      <c r="H2479" s="2">
        <v>2023</v>
      </c>
      <c r="I2479" s="46">
        <v>49</v>
      </c>
      <c r="J2479" s="2" t="s">
        <v>1449</v>
      </c>
      <c r="K2479" s="4" t="s">
        <v>1412</v>
      </c>
      <c r="L2479" s="2" t="s">
        <v>1407</v>
      </c>
      <c r="M2479" s="2" t="s">
        <v>1448</v>
      </c>
      <c r="N2479" s="2" t="s">
        <v>1448</v>
      </c>
      <c r="O2479" s="282" t="s">
        <v>11389</v>
      </c>
      <c r="P2479" s="14" t="s">
        <v>12008</v>
      </c>
      <c r="Q2479" s="14" t="s">
        <v>12007</v>
      </c>
      <c r="R2479" s="14"/>
      <c r="S2479" s="1" t="s">
        <v>9124</v>
      </c>
      <c r="V2479" s="9"/>
      <c r="W2479" s="9"/>
    </row>
    <row r="2480" spans="1:25" x14ac:dyDescent="0.2">
      <c r="A2480" s="2">
        <f t="shared" si="39"/>
        <v>2478</v>
      </c>
      <c r="B2480" s="4" t="s">
        <v>12304</v>
      </c>
      <c r="C2480" s="4" t="s">
        <v>12303</v>
      </c>
      <c r="D2480" s="1" t="s">
        <v>12307</v>
      </c>
      <c r="F2480" s="2">
        <v>4</v>
      </c>
      <c r="G2480" s="2">
        <v>9</v>
      </c>
      <c r="H2480" s="2">
        <v>2023</v>
      </c>
      <c r="I2480" s="2">
        <v>60</v>
      </c>
      <c r="J2480" s="2" t="s">
        <v>1449</v>
      </c>
      <c r="K2480" s="4" t="s">
        <v>1390</v>
      </c>
      <c r="L2480" s="2" t="s">
        <v>1389</v>
      </c>
      <c r="M2480" s="2" t="s">
        <v>1448</v>
      </c>
      <c r="N2480" s="2" t="s">
        <v>1448</v>
      </c>
      <c r="O2480" s="1" t="s">
        <v>12310</v>
      </c>
      <c r="P2480" s="14"/>
      <c r="Q2480" s="9" t="s">
        <v>12308</v>
      </c>
      <c r="R2480" s="14" t="s">
        <v>12306</v>
      </c>
      <c r="S2480" s="1" t="s">
        <v>8766</v>
      </c>
      <c r="V2480" s="14" t="s">
        <v>12305</v>
      </c>
      <c r="X2480" s="14" t="s">
        <v>12309</v>
      </c>
      <c r="Y2480" s="9" t="s">
        <v>12311</v>
      </c>
    </row>
    <row r="2481" spans="1:25" x14ac:dyDescent="0.2">
      <c r="A2481" s="2">
        <f t="shared" si="39"/>
        <v>2479</v>
      </c>
      <c r="B2481" s="4" t="s">
        <v>12183</v>
      </c>
      <c r="C2481" s="4" t="s">
        <v>12528</v>
      </c>
      <c r="D2481" s="1" t="s">
        <v>848</v>
      </c>
      <c r="E2481" s="4" t="s">
        <v>12184</v>
      </c>
      <c r="F2481" s="2">
        <v>4</v>
      </c>
      <c r="G2481" s="2">
        <v>15</v>
      </c>
      <c r="H2481" s="2">
        <v>2023</v>
      </c>
      <c r="I2481" s="2">
        <v>69</v>
      </c>
      <c r="J2481" s="2" t="s">
        <v>1450</v>
      </c>
      <c r="K2481" s="4" t="s">
        <v>12186</v>
      </c>
      <c r="L2481" s="2" t="s">
        <v>1407</v>
      </c>
      <c r="M2481" s="2" t="s">
        <v>1448</v>
      </c>
      <c r="N2481" s="2" t="s">
        <v>1448</v>
      </c>
      <c r="O2481" s="1" t="s">
        <v>12185</v>
      </c>
      <c r="P2481" s="14" t="s">
        <v>12180</v>
      </c>
      <c r="Q2481" s="14" t="s">
        <v>12181</v>
      </c>
      <c r="R2481" s="14" t="s">
        <v>12182</v>
      </c>
      <c r="S2481" s="1" t="s">
        <v>9124</v>
      </c>
      <c r="V2481" s="9"/>
      <c r="W2481" s="9"/>
    </row>
    <row r="2482" spans="1:25" x14ac:dyDescent="0.2">
      <c r="A2482" s="2">
        <f t="shared" si="39"/>
        <v>2480</v>
      </c>
      <c r="B2482" s="4" t="s">
        <v>503</v>
      </c>
      <c r="C2482" s="4" t="s">
        <v>5037</v>
      </c>
      <c r="D2482" s="1" t="s">
        <v>848</v>
      </c>
      <c r="F2482" s="2">
        <v>4</v>
      </c>
      <c r="G2482" s="2">
        <v>16</v>
      </c>
      <c r="H2482" s="2">
        <v>2023</v>
      </c>
      <c r="I2482" s="46">
        <v>44</v>
      </c>
      <c r="J2482" s="2" t="s">
        <v>1450</v>
      </c>
      <c r="K2482" s="4" t="s">
        <v>1404</v>
      </c>
      <c r="L2482" s="2" t="s">
        <v>1393</v>
      </c>
      <c r="M2482" s="2" t="s">
        <v>1447</v>
      </c>
      <c r="N2482" s="2" t="s">
        <v>1448</v>
      </c>
      <c r="O2482" s="282" t="s">
        <v>12054</v>
      </c>
      <c r="P2482" s="14" t="s">
        <v>12052</v>
      </c>
      <c r="Q2482" s="14" t="s">
        <v>12053</v>
      </c>
      <c r="R2482" s="14" t="s">
        <v>12055</v>
      </c>
      <c r="S2482" s="1" t="s">
        <v>8762</v>
      </c>
      <c r="V2482" s="9"/>
      <c r="W2482" s="9"/>
    </row>
    <row r="2483" spans="1:25" x14ac:dyDescent="0.2">
      <c r="A2483" s="2">
        <f t="shared" si="39"/>
        <v>2481</v>
      </c>
      <c r="B2483" s="294" t="s">
        <v>9551</v>
      </c>
      <c r="C2483" s="294" t="s">
        <v>860</v>
      </c>
      <c r="D2483" s="1" t="s">
        <v>8381</v>
      </c>
      <c r="F2483" s="2">
        <v>4</v>
      </c>
      <c r="G2483" s="2">
        <v>17</v>
      </c>
      <c r="H2483" s="2">
        <v>2023</v>
      </c>
      <c r="I2483" s="2">
        <v>78</v>
      </c>
      <c r="J2483" s="2" t="s">
        <v>1449</v>
      </c>
      <c r="K2483" s="4" t="s">
        <v>12529</v>
      </c>
      <c r="L2483" s="2" t="s">
        <v>1389</v>
      </c>
      <c r="M2483" s="2" t="s">
        <v>1447</v>
      </c>
      <c r="N2483" s="2" t="s">
        <v>1448</v>
      </c>
      <c r="O2483" s="1" t="s">
        <v>12531</v>
      </c>
      <c r="P2483" s="14" t="s">
        <v>12530</v>
      </c>
      <c r="Q2483" s="9" t="s">
        <v>12532</v>
      </c>
      <c r="R2483" s="14"/>
      <c r="S2483" s="1" t="s">
        <v>8719</v>
      </c>
      <c r="V2483" s="14"/>
      <c r="X2483" s="14" t="s">
        <v>12309</v>
      </c>
      <c r="Y2483" s="9" t="s">
        <v>12311</v>
      </c>
    </row>
    <row r="2484" spans="1:25" x14ac:dyDescent="0.2">
      <c r="A2484" s="2">
        <f t="shared" si="39"/>
        <v>2482</v>
      </c>
      <c r="B2484" s="294" t="s">
        <v>12811</v>
      </c>
      <c r="C2484" s="294" t="s">
        <v>3600</v>
      </c>
      <c r="F2484" s="2">
        <v>4</v>
      </c>
      <c r="G2484" s="2">
        <v>18</v>
      </c>
      <c r="H2484" s="171">
        <v>2023</v>
      </c>
      <c r="I2484" s="2">
        <v>66</v>
      </c>
      <c r="J2484" s="2" t="s">
        <v>1449</v>
      </c>
      <c r="K2484" s="4" t="s">
        <v>1421</v>
      </c>
      <c r="L2484" s="2" t="s">
        <v>6515</v>
      </c>
      <c r="M2484" s="2" t="s">
        <v>1448</v>
      </c>
      <c r="N2484" s="2" t="s">
        <v>1447</v>
      </c>
      <c r="O2484" s="1" t="s">
        <v>3691</v>
      </c>
      <c r="P2484" s="14" t="s">
        <v>12812</v>
      </c>
      <c r="Q2484" s="9" t="s">
        <v>12815</v>
      </c>
      <c r="R2484" s="14" t="s">
        <v>12813</v>
      </c>
      <c r="S2484" s="1" t="s">
        <v>8762</v>
      </c>
      <c r="V2484" s="14" t="s">
        <v>12814</v>
      </c>
      <c r="X2484" s="14" t="s">
        <v>12309</v>
      </c>
      <c r="Y2484" s="9" t="s">
        <v>12311</v>
      </c>
    </row>
    <row r="2485" spans="1:25" x14ac:dyDescent="0.2">
      <c r="A2485" s="2">
        <f t="shared" si="39"/>
        <v>2483</v>
      </c>
      <c r="B2485" s="4" t="s">
        <v>12159</v>
      </c>
      <c r="C2485" s="4" t="s">
        <v>3311</v>
      </c>
      <c r="D2485" s="1" t="s">
        <v>872</v>
      </c>
      <c r="E2485" s="4" t="s">
        <v>12158</v>
      </c>
      <c r="F2485" s="2">
        <v>4</v>
      </c>
      <c r="G2485" s="2">
        <v>21</v>
      </c>
      <c r="H2485" s="2">
        <v>2023</v>
      </c>
      <c r="I2485" s="2">
        <v>62</v>
      </c>
      <c r="J2485" s="2" t="s">
        <v>1449</v>
      </c>
      <c r="K2485" s="4" t="s">
        <v>1409</v>
      </c>
      <c r="L2485" s="2" t="s">
        <v>1393</v>
      </c>
      <c r="M2485" s="2" t="s">
        <v>1448</v>
      </c>
      <c r="N2485" s="2" t="s">
        <v>1448</v>
      </c>
      <c r="O2485" s="1" t="s">
        <v>12173</v>
      </c>
      <c r="P2485" s="14" t="s">
        <v>12161</v>
      </c>
      <c r="Q2485" s="14" t="s">
        <v>12160</v>
      </c>
      <c r="R2485" s="14"/>
      <c r="S2485" s="1" t="s">
        <v>8691</v>
      </c>
      <c r="V2485" s="9"/>
      <c r="W2485" s="9"/>
    </row>
    <row r="2486" spans="1:25" x14ac:dyDescent="0.2">
      <c r="A2486" s="2">
        <f t="shared" si="39"/>
        <v>2484</v>
      </c>
      <c r="B2486" s="4" t="s">
        <v>816</v>
      </c>
      <c r="C2486" s="4" t="s">
        <v>12175</v>
      </c>
      <c r="F2486" s="2">
        <v>4</v>
      </c>
      <c r="G2486" s="2">
        <v>21</v>
      </c>
      <c r="H2486" s="2">
        <v>2023</v>
      </c>
      <c r="I2486" s="46">
        <v>54</v>
      </c>
      <c r="J2486" s="2" t="s">
        <v>1450</v>
      </c>
      <c r="K2486" s="4" t="s">
        <v>5266</v>
      </c>
      <c r="L2486" s="2" t="s">
        <v>6515</v>
      </c>
      <c r="M2486" s="2" t="s">
        <v>1448</v>
      </c>
      <c r="N2486" s="2" t="s">
        <v>1447</v>
      </c>
      <c r="P2486" s="14" t="s">
        <v>12176</v>
      </c>
      <c r="Q2486" s="14" t="s">
        <v>12177</v>
      </c>
      <c r="R2486" s="14"/>
      <c r="S2486" s="1" t="s">
        <v>8736</v>
      </c>
      <c r="V2486" s="9"/>
      <c r="W2486" s="9"/>
    </row>
    <row r="2487" spans="1:25" x14ac:dyDescent="0.2">
      <c r="A2487" s="2">
        <f t="shared" si="39"/>
        <v>2485</v>
      </c>
      <c r="B2487" s="294" t="s">
        <v>10585</v>
      </c>
      <c r="C2487" s="294" t="s">
        <v>1044</v>
      </c>
      <c r="D2487" s="1" t="s">
        <v>6308</v>
      </c>
      <c r="F2487" s="2">
        <v>4</v>
      </c>
      <c r="G2487" s="2">
        <v>24</v>
      </c>
      <c r="H2487" s="2">
        <v>2023</v>
      </c>
      <c r="I2487" s="2">
        <v>75</v>
      </c>
      <c r="J2487" s="2" t="s">
        <v>1449</v>
      </c>
      <c r="K2487" s="4" t="s">
        <v>1463</v>
      </c>
      <c r="L2487" s="2" t="s">
        <v>1393</v>
      </c>
      <c r="M2487" s="2" t="s">
        <v>1447</v>
      </c>
      <c r="N2487" s="2" t="s">
        <v>1448</v>
      </c>
      <c r="P2487" s="14" t="s">
        <v>12539</v>
      </c>
      <c r="Q2487" s="14" t="s">
        <v>12540</v>
      </c>
      <c r="R2487" s="14"/>
      <c r="S2487" s="1" t="s">
        <v>8736</v>
      </c>
      <c r="V2487" s="9"/>
      <c r="W2487" s="9"/>
    </row>
    <row r="2488" spans="1:25" x14ac:dyDescent="0.2">
      <c r="A2488" s="2">
        <f t="shared" si="39"/>
        <v>2486</v>
      </c>
      <c r="B2488" s="294" t="s">
        <v>12798</v>
      </c>
      <c r="C2488" s="294" t="s">
        <v>12803</v>
      </c>
      <c r="D2488" s="1" t="s">
        <v>886</v>
      </c>
      <c r="F2488" s="2">
        <v>4</v>
      </c>
      <c r="G2488" s="2">
        <v>24</v>
      </c>
      <c r="H2488" s="171">
        <v>2023</v>
      </c>
      <c r="I2488" s="2">
        <v>71</v>
      </c>
      <c r="J2488" s="2" t="s">
        <v>1449</v>
      </c>
      <c r="K2488" s="4" t="s">
        <v>1789</v>
      </c>
      <c r="L2488" s="2" t="s">
        <v>1396</v>
      </c>
      <c r="M2488" s="2" t="s">
        <v>1448</v>
      </c>
      <c r="N2488" s="2" t="s">
        <v>1447</v>
      </c>
      <c r="O2488" s="1" t="s">
        <v>3693</v>
      </c>
      <c r="P2488" s="14" t="s">
        <v>12804</v>
      </c>
      <c r="Q2488" s="14"/>
      <c r="R2488" s="14"/>
      <c r="S2488" s="1" t="s">
        <v>8719</v>
      </c>
      <c r="V2488" s="9"/>
      <c r="W2488" s="9"/>
    </row>
    <row r="2489" spans="1:25" x14ac:dyDescent="0.2">
      <c r="A2489" s="2">
        <f t="shared" si="39"/>
        <v>2487</v>
      </c>
      <c r="B2489" s="4" t="s">
        <v>2480</v>
      </c>
      <c r="C2489" s="4" t="s">
        <v>961</v>
      </c>
      <c r="D2489" s="1" t="s">
        <v>12249</v>
      </c>
      <c r="F2489" s="2">
        <v>4</v>
      </c>
      <c r="G2489" s="2">
        <v>27</v>
      </c>
      <c r="H2489" s="2">
        <v>2023</v>
      </c>
      <c r="I2489" s="2">
        <v>71</v>
      </c>
      <c r="J2489" s="2" t="s">
        <v>1450</v>
      </c>
      <c r="K2489" s="4" t="s">
        <v>1789</v>
      </c>
      <c r="L2489" s="2" t="s">
        <v>1396</v>
      </c>
      <c r="M2489" s="2" t="s">
        <v>1448</v>
      </c>
      <c r="N2489" s="2" t="s">
        <v>1448</v>
      </c>
      <c r="O2489" s="1" t="s">
        <v>10012</v>
      </c>
      <c r="P2489" s="14" t="s">
        <v>12253</v>
      </c>
      <c r="Q2489" s="14"/>
      <c r="R2489" s="9" t="s">
        <v>12251</v>
      </c>
      <c r="S2489" s="1" t="s">
        <v>8762</v>
      </c>
      <c r="T2489" s="1" t="s">
        <v>12250</v>
      </c>
      <c r="V2489" s="14" t="s">
        <v>12248</v>
      </c>
      <c r="W2489" s="9" t="s">
        <v>12252</v>
      </c>
    </row>
    <row r="2490" spans="1:25" x14ac:dyDescent="0.2">
      <c r="A2490" s="2">
        <f t="shared" si="39"/>
        <v>2488</v>
      </c>
      <c r="B2490" s="4" t="s">
        <v>12236</v>
      </c>
      <c r="C2490" s="4" t="s">
        <v>1576</v>
      </c>
      <c r="D2490" s="1" t="s">
        <v>853</v>
      </c>
      <c r="F2490" s="2">
        <v>4</v>
      </c>
      <c r="G2490" s="2">
        <v>30</v>
      </c>
      <c r="H2490" s="2">
        <v>2023</v>
      </c>
      <c r="I2490" s="2">
        <v>72</v>
      </c>
      <c r="J2490" s="2" t="s">
        <v>1449</v>
      </c>
      <c r="K2490" s="4" t="s">
        <v>1884</v>
      </c>
      <c r="L2490" s="2" t="s">
        <v>1394</v>
      </c>
      <c r="M2490" s="2" t="s">
        <v>1448</v>
      </c>
      <c r="N2490" s="2" t="s">
        <v>1448</v>
      </c>
      <c r="O2490" s="1" t="s">
        <v>6706</v>
      </c>
      <c r="P2490" s="14" t="s">
        <v>12237</v>
      </c>
      <c r="Q2490" s="14"/>
      <c r="R2490" s="14"/>
      <c r="S2490" s="1" t="s">
        <v>9124</v>
      </c>
      <c r="T2490" s="1" t="s">
        <v>9088</v>
      </c>
      <c r="V2490" s="9"/>
      <c r="W2490" s="9"/>
    </row>
    <row r="2491" spans="1:25" x14ac:dyDescent="0.2">
      <c r="A2491" s="2">
        <f t="shared" si="39"/>
        <v>2489</v>
      </c>
      <c r="B2491" s="4" t="s">
        <v>12285</v>
      </c>
      <c r="C2491" s="4" t="s">
        <v>1623</v>
      </c>
      <c r="D2491" s="1" t="s">
        <v>886</v>
      </c>
      <c r="F2491" s="2">
        <v>5</v>
      </c>
      <c r="G2491" s="2">
        <v>8</v>
      </c>
      <c r="H2491" s="2">
        <v>2023</v>
      </c>
      <c r="I2491" s="2">
        <v>81</v>
      </c>
      <c r="J2491" s="2" t="s">
        <v>1449</v>
      </c>
      <c r="K2491" s="4" t="s">
        <v>1440</v>
      </c>
      <c r="L2491" s="2" t="s">
        <v>1407</v>
      </c>
      <c r="M2491" s="2" t="s">
        <v>1448</v>
      </c>
      <c r="N2491" s="2" t="s">
        <v>1448</v>
      </c>
      <c r="O2491" s="1" t="s">
        <v>12286</v>
      </c>
      <c r="P2491" s="14" t="s">
        <v>12287</v>
      </c>
      <c r="Q2491" s="14" t="s">
        <v>12288</v>
      </c>
      <c r="R2491" s="14"/>
      <c r="S2491" s="1" t="s">
        <v>8736</v>
      </c>
      <c r="V2491" s="9"/>
      <c r="W2491" s="9"/>
    </row>
    <row r="2492" spans="1:25" x14ac:dyDescent="0.2">
      <c r="A2492" s="2">
        <f t="shared" si="39"/>
        <v>2490</v>
      </c>
      <c r="B2492" s="4" t="s">
        <v>12195</v>
      </c>
      <c r="C2492" s="4" t="s">
        <v>2543</v>
      </c>
      <c r="F2492" s="2">
        <v>5</v>
      </c>
      <c r="G2492" s="2">
        <v>8</v>
      </c>
      <c r="H2492" s="2">
        <v>2023</v>
      </c>
      <c r="I2492" s="46">
        <v>55</v>
      </c>
      <c r="J2492" s="2" t="s">
        <v>1449</v>
      </c>
      <c r="K2492" s="4" t="s">
        <v>1995</v>
      </c>
      <c r="L2492" s="2" t="s">
        <v>1393</v>
      </c>
      <c r="M2492" s="2" t="s">
        <v>1448</v>
      </c>
      <c r="N2492" s="2" t="s">
        <v>1448</v>
      </c>
      <c r="O2492" s="1" t="s">
        <v>12194</v>
      </c>
      <c r="P2492" s="14" t="s">
        <v>12196</v>
      </c>
      <c r="Q2492" s="14" t="s">
        <v>12197</v>
      </c>
      <c r="R2492" s="14"/>
      <c r="S2492" s="1" t="s">
        <v>8663</v>
      </c>
      <c r="V2492" s="9"/>
      <c r="W2492" s="9"/>
    </row>
    <row r="2493" spans="1:25" x14ac:dyDescent="0.2">
      <c r="A2493" s="2">
        <f t="shared" si="39"/>
        <v>2491</v>
      </c>
      <c r="B2493" s="4" t="s">
        <v>12341</v>
      </c>
      <c r="C2493" s="4" t="s">
        <v>12340</v>
      </c>
      <c r="F2493" s="2">
        <v>5</v>
      </c>
      <c r="G2493" s="2">
        <v>15</v>
      </c>
      <c r="H2493" s="2">
        <v>2023</v>
      </c>
      <c r="I2493" s="46">
        <v>52</v>
      </c>
      <c r="J2493" s="2" t="s">
        <v>1450</v>
      </c>
      <c r="K2493" s="4" t="s">
        <v>1497</v>
      </c>
      <c r="L2493" s="2" t="s">
        <v>1393</v>
      </c>
      <c r="M2493" s="2" t="s">
        <v>1448</v>
      </c>
      <c r="N2493" s="2" t="s">
        <v>1448</v>
      </c>
      <c r="O2493" s="1" t="s">
        <v>12345</v>
      </c>
      <c r="P2493" s="14" t="s">
        <v>12342</v>
      </c>
      <c r="Q2493" s="14" t="s">
        <v>12343</v>
      </c>
      <c r="R2493" s="14" t="s">
        <v>12344</v>
      </c>
      <c r="S2493" s="1" t="s">
        <v>9124</v>
      </c>
      <c r="V2493" s="14"/>
      <c r="W2493" s="9"/>
    </row>
    <row r="2494" spans="1:25" x14ac:dyDescent="0.2">
      <c r="A2494" s="2">
        <f t="shared" si="39"/>
        <v>2492</v>
      </c>
      <c r="B2494" s="294" t="s">
        <v>12884</v>
      </c>
      <c r="C2494" s="294" t="s">
        <v>12883</v>
      </c>
      <c r="F2494" s="2">
        <v>5</v>
      </c>
      <c r="G2494" s="2">
        <v>16</v>
      </c>
      <c r="H2494" s="2">
        <v>2023</v>
      </c>
      <c r="I2494" s="46">
        <v>42</v>
      </c>
      <c r="J2494" s="2" t="s">
        <v>1450</v>
      </c>
      <c r="K2494" s="4" t="s">
        <v>1402</v>
      </c>
      <c r="L2494" s="2" t="s">
        <v>1393</v>
      </c>
      <c r="M2494" s="2" t="s">
        <v>1448</v>
      </c>
      <c r="N2494" s="2" t="s">
        <v>1448</v>
      </c>
      <c r="O2494" s="1" t="s">
        <v>12881</v>
      </c>
      <c r="P2494" s="9" t="s">
        <v>12880</v>
      </c>
      <c r="Q2494" s="14" t="s">
        <v>12885</v>
      </c>
      <c r="R2494" s="9" t="s">
        <v>12887</v>
      </c>
      <c r="S2494" s="1" t="s">
        <v>9747</v>
      </c>
      <c r="T2494" s="1" t="s">
        <v>8781</v>
      </c>
      <c r="V2494" s="14" t="s">
        <v>12879</v>
      </c>
      <c r="W2494" s="14" t="s">
        <v>12882</v>
      </c>
      <c r="X2494" s="9" t="s">
        <v>12886</v>
      </c>
      <c r="Y2494" s="14" t="s">
        <v>12888</v>
      </c>
    </row>
    <row r="2495" spans="1:25" x14ac:dyDescent="0.2">
      <c r="A2495" s="2">
        <f t="shared" si="39"/>
        <v>2493</v>
      </c>
      <c r="B2495" s="4" t="s">
        <v>12313</v>
      </c>
      <c r="C2495" s="4" t="s">
        <v>12312</v>
      </c>
      <c r="D2495" s="1" t="s">
        <v>845</v>
      </c>
      <c r="E2495" s="301"/>
      <c r="F2495" s="2">
        <v>5</v>
      </c>
      <c r="G2495" s="29">
        <v>16</v>
      </c>
      <c r="H2495" s="2">
        <v>2023</v>
      </c>
      <c r="I2495" s="29" t="s">
        <v>12317</v>
      </c>
      <c r="J2495" s="2" t="s">
        <v>1449</v>
      </c>
      <c r="K2495" s="4" t="s">
        <v>1030</v>
      </c>
      <c r="L2495" s="2" t="s">
        <v>1393</v>
      </c>
      <c r="M2495" s="2" t="s">
        <v>1448</v>
      </c>
      <c r="N2495" s="2" t="s">
        <v>1448</v>
      </c>
      <c r="O2495" s="1" t="s">
        <v>11379</v>
      </c>
      <c r="P2495" s="14" t="s">
        <v>12316</v>
      </c>
      <c r="Q2495" s="14" t="s">
        <v>12314</v>
      </c>
      <c r="R2495" s="14"/>
      <c r="S2495" s="1" t="s">
        <v>9124</v>
      </c>
      <c r="V2495" s="14" t="s">
        <v>12315</v>
      </c>
      <c r="W2495" s="9"/>
    </row>
    <row r="2496" spans="1:25" x14ac:dyDescent="0.2">
      <c r="A2496" s="2">
        <f t="shared" si="39"/>
        <v>2494</v>
      </c>
      <c r="B2496" s="4" t="s">
        <v>505</v>
      </c>
      <c r="C2496" s="4" t="s">
        <v>1623</v>
      </c>
      <c r="D2496" s="1" t="s">
        <v>851</v>
      </c>
      <c r="E2496" s="4" t="s">
        <v>12274</v>
      </c>
      <c r="F2496" s="2">
        <v>5</v>
      </c>
      <c r="G2496" s="2">
        <v>24</v>
      </c>
      <c r="H2496" s="2">
        <v>2023</v>
      </c>
      <c r="I2496" s="2">
        <v>72</v>
      </c>
      <c r="J2496" s="2" t="s">
        <v>1449</v>
      </c>
      <c r="K2496" s="4" t="s">
        <v>4940</v>
      </c>
      <c r="L2496" s="2" t="s">
        <v>1393</v>
      </c>
      <c r="M2496" s="2" t="s">
        <v>1448</v>
      </c>
      <c r="N2496" s="2" t="s">
        <v>1448</v>
      </c>
      <c r="O2496" s="1" t="s">
        <v>3693</v>
      </c>
      <c r="P2496" s="14" t="s">
        <v>12275</v>
      </c>
      <c r="Q2496" s="14" t="s">
        <v>12273</v>
      </c>
      <c r="R2496" s="14"/>
      <c r="S2496" s="1" t="s">
        <v>9124</v>
      </c>
      <c r="V2496" s="9" t="s">
        <v>12271</v>
      </c>
      <c r="W2496" s="9" t="s">
        <v>12272</v>
      </c>
    </row>
    <row r="2497" spans="1:24" x14ac:dyDescent="0.2">
      <c r="A2497" s="2">
        <f t="shared" si="39"/>
        <v>2495</v>
      </c>
      <c r="B2497" s="4" t="s">
        <v>12319</v>
      </c>
      <c r="C2497" s="4" t="s">
        <v>12318</v>
      </c>
      <c r="F2497" s="2">
        <v>5</v>
      </c>
      <c r="G2497" s="2">
        <v>25</v>
      </c>
      <c r="H2497" s="2">
        <v>2023</v>
      </c>
      <c r="I2497" s="2">
        <v>65</v>
      </c>
      <c r="J2497" s="2" t="s">
        <v>1449</v>
      </c>
      <c r="K2497" s="4" t="s">
        <v>2005</v>
      </c>
      <c r="L2497" s="2" t="s">
        <v>6515</v>
      </c>
      <c r="M2497" s="2" t="s">
        <v>1448</v>
      </c>
      <c r="N2497" s="2" t="s">
        <v>1448</v>
      </c>
      <c r="O2497" s="1" t="s">
        <v>3674</v>
      </c>
      <c r="P2497" s="14" t="s">
        <v>12321</v>
      </c>
      <c r="Q2497" s="14" t="s">
        <v>12320</v>
      </c>
      <c r="R2497" s="14"/>
      <c r="S2497" s="1" t="s">
        <v>8687</v>
      </c>
      <c r="V2497" s="9"/>
      <c r="W2497" s="9"/>
    </row>
    <row r="2498" spans="1:24" x14ac:dyDescent="0.2">
      <c r="A2498" s="2">
        <f t="shared" si="39"/>
        <v>2496</v>
      </c>
      <c r="B2498" s="294" t="s">
        <v>12489</v>
      </c>
      <c r="C2498" s="294" t="s">
        <v>1922</v>
      </c>
      <c r="D2498" s="1" t="s">
        <v>853</v>
      </c>
      <c r="F2498" s="2">
        <v>5</v>
      </c>
      <c r="G2498" s="2">
        <v>28</v>
      </c>
      <c r="H2498" s="2">
        <v>2023</v>
      </c>
      <c r="I2498" s="2">
        <v>66</v>
      </c>
      <c r="J2498" s="2" t="s">
        <v>1449</v>
      </c>
      <c r="K2498" s="4" t="s">
        <v>1885</v>
      </c>
      <c r="L2498" s="2" t="s">
        <v>1394</v>
      </c>
      <c r="M2498" s="2" t="s">
        <v>1448</v>
      </c>
      <c r="N2498" s="2" t="s">
        <v>1448</v>
      </c>
      <c r="O2498" s="1" t="s">
        <v>3694</v>
      </c>
      <c r="P2498" s="14" t="s">
        <v>12491</v>
      </c>
      <c r="Q2498" s="14" t="s">
        <v>12490</v>
      </c>
      <c r="R2498" s="14" t="s">
        <v>12492</v>
      </c>
      <c r="S2498" s="1" t="s">
        <v>8693</v>
      </c>
      <c r="V2498" s="14" t="s">
        <v>12493</v>
      </c>
      <c r="W2498" s="9" t="s">
        <v>12541</v>
      </c>
      <c r="X2498" s="14" t="s">
        <v>12542</v>
      </c>
    </row>
    <row r="2499" spans="1:24" x14ac:dyDescent="0.2">
      <c r="A2499" s="2">
        <f t="shared" si="39"/>
        <v>2497</v>
      </c>
      <c r="B2499" s="294" t="s">
        <v>7</v>
      </c>
      <c r="C2499" s="294" t="s">
        <v>2171</v>
      </c>
      <c r="D2499" s="1" t="s">
        <v>881</v>
      </c>
      <c r="E2499" s="300" t="s">
        <v>11088</v>
      </c>
      <c r="F2499" s="2">
        <v>5</v>
      </c>
      <c r="G2499" s="2">
        <v>31</v>
      </c>
      <c r="H2499" s="2">
        <v>2023</v>
      </c>
      <c r="I2499" s="2">
        <v>94</v>
      </c>
      <c r="J2499" s="2" t="s">
        <v>1449</v>
      </c>
      <c r="K2499" s="4" t="s">
        <v>549</v>
      </c>
      <c r="L2499" s="2" t="s">
        <v>1393</v>
      </c>
      <c r="M2499" s="2" t="s">
        <v>1448</v>
      </c>
      <c r="N2499" s="2" t="s">
        <v>1448</v>
      </c>
      <c r="P2499" s="14" t="s">
        <v>12878</v>
      </c>
      <c r="Q2499" s="14"/>
      <c r="R2499" s="14"/>
      <c r="S2499" s="1" t="s">
        <v>8736</v>
      </c>
      <c r="V2499" s="14"/>
      <c r="W2499" s="9"/>
      <c r="X2499" s="14"/>
    </row>
    <row r="2500" spans="1:24" x14ac:dyDescent="0.2">
      <c r="A2500" s="2">
        <f t="shared" si="39"/>
        <v>2498</v>
      </c>
      <c r="B2500" s="294" t="s">
        <v>495</v>
      </c>
      <c r="C2500" s="294" t="s">
        <v>12535</v>
      </c>
      <c r="D2500" s="1" t="s">
        <v>834</v>
      </c>
      <c r="F2500" s="2">
        <v>6</v>
      </c>
      <c r="G2500" s="2">
        <v>6</v>
      </c>
      <c r="H2500" s="2">
        <v>2023</v>
      </c>
      <c r="I2500" s="2">
        <v>61</v>
      </c>
      <c r="J2500" s="2" t="s">
        <v>1449</v>
      </c>
      <c r="K2500" s="4" t="s">
        <v>12533</v>
      </c>
      <c r="L2500" s="2" t="s">
        <v>1441</v>
      </c>
      <c r="M2500" s="2" t="s">
        <v>1448</v>
      </c>
      <c r="N2500" s="2" t="s">
        <v>1448</v>
      </c>
      <c r="P2500" s="14" t="s">
        <v>12534</v>
      </c>
      <c r="Q2500" s="14"/>
      <c r="R2500" s="14"/>
      <c r="S2500" s="1" t="s">
        <v>8663</v>
      </c>
      <c r="V2500" s="14"/>
      <c r="W2500" s="9"/>
    </row>
    <row r="2501" spans="1:24" x14ac:dyDescent="0.2">
      <c r="A2501" s="2">
        <f t="shared" si="39"/>
        <v>2499</v>
      </c>
      <c r="B2501" s="294" t="s">
        <v>12807</v>
      </c>
      <c r="C2501" s="294" t="s">
        <v>50</v>
      </c>
      <c r="D2501" s="1" t="s">
        <v>834</v>
      </c>
      <c r="E2501" s="4" t="s">
        <v>1288</v>
      </c>
      <c r="F2501" s="2">
        <v>6</v>
      </c>
      <c r="G2501" s="2">
        <v>7</v>
      </c>
      <c r="H2501" s="2">
        <v>2023</v>
      </c>
      <c r="I2501" s="46">
        <v>48</v>
      </c>
      <c r="J2501" s="2" t="s">
        <v>1449</v>
      </c>
      <c r="K2501" s="4" t="s">
        <v>5508</v>
      </c>
      <c r="L2501" s="2" t="s">
        <v>1407</v>
      </c>
      <c r="M2501" s="2" t="s">
        <v>1448</v>
      </c>
      <c r="N2501" s="2" t="s">
        <v>1448</v>
      </c>
      <c r="O2501" s="1" t="s">
        <v>12809</v>
      </c>
      <c r="P2501" s="14" t="s">
        <v>12806</v>
      </c>
      <c r="Q2501" s="14" t="s">
        <v>12805</v>
      </c>
      <c r="R2501" s="9" t="s">
        <v>12810</v>
      </c>
      <c r="S2501" s="1" t="s">
        <v>9124</v>
      </c>
      <c r="T2501" s="1" t="s">
        <v>8693</v>
      </c>
      <c r="V2501" s="14" t="s">
        <v>12808</v>
      </c>
      <c r="W2501" s="9"/>
    </row>
    <row r="2502" spans="1:24" x14ac:dyDescent="0.2">
      <c r="A2502" s="2">
        <f t="shared" si="39"/>
        <v>2500</v>
      </c>
      <c r="B2502" s="294" t="s">
        <v>223</v>
      </c>
      <c r="C2502" s="294" t="s">
        <v>2163</v>
      </c>
      <c r="D2502" s="1" t="s">
        <v>872</v>
      </c>
      <c r="F2502" s="2">
        <v>6</v>
      </c>
      <c r="G2502" s="2">
        <v>12</v>
      </c>
      <c r="H2502" s="2">
        <v>2023</v>
      </c>
      <c r="I2502" s="2">
        <v>78</v>
      </c>
      <c r="J2502" s="2" t="s">
        <v>1449</v>
      </c>
      <c r="K2502" s="4" t="s">
        <v>1392</v>
      </c>
      <c r="L2502" s="2" t="s">
        <v>1393</v>
      </c>
      <c r="M2502" s="2" t="s">
        <v>1448</v>
      </c>
      <c r="N2502" s="2" t="s">
        <v>1448</v>
      </c>
      <c r="P2502" s="14" t="s">
        <v>12876</v>
      </c>
      <c r="Q2502" s="14" t="s">
        <v>12875</v>
      </c>
      <c r="R2502" s="9" t="s">
        <v>12877</v>
      </c>
      <c r="S2502" s="1" t="s">
        <v>9124</v>
      </c>
      <c r="V2502" s="14"/>
      <c r="W2502" s="9"/>
    </row>
    <row r="2503" spans="1:24" x14ac:dyDescent="0.2">
      <c r="A2503" s="2">
        <f t="shared" si="39"/>
        <v>2501</v>
      </c>
      <c r="B2503" s="294" t="s">
        <v>2589</v>
      </c>
      <c r="C2503" s="294" t="s">
        <v>12942</v>
      </c>
      <c r="E2503" s="4" t="s">
        <v>2508</v>
      </c>
      <c r="F2503" s="2">
        <v>6</v>
      </c>
      <c r="G2503" s="2">
        <v>12</v>
      </c>
      <c r="H2503" s="2">
        <v>2023</v>
      </c>
      <c r="I2503" s="2">
        <v>79</v>
      </c>
      <c r="J2503" s="2" t="s">
        <v>1449</v>
      </c>
      <c r="K2503" s="4" t="s">
        <v>12941</v>
      </c>
      <c r="L2503" s="2" t="s">
        <v>1394</v>
      </c>
      <c r="M2503" s="2" t="s">
        <v>1448</v>
      </c>
      <c r="N2503" s="2" t="s">
        <v>1448</v>
      </c>
      <c r="P2503" s="14" t="s">
        <v>12940</v>
      </c>
      <c r="Q2503" s="14" t="s">
        <v>12943</v>
      </c>
      <c r="R2503" s="9"/>
      <c r="S2503" s="1" t="s">
        <v>9088</v>
      </c>
      <c r="T2503" s="1" t="s">
        <v>9124</v>
      </c>
      <c r="V2503" s="14"/>
      <c r="W2503" s="9"/>
    </row>
    <row r="2504" spans="1:24" x14ac:dyDescent="0.2">
      <c r="A2504" s="2">
        <f t="shared" si="39"/>
        <v>2502</v>
      </c>
      <c r="B2504" s="294" t="s">
        <v>12936</v>
      </c>
      <c r="C2504" s="294" t="s">
        <v>6255</v>
      </c>
      <c r="D2504" s="1" t="s">
        <v>845</v>
      </c>
      <c r="E2504" s="4" t="s">
        <v>12937</v>
      </c>
      <c r="F2504" s="2">
        <v>6</v>
      </c>
      <c r="G2504" s="2">
        <v>20</v>
      </c>
      <c r="H2504" s="2">
        <v>2023</v>
      </c>
      <c r="I2504" s="2">
        <v>76</v>
      </c>
      <c r="J2504" s="2" t="s">
        <v>1450</v>
      </c>
      <c r="K2504" s="4" t="s">
        <v>1463</v>
      </c>
      <c r="L2504" s="2" t="s">
        <v>1389</v>
      </c>
      <c r="M2504" s="2" t="s">
        <v>1448</v>
      </c>
      <c r="N2504" s="2" t="s">
        <v>1448</v>
      </c>
      <c r="O2504" s="1" t="s">
        <v>12939</v>
      </c>
      <c r="P2504" s="14" t="s">
        <v>12938</v>
      </c>
      <c r="Q2504" s="14"/>
      <c r="R2504" s="9"/>
      <c r="S2504" s="1" t="s">
        <v>8719</v>
      </c>
      <c r="V2504" s="14"/>
      <c r="W2504" s="9"/>
    </row>
    <row r="2505" spans="1:24" x14ac:dyDescent="0.2">
      <c r="A2505" s="2">
        <f t="shared" si="39"/>
        <v>2503</v>
      </c>
      <c r="B2505" s="1" t="s">
        <v>11669</v>
      </c>
      <c r="C2505" s="1" t="s">
        <v>11668</v>
      </c>
      <c r="E2505" s="301"/>
      <c r="F2505" s="86" t="s">
        <v>1871</v>
      </c>
      <c r="G2505" s="86" t="s">
        <v>1871</v>
      </c>
      <c r="H2505" s="86" t="s">
        <v>1871</v>
      </c>
      <c r="I2505" s="86" t="s">
        <v>1871</v>
      </c>
      <c r="J2505" s="2" t="s">
        <v>1449</v>
      </c>
      <c r="K2505" s="4" t="s">
        <v>1786</v>
      </c>
      <c r="L2505" s="2" t="s">
        <v>1394</v>
      </c>
      <c r="M2505" s="2" t="s">
        <v>1448</v>
      </c>
      <c r="N2505" s="2" t="s">
        <v>1448</v>
      </c>
      <c r="O2505" s="1" t="s">
        <v>11587</v>
      </c>
      <c r="Q2505" s="9" t="s">
        <v>11667</v>
      </c>
      <c r="S2505" s="1" t="s">
        <v>8736</v>
      </c>
    </row>
    <row r="2506" spans="1:24" ht="17" x14ac:dyDescent="0.2">
      <c r="A2506" s="2">
        <f t="shared" si="39"/>
        <v>2504</v>
      </c>
      <c r="B2506" s="1" t="s">
        <v>7306</v>
      </c>
      <c r="C2506" s="1" t="s">
        <v>2515</v>
      </c>
      <c r="E2506" s="301"/>
      <c r="F2506" s="86" t="s">
        <v>1871</v>
      </c>
      <c r="G2506" s="86" t="s">
        <v>1871</v>
      </c>
      <c r="H2506" s="86" t="s">
        <v>1871</v>
      </c>
      <c r="I2506" s="86" t="s">
        <v>1871</v>
      </c>
      <c r="J2506" s="2" t="s">
        <v>1449</v>
      </c>
      <c r="K2506" s="212" t="s">
        <v>1440</v>
      </c>
      <c r="L2506" s="2" t="s">
        <v>1407</v>
      </c>
      <c r="M2506" s="2" t="s">
        <v>1448</v>
      </c>
      <c r="N2506" s="2" t="s">
        <v>1448</v>
      </c>
      <c r="O2506" s="1" t="s">
        <v>11587</v>
      </c>
      <c r="P2506" s="9" t="s">
        <v>1596</v>
      </c>
      <c r="Q2506" s="9" t="s">
        <v>8545</v>
      </c>
      <c r="S2506" s="1" t="s">
        <v>12174</v>
      </c>
    </row>
    <row r="2507" spans="1:24" ht="17" x14ac:dyDescent="0.2">
      <c r="A2507" s="2">
        <f t="shared" si="39"/>
        <v>2505</v>
      </c>
      <c r="B2507" s="1" t="s">
        <v>8541</v>
      </c>
      <c r="C2507" s="1" t="s">
        <v>8540</v>
      </c>
      <c r="E2507" s="301"/>
      <c r="F2507" s="86" t="s">
        <v>1871</v>
      </c>
      <c r="G2507" s="86" t="s">
        <v>1871</v>
      </c>
      <c r="H2507" s="86" t="s">
        <v>1871</v>
      </c>
      <c r="I2507" s="86" t="s">
        <v>1871</v>
      </c>
      <c r="J2507" s="2" t="s">
        <v>1449</v>
      </c>
      <c r="K2507" s="212" t="s">
        <v>1440</v>
      </c>
      <c r="L2507" s="2" t="s">
        <v>1407</v>
      </c>
      <c r="M2507" s="2" t="s">
        <v>1448</v>
      </c>
      <c r="N2507" s="2" t="s">
        <v>1448</v>
      </c>
      <c r="O2507" s="1" t="s">
        <v>11587</v>
      </c>
      <c r="P2507" s="9" t="s">
        <v>1596</v>
      </c>
      <c r="Q2507" s="9" t="s">
        <v>8542</v>
      </c>
      <c r="R2507" s="9" t="s">
        <v>8547</v>
      </c>
      <c r="S2507" s="1" t="s">
        <v>8752</v>
      </c>
    </row>
    <row r="2508" spans="1:24" x14ac:dyDescent="0.2">
      <c r="A2508" s="2">
        <f t="shared" si="39"/>
        <v>2506</v>
      </c>
      <c r="B2508" s="1" t="s">
        <v>1620</v>
      </c>
      <c r="C2508" s="1" t="s">
        <v>1621</v>
      </c>
      <c r="E2508" s="301"/>
      <c r="F2508" s="86" t="s">
        <v>1871</v>
      </c>
      <c r="G2508" s="86" t="s">
        <v>1871</v>
      </c>
      <c r="H2508" s="86" t="s">
        <v>1871</v>
      </c>
      <c r="I2508" s="86" t="s">
        <v>1871</v>
      </c>
      <c r="J2508" s="86" t="s">
        <v>1871</v>
      </c>
      <c r="K2508" s="4" t="s">
        <v>1412</v>
      </c>
      <c r="L2508" s="2" t="s">
        <v>1407</v>
      </c>
      <c r="M2508" s="2" t="s">
        <v>1448</v>
      </c>
      <c r="N2508" s="2" t="s">
        <v>1448</v>
      </c>
      <c r="O2508" s="1" t="s">
        <v>11587</v>
      </c>
      <c r="P2508" s="9" t="s">
        <v>1596</v>
      </c>
      <c r="Q2508" s="9" t="s">
        <v>8546</v>
      </c>
      <c r="S2508" s="1" t="s">
        <v>9088</v>
      </c>
    </row>
    <row r="2509" spans="1:24" ht="17" x14ac:dyDescent="0.2">
      <c r="A2509" s="2">
        <f t="shared" si="39"/>
        <v>2507</v>
      </c>
      <c r="B2509" s="1" t="s">
        <v>7288</v>
      </c>
      <c r="C2509" s="1" t="s">
        <v>3239</v>
      </c>
      <c r="E2509" s="301"/>
      <c r="F2509" s="86" t="s">
        <v>1871</v>
      </c>
      <c r="G2509" s="86" t="s">
        <v>1871</v>
      </c>
      <c r="H2509" s="86" t="s">
        <v>1871</v>
      </c>
      <c r="I2509" s="86" t="s">
        <v>1871</v>
      </c>
      <c r="J2509" s="2" t="s">
        <v>1450</v>
      </c>
      <c r="K2509" s="212" t="s">
        <v>1440</v>
      </c>
      <c r="L2509" s="2" t="s">
        <v>1407</v>
      </c>
      <c r="M2509" s="2" t="s">
        <v>1448</v>
      </c>
      <c r="N2509" s="2" t="s">
        <v>1448</v>
      </c>
      <c r="O2509" s="1" t="s">
        <v>11587</v>
      </c>
      <c r="P2509" s="9" t="s">
        <v>1596</v>
      </c>
      <c r="Q2509" s="9" t="s">
        <v>8544</v>
      </c>
      <c r="S2509" s="1" t="s">
        <v>8781</v>
      </c>
    </row>
    <row r="2510" spans="1:24" ht="17" x14ac:dyDescent="0.2">
      <c r="A2510" s="2">
        <f t="shared" si="39"/>
        <v>2508</v>
      </c>
      <c r="B2510" s="1" t="s">
        <v>7311</v>
      </c>
      <c r="C2510" s="1" t="s">
        <v>7319</v>
      </c>
      <c r="D2510" s="1" t="s">
        <v>881</v>
      </c>
      <c r="E2510" s="301"/>
      <c r="F2510" s="86" t="s">
        <v>1871</v>
      </c>
      <c r="G2510" s="86" t="s">
        <v>1871</v>
      </c>
      <c r="H2510" s="86" t="s">
        <v>1871</v>
      </c>
      <c r="I2510" s="86" t="s">
        <v>1871</v>
      </c>
      <c r="J2510" s="2" t="s">
        <v>1449</v>
      </c>
      <c r="K2510" s="212" t="s">
        <v>7320</v>
      </c>
      <c r="L2510" s="2" t="s">
        <v>1407</v>
      </c>
      <c r="M2510" s="2" t="s">
        <v>1447</v>
      </c>
      <c r="N2510" s="2" t="s">
        <v>1448</v>
      </c>
      <c r="O2510" s="1" t="s">
        <v>10660</v>
      </c>
      <c r="P2510" s="9" t="s">
        <v>1596</v>
      </c>
      <c r="Q2510" s="9" t="s">
        <v>8543</v>
      </c>
      <c r="S2510" s="1" t="s">
        <v>9088</v>
      </c>
    </row>
    <row r="2514" spans="1:24" s="58" customFormat="1" ht="36" customHeight="1" x14ac:dyDescent="0.2">
      <c r="A2514" s="57" t="s">
        <v>3634</v>
      </c>
      <c r="B2514" s="336" t="s">
        <v>12935</v>
      </c>
      <c r="C2514" s="336"/>
      <c r="D2514" s="336"/>
      <c r="E2514" s="336"/>
      <c r="F2514" s="336"/>
      <c r="G2514" s="336"/>
      <c r="H2514" s="337"/>
      <c r="I2514" s="337"/>
      <c r="J2514" s="336"/>
      <c r="K2514" s="336"/>
      <c r="L2514" s="59"/>
      <c r="M2514" s="59"/>
      <c r="N2514" s="59"/>
      <c r="O2514" s="59"/>
      <c r="P2514" s="59"/>
      <c r="Q2514" s="59"/>
      <c r="R2514" s="59"/>
      <c r="S2514" s="59"/>
      <c r="T2514" s="59"/>
      <c r="U2514" s="59"/>
      <c r="V2514" s="59"/>
      <c r="W2514" s="59"/>
      <c r="X2514" s="59"/>
    </row>
    <row r="2515" spans="1:24" s="58" customFormat="1" ht="30" customHeight="1" x14ac:dyDescent="0.2">
      <c r="A2515" s="57" t="s">
        <v>3635</v>
      </c>
      <c r="B2515" s="336" t="s">
        <v>12946</v>
      </c>
      <c r="C2515" s="336"/>
      <c r="D2515" s="336"/>
      <c r="E2515" s="336"/>
      <c r="F2515" s="336"/>
      <c r="G2515" s="336"/>
      <c r="H2515" s="337"/>
      <c r="I2515" s="337"/>
      <c r="J2515" s="336"/>
      <c r="K2515" s="336"/>
      <c r="L2515" s="59"/>
      <c r="M2515" s="59"/>
      <c r="N2515" s="59"/>
      <c r="O2515" s="59"/>
      <c r="P2515" s="59"/>
      <c r="Q2515" s="59"/>
      <c r="R2515" s="59"/>
      <c r="S2515" s="59"/>
      <c r="T2515" s="59"/>
      <c r="U2515" s="59"/>
      <c r="V2515" s="59"/>
      <c r="W2515" s="59"/>
      <c r="X2515" s="59"/>
    </row>
    <row r="2516" spans="1:24" s="58" customFormat="1" ht="30" customHeight="1" x14ac:dyDescent="0.2">
      <c r="A2516" s="57" t="s">
        <v>3636</v>
      </c>
      <c r="B2516" s="336" t="s">
        <v>6907</v>
      </c>
      <c r="C2516" s="336"/>
      <c r="D2516" s="336"/>
      <c r="E2516" s="336"/>
      <c r="F2516" s="336"/>
      <c r="G2516" s="336"/>
      <c r="H2516" s="337"/>
      <c r="I2516" s="337"/>
      <c r="J2516" s="336"/>
      <c r="K2516" s="336"/>
      <c r="L2516" s="59"/>
      <c r="M2516" s="59"/>
      <c r="N2516" s="59"/>
      <c r="O2516" s="59"/>
      <c r="P2516" s="59"/>
      <c r="Q2516" s="59"/>
      <c r="R2516" s="59"/>
      <c r="S2516" s="59"/>
      <c r="T2516" s="59"/>
      <c r="U2516" s="59"/>
      <c r="V2516" s="59"/>
      <c r="W2516" s="59"/>
      <c r="X2516" s="59"/>
    </row>
    <row r="2517" spans="1:24" s="58" customFormat="1" ht="37" customHeight="1" x14ac:dyDescent="0.2">
      <c r="A2517" s="57" t="s">
        <v>3637</v>
      </c>
      <c r="B2517" s="336" t="s">
        <v>12970</v>
      </c>
      <c r="C2517" s="336"/>
      <c r="D2517" s="336"/>
      <c r="E2517" s="336"/>
      <c r="F2517" s="336"/>
      <c r="G2517" s="336"/>
      <c r="H2517" s="337"/>
      <c r="I2517" s="337"/>
      <c r="J2517" s="336"/>
      <c r="K2517" s="336"/>
      <c r="L2517" s="59"/>
      <c r="M2517" s="59"/>
      <c r="N2517" s="59"/>
      <c r="O2517" s="59"/>
      <c r="P2517" s="59"/>
      <c r="Q2517" s="59"/>
      <c r="R2517" s="59"/>
      <c r="S2517" s="59"/>
      <c r="T2517" s="59"/>
      <c r="U2517" s="59"/>
      <c r="V2517" s="59"/>
      <c r="W2517" s="59"/>
      <c r="X2517" s="59"/>
    </row>
    <row r="2518" spans="1:24" s="58" customFormat="1" ht="30" customHeight="1" x14ac:dyDescent="0.2">
      <c r="A2518" s="57" t="s">
        <v>3638</v>
      </c>
      <c r="B2518" s="336" t="s">
        <v>11933</v>
      </c>
      <c r="C2518" s="336"/>
      <c r="D2518" s="336"/>
      <c r="E2518" s="336"/>
      <c r="F2518" s="336"/>
      <c r="G2518" s="336"/>
      <c r="H2518" s="337"/>
      <c r="I2518" s="337"/>
      <c r="J2518" s="336"/>
      <c r="K2518" s="336"/>
      <c r="L2518" s="59"/>
      <c r="M2518" s="59"/>
      <c r="N2518" s="59"/>
      <c r="O2518" s="59"/>
      <c r="P2518" s="59"/>
      <c r="Q2518" s="59"/>
      <c r="R2518" s="59"/>
      <c r="S2518" s="59"/>
      <c r="T2518" s="59"/>
      <c r="U2518" s="59"/>
      <c r="V2518" s="59"/>
      <c r="W2518" s="59"/>
      <c r="X2518" s="59"/>
    </row>
    <row r="2519" spans="1:24" s="58" customFormat="1" ht="30" customHeight="1" x14ac:dyDescent="0.2">
      <c r="A2519" s="57" t="s">
        <v>3643</v>
      </c>
      <c r="B2519" s="336" t="s">
        <v>11570</v>
      </c>
      <c r="C2519" s="336"/>
      <c r="D2519" s="336"/>
      <c r="E2519" s="336"/>
      <c r="F2519" s="336"/>
      <c r="G2519" s="336"/>
      <c r="H2519" s="337"/>
      <c r="I2519" s="337"/>
      <c r="J2519" s="336"/>
      <c r="K2519" s="336"/>
      <c r="L2519" s="59"/>
      <c r="M2519" s="59"/>
      <c r="N2519" s="59"/>
      <c r="O2519" s="59"/>
      <c r="P2519" s="59"/>
      <c r="Q2519" s="59"/>
      <c r="R2519" s="59"/>
      <c r="S2519" s="59"/>
      <c r="T2519" s="59"/>
      <c r="U2519" s="59"/>
      <c r="V2519" s="59"/>
      <c r="W2519" s="59"/>
      <c r="X2519" s="59"/>
    </row>
    <row r="2520" spans="1:24" s="58" customFormat="1" ht="30" customHeight="1" x14ac:dyDescent="0.2">
      <c r="A2520" s="57" t="s">
        <v>3644</v>
      </c>
      <c r="B2520" s="336" t="s">
        <v>12974</v>
      </c>
      <c r="C2520" s="336"/>
      <c r="D2520" s="336"/>
      <c r="E2520" s="336"/>
      <c r="F2520" s="336"/>
      <c r="G2520" s="336"/>
      <c r="H2520" s="337"/>
      <c r="I2520" s="337"/>
      <c r="J2520" s="336"/>
      <c r="K2520" s="336"/>
      <c r="L2520" s="59"/>
      <c r="M2520" s="59"/>
      <c r="N2520" s="59"/>
      <c r="O2520" s="59"/>
      <c r="P2520" s="59"/>
      <c r="Q2520" s="59"/>
      <c r="R2520" s="59"/>
      <c r="S2520" s="59"/>
      <c r="T2520" s="59"/>
      <c r="U2520" s="59"/>
      <c r="V2520" s="59"/>
      <c r="W2520" s="59"/>
      <c r="X2520" s="59"/>
    </row>
    <row r="2521" spans="1:24" s="58" customFormat="1" ht="30" customHeight="1" x14ac:dyDescent="0.2">
      <c r="A2521" s="57" t="s">
        <v>3649</v>
      </c>
      <c r="B2521" s="336" t="s">
        <v>6742</v>
      </c>
      <c r="C2521" s="336"/>
      <c r="D2521" s="336"/>
      <c r="E2521" s="336"/>
      <c r="F2521" s="336"/>
      <c r="G2521" s="336"/>
      <c r="H2521" s="337"/>
      <c r="I2521" s="337"/>
      <c r="J2521" s="336"/>
      <c r="K2521" s="336"/>
      <c r="L2521" s="59"/>
      <c r="M2521" s="59"/>
      <c r="N2521" s="59"/>
      <c r="O2521" s="59"/>
      <c r="P2521" s="59"/>
      <c r="Q2521" s="59"/>
      <c r="R2521" s="59"/>
      <c r="S2521" s="59"/>
      <c r="T2521" s="59"/>
      <c r="U2521" s="59"/>
      <c r="V2521" s="59"/>
      <c r="W2521" s="59"/>
      <c r="X2521" s="59"/>
    </row>
    <row r="2522" spans="1:24" s="58" customFormat="1" ht="30" customHeight="1" x14ac:dyDescent="0.2">
      <c r="A2522" s="57" t="s">
        <v>3650</v>
      </c>
      <c r="B2522" s="336" t="s">
        <v>6743</v>
      </c>
      <c r="C2522" s="336"/>
      <c r="D2522" s="336"/>
      <c r="E2522" s="336"/>
      <c r="F2522" s="336"/>
      <c r="G2522" s="336"/>
      <c r="H2522" s="337"/>
      <c r="I2522" s="337"/>
      <c r="J2522" s="336"/>
      <c r="K2522" s="336"/>
      <c r="L2522" s="59"/>
      <c r="M2522" s="59"/>
      <c r="N2522" s="59"/>
      <c r="O2522" s="59"/>
      <c r="P2522" s="59"/>
      <c r="Q2522" s="59"/>
      <c r="R2522" s="59"/>
      <c r="S2522" s="59"/>
      <c r="T2522" s="59"/>
      <c r="U2522" s="59"/>
      <c r="V2522" s="59"/>
      <c r="W2522" s="59"/>
      <c r="X2522" s="59"/>
    </row>
    <row r="2523" spans="1:24" s="58" customFormat="1" ht="30" customHeight="1" x14ac:dyDescent="0.2">
      <c r="A2523" s="57" t="s">
        <v>3651</v>
      </c>
      <c r="B2523" s="336" t="s">
        <v>12951</v>
      </c>
      <c r="C2523" s="336"/>
      <c r="D2523" s="336"/>
      <c r="E2523" s="336"/>
      <c r="F2523" s="336"/>
      <c r="G2523" s="336"/>
      <c r="H2523" s="337"/>
      <c r="I2523" s="337"/>
      <c r="J2523" s="336"/>
      <c r="K2523" s="336"/>
      <c r="L2523" s="59"/>
      <c r="M2523" s="59"/>
      <c r="N2523" s="59"/>
      <c r="O2523" s="59"/>
      <c r="P2523" s="59"/>
      <c r="Q2523" s="59"/>
      <c r="R2523" s="59"/>
      <c r="S2523" s="59"/>
      <c r="T2523" s="59"/>
      <c r="U2523" s="59"/>
      <c r="V2523" s="59"/>
      <c r="W2523" s="59"/>
      <c r="X2523" s="59"/>
    </row>
    <row r="2524" spans="1:24" s="58" customFormat="1" ht="30" customHeight="1" x14ac:dyDescent="0.2">
      <c r="A2524" s="57" t="s">
        <v>3653</v>
      </c>
      <c r="B2524" s="336" t="s">
        <v>8632</v>
      </c>
      <c r="C2524" s="336"/>
      <c r="D2524" s="336"/>
      <c r="E2524" s="336"/>
      <c r="F2524" s="336"/>
      <c r="G2524" s="336"/>
      <c r="H2524" s="337"/>
      <c r="I2524" s="337"/>
      <c r="J2524" s="336"/>
      <c r="K2524" s="336"/>
      <c r="L2524" s="59"/>
      <c r="M2524" s="59"/>
      <c r="N2524" s="59"/>
      <c r="O2524" s="59"/>
      <c r="P2524" s="59"/>
      <c r="Q2524" s="59"/>
      <c r="R2524" s="59"/>
      <c r="S2524" s="59"/>
      <c r="T2524" s="59"/>
      <c r="U2524" s="59"/>
      <c r="V2524" s="59"/>
      <c r="W2524" s="59"/>
      <c r="X2524" s="59"/>
    </row>
    <row r="2525" spans="1:24" s="58" customFormat="1" ht="30" customHeight="1" x14ac:dyDescent="0.2">
      <c r="A2525" s="57" t="s">
        <v>3654</v>
      </c>
      <c r="B2525" s="336" t="s">
        <v>12948</v>
      </c>
      <c r="C2525" s="336"/>
      <c r="D2525" s="336"/>
      <c r="E2525" s="336"/>
      <c r="F2525" s="336"/>
      <c r="G2525" s="336"/>
      <c r="H2525" s="337"/>
      <c r="I2525" s="337"/>
      <c r="J2525" s="336"/>
      <c r="K2525" s="336"/>
      <c r="L2525" s="59"/>
      <c r="M2525" s="59"/>
      <c r="N2525" s="59"/>
      <c r="O2525" s="59"/>
      <c r="P2525" s="59"/>
      <c r="Q2525" s="59"/>
      <c r="R2525" s="59"/>
      <c r="S2525" s="59"/>
      <c r="T2525" s="59"/>
      <c r="U2525" s="59"/>
      <c r="V2525" s="59"/>
      <c r="W2525" s="59"/>
      <c r="X2525" s="59"/>
    </row>
    <row r="2526" spans="1:24" s="224" customFormat="1" ht="30" customHeight="1" x14ac:dyDescent="0.2">
      <c r="A2526" s="57" t="s">
        <v>3719</v>
      </c>
      <c r="B2526" s="336" t="s">
        <v>12949</v>
      </c>
      <c r="C2526" s="336"/>
      <c r="D2526" s="336"/>
      <c r="E2526" s="336"/>
      <c r="F2526" s="336"/>
      <c r="G2526" s="336"/>
      <c r="H2526" s="337"/>
      <c r="I2526" s="337"/>
      <c r="J2526" s="336"/>
      <c r="K2526" s="336"/>
      <c r="L2526" s="223"/>
      <c r="M2526" s="223"/>
      <c r="N2526" s="223"/>
      <c r="O2526" s="223"/>
      <c r="P2526" s="223"/>
      <c r="Q2526" s="223"/>
      <c r="R2526" s="59"/>
      <c r="S2526" s="59"/>
      <c r="T2526" s="59"/>
      <c r="U2526" s="59"/>
      <c r="V2526" s="59"/>
      <c r="W2526" s="59"/>
      <c r="X2526" s="59"/>
    </row>
    <row r="2527" spans="1:24" s="58" customFormat="1" ht="30" customHeight="1" x14ac:dyDescent="0.2">
      <c r="A2527" s="57" t="s">
        <v>3739</v>
      </c>
      <c r="B2527" s="336" t="s">
        <v>12947</v>
      </c>
      <c r="C2527" s="336"/>
      <c r="D2527" s="336"/>
      <c r="E2527" s="336"/>
      <c r="F2527" s="336"/>
      <c r="G2527" s="336"/>
      <c r="H2527" s="337"/>
      <c r="I2527" s="337"/>
      <c r="J2527" s="336"/>
      <c r="K2527" s="336"/>
      <c r="L2527" s="59"/>
      <c r="M2527" s="59"/>
      <c r="N2527" s="59"/>
      <c r="O2527" s="59"/>
      <c r="P2527" s="59"/>
      <c r="Q2527" s="59"/>
      <c r="R2527" s="59"/>
      <c r="S2527" s="59"/>
      <c r="T2527" s="59"/>
      <c r="U2527" s="59"/>
      <c r="V2527" s="59"/>
      <c r="W2527" s="59"/>
      <c r="X2527" s="59"/>
    </row>
    <row r="2528" spans="1:24" s="58" customFormat="1" ht="60" customHeight="1" x14ac:dyDescent="0.2">
      <c r="A2528" s="57" t="s">
        <v>3761</v>
      </c>
      <c r="B2528" s="336" t="s">
        <v>12950</v>
      </c>
      <c r="C2528" s="336"/>
      <c r="D2528" s="336"/>
      <c r="E2528" s="336"/>
      <c r="F2528" s="336"/>
      <c r="G2528" s="336"/>
      <c r="H2528" s="337"/>
      <c r="I2528" s="337"/>
      <c r="J2528" s="336"/>
      <c r="K2528" s="336"/>
      <c r="L2528" s="59"/>
      <c r="M2528" s="59"/>
      <c r="N2528" s="59"/>
      <c r="O2528" s="59"/>
      <c r="P2528" s="59"/>
      <c r="Q2528" s="59"/>
      <c r="R2528" s="59"/>
      <c r="S2528" s="59"/>
      <c r="T2528" s="59"/>
      <c r="U2528" s="59"/>
      <c r="V2528" s="59"/>
      <c r="W2528" s="59"/>
      <c r="X2528" s="59"/>
    </row>
    <row r="2529" spans="1:24" s="58" customFormat="1" ht="46" customHeight="1" x14ac:dyDescent="0.2">
      <c r="A2529" s="57" t="s">
        <v>3974</v>
      </c>
      <c r="B2529" s="336" t="s">
        <v>3779</v>
      </c>
      <c r="C2529" s="336"/>
      <c r="D2529" s="336"/>
      <c r="E2529" s="336"/>
      <c r="F2529" s="336"/>
      <c r="G2529" s="336"/>
      <c r="H2529" s="337"/>
      <c r="I2529" s="337"/>
      <c r="J2529" s="336"/>
      <c r="K2529" s="336"/>
      <c r="L2529" s="59"/>
      <c r="M2529" s="59"/>
      <c r="N2529" s="59"/>
      <c r="O2529" s="59"/>
      <c r="P2529" s="59"/>
      <c r="Q2529" s="59"/>
      <c r="R2529" s="59"/>
      <c r="S2529" s="59"/>
      <c r="T2529" s="59"/>
      <c r="U2529" s="59"/>
      <c r="V2529" s="59"/>
      <c r="W2529" s="59"/>
      <c r="X2529" s="59"/>
    </row>
    <row r="2530" spans="1:24" s="58" customFormat="1" ht="30" customHeight="1" x14ac:dyDescent="0.2">
      <c r="A2530" s="57" t="s">
        <v>3980</v>
      </c>
      <c r="B2530" s="336" t="s">
        <v>3975</v>
      </c>
      <c r="C2530" s="336"/>
      <c r="D2530" s="336"/>
      <c r="E2530" s="336"/>
      <c r="F2530" s="336"/>
      <c r="G2530" s="336"/>
      <c r="H2530" s="337"/>
      <c r="I2530" s="337"/>
      <c r="J2530" s="336"/>
      <c r="K2530" s="336"/>
      <c r="L2530" s="59"/>
      <c r="M2530" s="59"/>
      <c r="N2530" s="59"/>
      <c r="O2530" s="59"/>
      <c r="P2530" s="59"/>
      <c r="Q2530" s="59"/>
      <c r="R2530" s="59"/>
      <c r="S2530" s="59"/>
      <c r="T2530" s="59"/>
      <c r="U2530" s="59"/>
      <c r="V2530" s="59"/>
      <c r="W2530" s="59"/>
      <c r="X2530" s="59"/>
    </row>
    <row r="2531" spans="1:24" s="58" customFormat="1" ht="30" customHeight="1" x14ac:dyDescent="0.2">
      <c r="A2531" s="57" t="s">
        <v>4128</v>
      </c>
      <c r="B2531" s="336" t="s">
        <v>11934</v>
      </c>
      <c r="C2531" s="336"/>
      <c r="D2531" s="336"/>
      <c r="E2531" s="336"/>
      <c r="F2531" s="336"/>
      <c r="G2531" s="336"/>
      <c r="H2531" s="337"/>
      <c r="I2531" s="337"/>
      <c r="J2531" s="336"/>
      <c r="K2531" s="336"/>
      <c r="L2531" s="59"/>
      <c r="M2531" s="59"/>
      <c r="N2531" s="59"/>
      <c r="O2531" s="59"/>
      <c r="P2531" s="59"/>
      <c r="Q2531" s="59"/>
      <c r="R2531" s="59"/>
      <c r="S2531" s="59"/>
      <c r="T2531" s="59"/>
      <c r="U2531" s="59"/>
      <c r="V2531" s="59"/>
      <c r="W2531" s="59"/>
      <c r="X2531" s="59"/>
    </row>
    <row r="2532" spans="1:24" s="58" customFormat="1" ht="30" customHeight="1" x14ac:dyDescent="0.2">
      <c r="A2532" s="57" t="s">
        <v>4129</v>
      </c>
      <c r="B2532" s="336" t="s">
        <v>3981</v>
      </c>
      <c r="C2532" s="336"/>
      <c r="D2532" s="336"/>
      <c r="E2532" s="336"/>
      <c r="F2532" s="336"/>
      <c r="G2532" s="336"/>
      <c r="H2532" s="337"/>
      <c r="I2532" s="337"/>
      <c r="J2532" s="336"/>
      <c r="K2532" s="336"/>
      <c r="L2532" s="59"/>
      <c r="M2532" s="59"/>
      <c r="N2532" s="59"/>
      <c r="O2532" s="59"/>
      <c r="P2532" s="59"/>
      <c r="Q2532" s="59"/>
      <c r="R2532" s="59"/>
      <c r="S2532" s="59"/>
      <c r="T2532" s="59"/>
      <c r="U2532" s="59"/>
      <c r="V2532" s="59"/>
      <c r="W2532" s="59"/>
      <c r="X2532" s="59"/>
    </row>
    <row r="2533" spans="1:24" s="58" customFormat="1" ht="30" customHeight="1" x14ac:dyDescent="0.2">
      <c r="A2533" s="57" t="s">
        <v>4196</v>
      </c>
      <c r="B2533" s="336" t="s">
        <v>12952</v>
      </c>
      <c r="C2533" s="336"/>
      <c r="D2533" s="336"/>
      <c r="E2533" s="336"/>
      <c r="F2533" s="336"/>
      <c r="G2533" s="336"/>
      <c r="H2533" s="337"/>
      <c r="I2533" s="337"/>
      <c r="J2533" s="336"/>
      <c r="K2533" s="336"/>
      <c r="L2533" s="59"/>
      <c r="M2533" s="59"/>
      <c r="N2533" s="59"/>
      <c r="O2533" s="59"/>
      <c r="P2533" s="59"/>
      <c r="Q2533" s="59"/>
      <c r="R2533" s="59"/>
      <c r="S2533" s="59"/>
      <c r="T2533" s="59"/>
      <c r="U2533" s="59"/>
      <c r="V2533" s="59"/>
      <c r="W2533" s="59"/>
      <c r="X2533" s="59"/>
    </row>
    <row r="2534" spans="1:24" s="58" customFormat="1" ht="30" customHeight="1" x14ac:dyDescent="0.2">
      <c r="A2534" s="57" t="s">
        <v>4197</v>
      </c>
      <c r="B2534" s="338" t="s">
        <v>12963</v>
      </c>
      <c r="C2534" s="338"/>
      <c r="D2534" s="338"/>
      <c r="E2534" s="338"/>
      <c r="F2534" s="338"/>
      <c r="G2534" s="338"/>
      <c r="H2534" s="339"/>
      <c r="I2534" s="339"/>
      <c r="J2534" s="338"/>
      <c r="K2534" s="338"/>
      <c r="L2534" s="59"/>
      <c r="M2534" s="59"/>
      <c r="N2534" s="59"/>
      <c r="O2534" s="59"/>
      <c r="P2534" s="59"/>
      <c r="Q2534" s="59"/>
      <c r="R2534" s="59"/>
      <c r="S2534" s="59"/>
      <c r="T2534" s="59"/>
      <c r="U2534" s="59"/>
      <c r="V2534" s="59"/>
      <c r="W2534" s="59"/>
      <c r="X2534" s="59"/>
    </row>
    <row r="2535" spans="1:24" s="58" customFormat="1" ht="30" customHeight="1" x14ac:dyDescent="0.2">
      <c r="A2535" s="57" t="s">
        <v>4198</v>
      </c>
      <c r="B2535" s="338" t="s">
        <v>12956</v>
      </c>
      <c r="C2535" s="338"/>
      <c r="D2535" s="338"/>
      <c r="E2535" s="338"/>
      <c r="F2535" s="338"/>
      <c r="G2535" s="338"/>
      <c r="H2535" s="339"/>
      <c r="I2535" s="339"/>
      <c r="J2535" s="338"/>
      <c r="K2535" s="338"/>
      <c r="L2535" s="59"/>
      <c r="M2535" s="59"/>
      <c r="N2535" s="59"/>
      <c r="O2535" s="59"/>
      <c r="P2535" s="59"/>
      <c r="Q2535" s="59"/>
      <c r="R2535" s="59"/>
      <c r="S2535" s="59"/>
      <c r="T2535" s="59"/>
      <c r="U2535" s="59"/>
      <c r="V2535" s="59"/>
      <c r="W2535" s="59"/>
      <c r="X2535" s="59"/>
    </row>
    <row r="2536" spans="1:24" s="58" customFormat="1" ht="30" customHeight="1" x14ac:dyDescent="0.2">
      <c r="A2536" s="57" t="s">
        <v>4199</v>
      </c>
      <c r="B2536" s="338" t="s">
        <v>12957</v>
      </c>
      <c r="C2536" s="338"/>
      <c r="D2536" s="338"/>
      <c r="E2536" s="338"/>
      <c r="F2536" s="338"/>
      <c r="G2536" s="338"/>
      <c r="H2536" s="339"/>
      <c r="I2536" s="339"/>
      <c r="J2536" s="338"/>
      <c r="K2536" s="338"/>
      <c r="L2536" s="59"/>
      <c r="M2536" s="59"/>
      <c r="N2536" s="59"/>
      <c r="O2536" s="59"/>
      <c r="P2536" s="59"/>
      <c r="Q2536" s="59"/>
      <c r="R2536" s="59"/>
      <c r="S2536" s="59"/>
      <c r="T2536" s="59"/>
      <c r="U2536" s="59"/>
      <c r="V2536" s="59"/>
      <c r="W2536" s="59"/>
      <c r="X2536" s="59"/>
    </row>
    <row r="2537" spans="1:24" s="58" customFormat="1" ht="30" customHeight="1" x14ac:dyDescent="0.2">
      <c r="A2537" s="57" t="s">
        <v>4200</v>
      </c>
      <c r="B2537" s="338" t="s">
        <v>12955</v>
      </c>
      <c r="C2537" s="338"/>
      <c r="D2537" s="338"/>
      <c r="E2537" s="338"/>
      <c r="F2537" s="338"/>
      <c r="G2537" s="338"/>
      <c r="H2537" s="339"/>
      <c r="I2537" s="339"/>
      <c r="J2537" s="338"/>
      <c r="K2537" s="338"/>
      <c r="L2537" s="59"/>
      <c r="M2537" s="59"/>
      <c r="N2537" s="59"/>
      <c r="O2537" s="59"/>
      <c r="P2537" s="59"/>
      <c r="Q2537" s="59"/>
      <c r="R2537" s="59"/>
      <c r="S2537" s="59"/>
      <c r="T2537" s="59"/>
      <c r="U2537" s="59"/>
      <c r="V2537" s="59"/>
      <c r="W2537" s="59"/>
      <c r="X2537" s="59"/>
    </row>
    <row r="2538" spans="1:24" s="58" customFormat="1" ht="30" customHeight="1" x14ac:dyDescent="0.2">
      <c r="A2538" s="57" t="s">
        <v>4201</v>
      </c>
      <c r="B2538" s="338" t="s">
        <v>12969</v>
      </c>
      <c r="C2538" s="338"/>
      <c r="D2538" s="338"/>
      <c r="E2538" s="338"/>
      <c r="F2538" s="338"/>
      <c r="G2538" s="338"/>
      <c r="H2538" s="339"/>
      <c r="I2538" s="339"/>
      <c r="J2538" s="338"/>
      <c r="K2538" s="338"/>
      <c r="L2538" s="59"/>
      <c r="M2538" s="59"/>
      <c r="N2538" s="59"/>
      <c r="O2538" s="59"/>
      <c r="P2538" s="59"/>
      <c r="Q2538" s="59"/>
      <c r="R2538" s="59"/>
      <c r="S2538" s="59"/>
      <c r="T2538" s="59"/>
      <c r="U2538" s="59"/>
      <c r="V2538" s="59"/>
      <c r="W2538" s="59"/>
      <c r="X2538" s="59"/>
    </row>
    <row r="2539" spans="1:24" s="58" customFormat="1" ht="30" customHeight="1" x14ac:dyDescent="0.2">
      <c r="A2539" s="57" t="s">
        <v>4202</v>
      </c>
      <c r="B2539" s="338" t="s">
        <v>12954</v>
      </c>
      <c r="C2539" s="338"/>
      <c r="D2539" s="338"/>
      <c r="E2539" s="338"/>
      <c r="F2539" s="338"/>
      <c r="G2539" s="338"/>
      <c r="H2539" s="339"/>
      <c r="I2539" s="339"/>
      <c r="J2539" s="338"/>
      <c r="K2539" s="338"/>
      <c r="L2539" s="59"/>
      <c r="M2539" s="59"/>
      <c r="N2539" s="59"/>
      <c r="O2539" s="59"/>
      <c r="P2539" s="59"/>
      <c r="Q2539" s="59"/>
      <c r="R2539" s="59"/>
      <c r="S2539" s="59"/>
      <c r="T2539" s="59"/>
      <c r="U2539" s="59"/>
      <c r="V2539" s="59"/>
      <c r="W2539" s="59"/>
      <c r="X2539" s="59"/>
    </row>
    <row r="2540" spans="1:24" s="58" customFormat="1" ht="43" customHeight="1" x14ac:dyDescent="0.2">
      <c r="A2540" s="57" t="s">
        <v>4230</v>
      </c>
      <c r="B2540" s="338" t="s">
        <v>12958</v>
      </c>
      <c r="C2540" s="338"/>
      <c r="D2540" s="338"/>
      <c r="E2540" s="338"/>
      <c r="F2540" s="338"/>
      <c r="G2540" s="338"/>
      <c r="H2540" s="339"/>
      <c r="I2540" s="339"/>
      <c r="J2540" s="338"/>
      <c r="K2540" s="338"/>
      <c r="L2540" s="59"/>
      <c r="M2540" s="59"/>
      <c r="N2540" s="59"/>
      <c r="O2540" s="59"/>
      <c r="P2540" s="59"/>
      <c r="Q2540" s="59"/>
      <c r="R2540" s="59"/>
      <c r="S2540" s="59"/>
      <c r="T2540" s="59"/>
      <c r="U2540" s="59"/>
      <c r="V2540" s="59"/>
      <c r="W2540" s="59"/>
      <c r="X2540" s="59"/>
    </row>
    <row r="2541" spans="1:24" s="58" customFormat="1" ht="30" customHeight="1" x14ac:dyDescent="0.2">
      <c r="A2541" s="57" t="s">
        <v>6054</v>
      </c>
      <c r="B2541" s="338" t="s">
        <v>12959</v>
      </c>
      <c r="C2541" s="338"/>
      <c r="D2541" s="338"/>
      <c r="E2541" s="338"/>
      <c r="F2541" s="338"/>
      <c r="G2541" s="338"/>
      <c r="H2541" s="339"/>
      <c r="I2541" s="339"/>
      <c r="J2541" s="338"/>
      <c r="K2541" s="338"/>
      <c r="L2541" s="59"/>
      <c r="M2541" s="59"/>
      <c r="N2541" s="59"/>
      <c r="O2541" s="59"/>
      <c r="P2541" s="59"/>
      <c r="Q2541" s="59"/>
      <c r="R2541" s="59"/>
      <c r="S2541" s="59"/>
      <c r="T2541" s="59"/>
      <c r="U2541" s="59"/>
      <c r="V2541" s="59"/>
      <c r="W2541" s="59"/>
      <c r="X2541" s="59"/>
    </row>
    <row r="2542" spans="1:24" s="58" customFormat="1" ht="47" customHeight="1" x14ac:dyDescent="0.2">
      <c r="A2542" s="57" t="s">
        <v>6055</v>
      </c>
      <c r="B2542" s="338" t="s">
        <v>12953</v>
      </c>
      <c r="C2542" s="338"/>
      <c r="D2542" s="338"/>
      <c r="E2542" s="338"/>
      <c r="F2542" s="338"/>
      <c r="G2542" s="338"/>
      <c r="H2542" s="339"/>
      <c r="I2542" s="339"/>
      <c r="J2542" s="338"/>
      <c r="K2542" s="338"/>
      <c r="L2542" s="59"/>
      <c r="M2542" s="59"/>
      <c r="N2542" s="59"/>
      <c r="O2542" s="59"/>
      <c r="P2542" s="59"/>
      <c r="Q2542" s="59"/>
      <c r="R2542" s="59"/>
      <c r="S2542" s="59"/>
      <c r="T2542" s="59"/>
      <c r="U2542" s="59"/>
      <c r="V2542" s="59"/>
      <c r="W2542" s="59"/>
      <c r="X2542" s="59"/>
    </row>
    <row r="2543" spans="1:24" s="58" customFormat="1" ht="30" customHeight="1" x14ac:dyDescent="0.2">
      <c r="A2543" s="57" t="s">
        <v>6219</v>
      </c>
      <c r="B2543" s="336" t="s">
        <v>7605</v>
      </c>
      <c r="C2543" s="336"/>
      <c r="D2543" s="336"/>
      <c r="E2543" s="336"/>
      <c r="F2543" s="336"/>
      <c r="G2543" s="336"/>
      <c r="H2543" s="337"/>
      <c r="I2543" s="337"/>
      <c r="J2543" s="336"/>
      <c r="K2543" s="336"/>
      <c r="L2543" s="59"/>
      <c r="M2543" s="59"/>
      <c r="N2543" s="59"/>
      <c r="O2543" s="59"/>
      <c r="P2543" s="59"/>
      <c r="Q2543" s="59"/>
      <c r="R2543" s="59"/>
      <c r="S2543" s="59"/>
      <c r="T2543" s="59"/>
      <c r="U2543" s="59"/>
      <c r="V2543" s="59"/>
      <c r="W2543" s="59"/>
      <c r="X2543" s="59"/>
    </row>
    <row r="2544" spans="1:24" s="58" customFormat="1" ht="30" customHeight="1" x14ac:dyDescent="0.2">
      <c r="A2544" s="57" t="s">
        <v>6529</v>
      </c>
      <c r="B2544" s="336" t="s">
        <v>6372</v>
      </c>
      <c r="C2544" s="336"/>
      <c r="D2544" s="336"/>
      <c r="E2544" s="336"/>
      <c r="F2544" s="336"/>
      <c r="G2544" s="336"/>
      <c r="H2544" s="337"/>
      <c r="I2544" s="337"/>
      <c r="J2544" s="336"/>
      <c r="K2544" s="336"/>
      <c r="L2544" s="59"/>
      <c r="M2544" s="59"/>
      <c r="N2544" s="59"/>
      <c r="O2544" s="59"/>
      <c r="P2544" s="59"/>
      <c r="Q2544" s="59"/>
      <c r="R2544" s="59"/>
      <c r="S2544" s="59"/>
      <c r="T2544" s="59"/>
      <c r="U2544" s="59"/>
      <c r="V2544" s="59"/>
      <c r="W2544" s="59"/>
      <c r="X2544" s="59"/>
    </row>
    <row r="2545" spans="1:24" s="58" customFormat="1" ht="30" customHeight="1" x14ac:dyDescent="0.2">
      <c r="A2545" s="57" t="s">
        <v>8629</v>
      </c>
      <c r="B2545" s="336" t="s">
        <v>7673</v>
      </c>
      <c r="C2545" s="336"/>
      <c r="D2545" s="336"/>
      <c r="E2545" s="336"/>
      <c r="F2545" s="336"/>
      <c r="G2545" s="336"/>
      <c r="H2545" s="337"/>
      <c r="I2545" s="337"/>
      <c r="J2545" s="336"/>
      <c r="K2545" s="336"/>
      <c r="L2545" s="59"/>
      <c r="M2545" s="59"/>
      <c r="N2545" s="59"/>
      <c r="O2545" s="59"/>
      <c r="P2545" s="59"/>
      <c r="Q2545" s="59"/>
      <c r="R2545" s="59"/>
      <c r="S2545" s="59"/>
      <c r="T2545" s="59"/>
      <c r="U2545" s="59"/>
      <c r="V2545" s="59"/>
      <c r="W2545" s="59"/>
      <c r="X2545" s="59"/>
    </row>
    <row r="2546" spans="1:24" s="58" customFormat="1" ht="30" customHeight="1" x14ac:dyDescent="0.2">
      <c r="A2546" s="57" t="s">
        <v>10661</v>
      </c>
      <c r="B2546" s="336" t="s">
        <v>12944</v>
      </c>
      <c r="C2546" s="336"/>
      <c r="D2546" s="336"/>
      <c r="E2546" s="336"/>
      <c r="F2546" s="336"/>
      <c r="G2546" s="336"/>
      <c r="H2546" s="337"/>
      <c r="I2546" s="337"/>
      <c r="J2546" s="336"/>
      <c r="K2546" s="336"/>
      <c r="L2546" s="59"/>
      <c r="M2546" s="59"/>
      <c r="N2546" s="59"/>
      <c r="O2546" s="59"/>
      <c r="P2546" s="59"/>
      <c r="Q2546" s="59"/>
      <c r="R2546" s="59"/>
      <c r="S2546" s="59"/>
      <c r="T2546" s="59"/>
      <c r="U2546" s="59"/>
      <c r="V2546" s="59"/>
      <c r="W2546" s="59"/>
      <c r="X2546" s="59"/>
    </row>
    <row r="2547" spans="1:24" s="58" customFormat="1" ht="40" customHeight="1" x14ac:dyDescent="0.2">
      <c r="A2547" s="57" t="s">
        <v>10721</v>
      </c>
      <c r="B2547" s="336" t="s">
        <v>12157</v>
      </c>
      <c r="C2547" s="336"/>
      <c r="D2547" s="336"/>
      <c r="E2547" s="336"/>
      <c r="F2547" s="336"/>
      <c r="G2547" s="336"/>
      <c r="H2547" s="337"/>
      <c r="I2547" s="337"/>
      <c r="J2547" s="336"/>
      <c r="K2547" s="336"/>
      <c r="L2547" s="59"/>
      <c r="M2547" s="59"/>
      <c r="N2547" s="59"/>
      <c r="O2547" s="59"/>
      <c r="P2547" s="59"/>
      <c r="Q2547" s="59"/>
      <c r="R2547" s="59"/>
      <c r="S2547" s="59"/>
      <c r="T2547" s="59"/>
      <c r="U2547" s="59"/>
      <c r="V2547" s="59"/>
      <c r="W2547" s="59"/>
      <c r="X2547" s="59"/>
    </row>
    <row r="2548" spans="1:24" s="58" customFormat="1" ht="30" customHeight="1" x14ac:dyDescent="0.2">
      <c r="A2548" s="57" t="s">
        <v>11097</v>
      </c>
      <c r="B2548" s="336" t="s">
        <v>12962</v>
      </c>
      <c r="C2548" s="336"/>
      <c r="D2548" s="336"/>
      <c r="E2548" s="336"/>
      <c r="F2548" s="336"/>
      <c r="G2548" s="336"/>
      <c r="H2548" s="337"/>
      <c r="I2548" s="337"/>
      <c r="J2548" s="336"/>
      <c r="K2548" s="336"/>
      <c r="L2548" s="59"/>
      <c r="M2548" s="59"/>
      <c r="N2548" s="59"/>
      <c r="O2548" s="59"/>
      <c r="P2548" s="59"/>
      <c r="Q2548" s="59"/>
      <c r="R2548" s="59"/>
      <c r="S2548" s="59"/>
      <c r="T2548" s="59"/>
      <c r="U2548" s="59"/>
      <c r="V2548" s="59"/>
      <c r="W2548" s="59"/>
      <c r="X2548" s="59"/>
    </row>
    <row r="2549" spans="1:24" s="58" customFormat="1" ht="30" customHeight="1" x14ac:dyDescent="0.2">
      <c r="A2549" s="57" t="s">
        <v>11526</v>
      </c>
      <c r="B2549" s="336" t="s">
        <v>11773</v>
      </c>
      <c r="C2549" s="336"/>
      <c r="D2549" s="336"/>
      <c r="E2549" s="336"/>
      <c r="F2549" s="336"/>
      <c r="G2549" s="336"/>
      <c r="H2549" s="337"/>
      <c r="I2549" s="337"/>
      <c r="J2549" s="336"/>
      <c r="K2549" s="336"/>
      <c r="L2549" s="59"/>
      <c r="M2549" s="59"/>
      <c r="N2549" s="59"/>
      <c r="O2549" s="59"/>
      <c r="P2549" s="59"/>
      <c r="Q2549" s="59"/>
      <c r="R2549" s="59"/>
      <c r="S2549" s="59"/>
      <c r="T2549" s="59"/>
      <c r="U2549" s="59"/>
      <c r="V2549" s="59"/>
      <c r="W2549" s="59"/>
      <c r="X2549" s="59"/>
    </row>
    <row r="2550" spans="1:24" s="58" customFormat="1" ht="34" customHeight="1" x14ac:dyDescent="0.2">
      <c r="A2550" s="57" t="s">
        <v>12945</v>
      </c>
      <c r="B2550" s="336" t="s">
        <v>12971</v>
      </c>
      <c r="C2550" s="336"/>
      <c r="D2550" s="336"/>
      <c r="E2550" s="336"/>
      <c r="F2550" s="336"/>
      <c r="G2550" s="336"/>
      <c r="H2550" s="337"/>
      <c r="I2550" s="337"/>
      <c r="J2550" s="336"/>
      <c r="K2550" s="336"/>
      <c r="L2550" s="59"/>
      <c r="M2550" s="59"/>
      <c r="N2550" s="59"/>
      <c r="O2550" s="59"/>
      <c r="P2550" s="59"/>
      <c r="Q2550" s="59"/>
      <c r="R2550" s="59"/>
      <c r="S2550" s="59"/>
      <c r="T2550" s="59"/>
      <c r="U2550" s="59"/>
      <c r="V2550" s="59"/>
      <c r="W2550" s="59"/>
      <c r="X2550" s="59"/>
    </row>
    <row r="2552" spans="1:24" x14ac:dyDescent="0.2">
      <c r="A2552" s="259" t="s">
        <v>10975</v>
      </c>
    </row>
    <row r="2553" spans="1:24" x14ac:dyDescent="0.2">
      <c r="A2553" s="65"/>
      <c r="B2553" s="66" t="s">
        <v>4130</v>
      </c>
      <c r="C2553" s="4"/>
      <c r="D2553" s="2"/>
      <c r="E2553" s="2"/>
      <c r="F2553" s="1"/>
      <c r="G2553" s="1"/>
    </row>
    <row r="2554" spans="1:24" x14ac:dyDescent="0.2">
      <c r="A2554" s="179" t="s">
        <v>6516</v>
      </c>
      <c r="B2554" s="66" t="s">
        <v>11081</v>
      </c>
    </row>
    <row r="2555" spans="1:24" x14ac:dyDescent="0.2">
      <c r="A2555" s="242"/>
      <c r="B2555" s="66" t="s">
        <v>10668</v>
      </c>
      <c r="Q2555" s="9"/>
    </row>
    <row r="2556" spans="1:24" x14ac:dyDescent="0.2">
      <c r="A2556" s="253"/>
      <c r="B2556" s="66" t="s">
        <v>12960</v>
      </c>
      <c r="Q2556" s="9"/>
    </row>
    <row r="2557" spans="1:24" x14ac:dyDescent="0.2">
      <c r="A2557" s="257" t="s">
        <v>1871</v>
      </c>
      <c r="B2557" s="66" t="s">
        <v>12973</v>
      </c>
    </row>
    <row r="2558" spans="1:24" x14ac:dyDescent="0.2">
      <c r="A2558" s="275"/>
      <c r="B2558" s="66" t="s">
        <v>12961</v>
      </c>
    </row>
  </sheetData>
  <autoFilter ref="A1:X2558" xr:uid="{00000000-0001-0000-0100-000000000000}"/>
  <mergeCells count="37">
    <mergeCell ref="B2548:K2548"/>
    <mergeCell ref="B2546:K2546"/>
    <mergeCell ref="B2544:K2544"/>
    <mergeCell ref="B2538:K2538"/>
    <mergeCell ref="B2539:K2539"/>
    <mergeCell ref="B2540:K2540"/>
    <mergeCell ref="B2541:K2541"/>
    <mergeCell ref="B2543:K2543"/>
    <mergeCell ref="B2542:K2542"/>
    <mergeCell ref="B2545:K2545"/>
    <mergeCell ref="B2514:K2514"/>
    <mergeCell ref="B2515:K2515"/>
    <mergeCell ref="B2516:K2516"/>
    <mergeCell ref="B2517:K2517"/>
    <mergeCell ref="B2518:K2518"/>
    <mergeCell ref="B2525:K2525"/>
    <mergeCell ref="B2528:K2528"/>
    <mergeCell ref="B2529:K2529"/>
    <mergeCell ref="B2530:K2530"/>
    <mergeCell ref="B2531:K2531"/>
    <mergeCell ref="B2526:K2526"/>
    <mergeCell ref="B2550:K2550"/>
    <mergeCell ref="B2549:K2549"/>
    <mergeCell ref="B2519:K2519"/>
    <mergeCell ref="B2532:K2532"/>
    <mergeCell ref="B2533:K2533"/>
    <mergeCell ref="B2534:K2534"/>
    <mergeCell ref="B2537:K2537"/>
    <mergeCell ref="B2535:K2535"/>
    <mergeCell ref="B2536:K2536"/>
    <mergeCell ref="B2520:K2520"/>
    <mergeCell ref="B2521:K2521"/>
    <mergeCell ref="B2522:K2522"/>
    <mergeCell ref="B2523:K2523"/>
    <mergeCell ref="B2524:K2524"/>
    <mergeCell ref="B2527:K2527"/>
    <mergeCell ref="B2547:K2547"/>
  </mergeCells>
  <hyperlinks>
    <hyperlink ref="P1745" r:id="rId1" xr:uid="{00000000-0004-0000-0100-000000000000}"/>
    <hyperlink ref="P1839" r:id="rId2" xr:uid="{00000000-0004-0000-0100-000001000000}"/>
    <hyperlink ref="P1831" r:id="rId3" xr:uid="{00000000-0004-0000-0100-000002000000}"/>
    <hyperlink ref="P1708" r:id="rId4" xr:uid="{00000000-0004-0000-0100-000003000000}"/>
    <hyperlink ref="P1641" r:id="rId5" xr:uid="{00000000-0004-0000-0100-000004000000}"/>
    <hyperlink ref="P1624" r:id="rId6" xr:uid="{00000000-0004-0000-0100-000005000000}"/>
    <hyperlink ref="P1545" r:id="rId7" xr:uid="{00000000-0004-0000-0100-000006000000}"/>
    <hyperlink ref="P1521" r:id="rId8" xr:uid="{00000000-0004-0000-0100-000007000000}"/>
    <hyperlink ref="P1434" r:id="rId9" xr:uid="{00000000-0004-0000-0100-000008000000}"/>
    <hyperlink ref="P1432" r:id="rId10" xr:uid="{00000000-0004-0000-0100-000009000000}"/>
    <hyperlink ref="P1321" r:id="rId11" xr:uid="{00000000-0004-0000-0100-00000A000000}"/>
    <hyperlink ref="P1250" r:id="rId12" xr:uid="{00000000-0004-0000-0100-00000B000000}"/>
    <hyperlink ref="P1230" r:id="rId13" xr:uid="{00000000-0004-0000-0100-00000C000000}"/>
    <hyperlink ref="P1548" r:id="rId14" xr:uid="{00000000-0004-0000-0100-00000D000000}"/>
    <hyperlink ref="P1002" r:id="rId15" xr:uid="{00000000-0004-0000-0100-00000E000000}"/>
    <hyperlink ref="P847" r:id="rId16" xr:uid="{00000000-0004-0000-0100-00000F000000}"/>
    <hyperlink ref="P293" r:id="rId17" xr:uid="{00000000-0004-0000-0100-000010000000}"/>
    <hyperlink ref="P1158" r:id="rId18" xr:uid="{00000000-0004-0000-0100-000011000000}"/>
    <hyperlink ref="P1127" r:id="rId19" xr:uid="{00000000-0004-0000-0100-000012000000}"/>
    <hyperlink ref="P1316" r:id="rId20" xr:uid="{00000000-0004-0000-0100-000013000000}"/>
    <hyperlink ref="P1018" r:id="rId21" xr:uid="{00000000-0004-0000-0100-000014000000}"/>
    <hyperlink ref="P1301" r:id="rId22" xr:uid="{00000000-0004-0000-0100-000015000000}"/>
    <hyperlink ref="P1451" r:id="rId23" xr:uid="{00000000-0004-0000-0100-000016000000}"/>
    <hyperlink ref="P2508" r:id="rId24" xr:uid="{00000000-0004-0000-0100-000017000000}"/>
    <hyperlink ref="P2036" r:id="rId25" xr:uid="{00000000-0004-0000-0100-000018000000}"/>
    <hyperlink ref="P1809" r:id="rId26" xr:uid="{00000000-0004-0000-0100-000019000000}"/>
    <hyperlink ref="P1929" r:id="rId27" xr:uid="{00000000-0004-0000-0100-00001A000000}"/>
    <hyperlink ref="P1854" r:id="rId28" xr:uid="{00000000-0004-0000-0100-00001B000000}"/>
    <hyperlink ref="R2040" r:id="rId29" xr:uid="{00000000-0004-0000-0100-00001C000000}"/>
    <hyperlink ref="P1691" r:id="rId30" xr:uid="{00000000-0004-0000-0100-00001D000000}"/>
    <hyperlink ref="P402" r:id="rId31" xr:uid="{00000000-0004-0000-0100-00001E000000}"/>
    <hyperlink ref="P874" r:id="rId32" xr:uid="{00000000-0004-0000-0100-00001F000000}"/>
    <hyperlink ref="P738" r:id="rId33" xr:uid="{00000000-0004-0000-0100-000020000000}"/>
    <hyperlink ref="P1908" r:id="rId34" xr:uid="{00000000-0004-0000-0100-000021000000}"/>
    <hyperlink ref="P2019" r:id="rId35" xr:uid="{00000000-0004-0000-0100-000022000000}"/>
    <hyperlink ref="P1983" r:id="rId36" xr:uid="{00000000-0004-0000-0100-000023000000}"/>
    <hyperlink ref="P2016" r:id="rId37" xr:uid="{00000000-0004-0000-0100-000024000000}"/>
    <hyperlink ref="P2024" r:id="rId38" xr:uid="{00000000-0004-0000-0100-000025000000}"/>
    <hyperlink ref="P2034" r:id="rId39" xr:uid="{00000000-0004-0000-0100-000026000000}"/>
    <hyperlink ref="P2039" r:id="rId40" xr:uid="{00000000-0004-0000-0100-000027000000}"/>
    <hyperlink ref="P2042" r:id="rId41" xr:uid="{00000000-0004-0000-0100-000028000000}"/>
    <hyperlink ref="P2057" r:id="rId42" xr:uid="{00000000-0004-0000-0100-000029000000}"/>
    <hyperlink ref="P2012" r:id="rId43" xr:uid="{00000000-0004-0000-0100-00002A000000}"/>
    <hyperlink ref="P2008" r:id="rId44" xr:uid="{00000000-0004-0000-0100-00002B000000}"/>
    <hyperlink ref="P1987" r:id="rId45" xr:uid="{00000000-0004-0000-0100-00002C000000}"/>
    <hyperlink ref="P1914" r:id="rId46" xr:uid="{00000000-0004-0000-0100-00002D000000}"/>
    <hyperlink ref="P1919" r:id="rId47" xr:uid="{00000000-0004-0000-0100-00002E000000}"/>
    <hyperlink ref="P1805" r:id="rId48" xr:uid="{00000000-0004-0000-0100-00002F000000}"/>
    <hyperlink ref="P1797" r:id="rId49" xr:uid="{00000000-0004-0000-0100-000030000000}"/>
    <hyperlink ref="P1726" r:id="rId50" xr:uid="{00000000-0004-0000-0100-000031000000}"/>
    <hyperlink ref="P1659" r:id="rId51" xr:uid="{00000000-0004-0000-0100-000032000000}"/>
    <hyperlink ref="P1628" r:id="rId52" xr:uid="{00000000-0004-0000-0100-000033000000}"/>
    <hyperlink ref="P1552" r:id="rId53" xr:uid="{00000000-0004-0000-0100-000034000000}"/>
    <hyperlink ref="P1465" r:id="rId54" xr:uid="{00000000-0004-0000-0100-000036000000}"/>
    <hyperlink ref="P1333" r:id="rId55" xr:uid="{00000000-0004-0000-0100-000037000000}"/>
    <hyperlink ref="P1128" r:id="rId56" xr:uid="{00000000-0004-0000-0100-000038000000}"/>
    <hyperlink ref="P1090" r:id="rId57" xr:uid="{00000000-0004-0000-0100-000039000000}"/>
    <hyperlink ref="P1084" r:id="rId58" xr:uid="{00000000-0004-0000-0100-00003A000000}"/>
    <hyperlink ref="P1415" r:id="rId59" xr:uid="{00000000-0004-0000-0100-00003B000000}"/>
    <hyperlink ref="P606" r:id="rId60" xr:uid="{00000000-0004-0000-0100-00003C000000}"/>
    <hyperlink ref="P1859" r:id="rId61" xr:uid="{00000000-0004-0000-0100-00003D000000}"/>
    <hyperlink ref="P477" r:id="rId62" xr:uid="{00000000-0004-0000-0100-00003E000000}"/>
    <hyperlink ref="P1915" r:id="rId63" xr:uid="{00000000-0004-0000-0100-00003F000000}"/>
    <hyperlink ref="P1888" r:id="rId64" xr:uid="{00000000-0004-0000-0100-000040000000}"/>
    <hyperlink ref="P1566" r:id="rId65" xr:uid="{00000000-0004-0000-0100-000041000000}"/>
    <hyperlink ref="P958" r:id="rId66" xr:uid="{00000000-0004-0000-0100-000042000000}"/>
    <hyperlink ref="P1794" r:id="rId67" xr:uid="{00000000-0004-0000-0100-000043000000}"/>
    <hyperlink ref="P1920" r:id="rId68" xr:uid="{00000000-0004-0000-0100-000044000000}"/>
    <hyperlink ref="P694" r:id="rId69" xr:uid="{00000000-0004-0000-0100-000045000000}"/>
    <hyperlink ref="R8" r:id="rId70" xr:uid="{00000000-0004-0000-0100-000046000000}"/>
    <hyperlink ref="P2017" r:id="rId71" xr:uid="{00000000-0004-0000-0100-000047000000}"/>
    <hyperlink ref="P1644" r:id="rId72" xr:uid="{00000000-0004-0000-0100-000048000000}"/>
    <hyperlink ref="P1647" r:id="rId73" xr:uid="{00000000-0004-0000-0100-000049000000}"/>
    <hyperlink ref="P1625" r:id="rId74" xr:uid="{00000000-0004-0000-0100-00004A000000}"/>
    <hyperlink ref="P1623" r:id="rId75" xr:uid="{00000000-0004-0000-0100-00004B000000}"/>
    <hyperlink ref="P1580" r:id="rId76" xr:uid="{00000000-0004-0000-0100-00004C000000}"/>
    <hyperlink ref="R1556" r:id="rId77" xr:uid="{00000000-0004-0000-0100-00004D000000}"/>
    <hyperlink ref="P1060" r:id="rId78" xr:uid="{00000000-0004-0000-0100-00004E000000}"/>
    <hyperlink ref="P1139" r:id="rId79" xr:uid="{00000000-0004-0000-0100-00004F000000}"/>
    <hyperlink ref="P1164" r:id="rId80" xr:uid="{00000000-0004-0000-0100-000050000000}"/>
    <hyperlink ref="P1167" r:id="rId81" xr:uid="{00000000-0004-0000-0100-000051000000}"/>
    <hyperlink ref="P1178" r:id="rId82" xr:uid="{00000000-0004-0000-0100-000052000000}"/>
    <hyperlink ref="P1944" r:id="rId83" xr:uid="{00000000-0004-0000-0100-000053000000}"/>
    <hyperlink ref="P1768" r:id="rId84" xr:uid="{00000000-0004-0000-0100-000054000000}"/>
    <hyperlink ref="P1340" r:id="rId85" xr:uid="{00000000-0004-0000-0100-000055000000}"/>
    <hyperlink ref="P1381" r:id="rId86" xr:uid="{00000000-0004-0000-0100-000056000000}"/>
    <hyperlink ref="P1388" r:id="rId87" xr:uid="{00000000-0004-0000-0100-000057000000}"/>
    <hyperlink ref="P612" r:id="rId88" xr:uid="{00000000-0004-0000-0100-000058000000}"/>
    <hyperlink ref="P1629" r:id="rId89" xr:uid="{00000000-0004-0000-0100-000059000000}"/>
    <hyperlink ref="P1028" r:id="rId90" xr:uid="{00000000-0004-0000-0100-00005A000000}"/>
    <hyperlink ref="P2059" r:id="rId91" xr:uid="{00000000-0004-0000-0100-00005B000000}"/>
    <hyperlink ref="P2072" r:id="rId92" xr:uid="{00000000-0004-0000-0100-00005C000000}"/>
    <hyperlink ref="P1397" r:id="rId93" xr:uid="{00000000-0004-0000-0100-00005D000000}"/>
    <hyperlink ref="P733" r:id="rId94" xr:uid="{00000000-0004-0000-0100-00005E000000}"/>
    <hyperlink ref="P1504" r:id="rId95" xr:uid="{00000000-0004-0000-0100-00005F000000}"/>
    <hyperlink ref="P1455" r:id="rId96" xr:uid="{00000000-0004-0000-0100-000060000000}"/>
    <hyperlink ref="P1469" r:id="rId97" xr:uid="{00000000-0004-0000-0100-000061000000}"/>
    <hyperlink ref="P1480" r:id="rId98" xr:uid="{00000000-0004-0000-0100-000062000000}"/>
    <hyperlink ref="P1501" r:id="rId99" xr:uid="{00000000-0004-0000-0100-000063000000}"/>
    <hyperlink ref="P1517" r:id="rId100" xr:uid="{00000000-0004-0000-0100-000064000000}"/>
    <hyperlink ref="P1532" r:id="rId101" xr:uid="{00000000-0004-0000-0100-000065000000}"/>
    <hyperlink ref="P2074" r:id="rId102" xr:uid="{00000000-0004-0000-0100-000066000000}"/>
    <hyperlink ref="P1823" r:id="rId103" xr:uid="{00000000-0004-0000-0100-000067000000}"/>
    <hyperlink ref="P2025" r:id="rId104" xr:uid="{00000000-0004-0000-0100-000068000000}"/>
    <hyperlink ref="P1016" r:id="rId105" xr:uid="{00000000-0004-0000-0100-000069000000}"/>
    <hyperlink ref="P1468" r:id="rId106" xr:uid="{00000000-0004-0000-0100-00006B000000}"/>
    <hyperlink ref="P1586" r:id="rId107" xr:uid="{00000000-0004-0000-0100-00006C000000}"/>
    <hyperlink ref="P986" r:id="rId108" xr:uid="{00000000-0004-0000-0100-00006D000000}"/>
    <hyperlink ref="P1022" r:id="rId109" xr:uid="{00000000-0004-0000-0100-00006E000000}"/>
    <hyperlink ref="P897" r:id="rId110" xr:uid="{00000000-0004-0000-0100-00006F000000}"/>
    <hyperlink ref="P876" r:id="rId111" xr:uid="{00000000-0004-0000-0100-000070000000}"/>
    <hyperlink ref="R870" r:id="rId112" xr:uid="{00000000-0004-0000-0100-000071000000}"/>
    <hyperlink ref="P824" r:id="rId113" xr:uid="{00000000-0004-0000-0100-000072000000}"/>
    <hyperlink ref="P817" r:id="rId114" xr:uid="{00000000-0004-0000-0100-000073000000}"/>
    <hyperlink ref="P814" r:id="rId115" xr:uid="{00000000-0004-0000-0100-000074000000}"/>
    <hyperlink ref="P813" r:id="rId116" xr:uid="{00000000-0004-0000-0100-000075000000}"/>
    <hyperlink ref="P797" r:id="rId117" xr:uid="{00000000-0004-0000-0100-000076000000}"/>
    <hyperlink ref="R795" r:id="rId118" xr:uid="{00000000-0004-0000-0100-000077000000}"/>
    <hyperlink ref="P782" r:id="rId119" xr:uid="{00000000-0004-0000-0100-000078000000}"/>
    <hyperlink ref="P777" r:id="rId120" xr:uid="{00000000-0004-0000-0100-000079000000}"/>
    <hyperlink ref="P751" r:id="rId121" xr:uid="{00000000-0004-0000-0100-00007A000000}"/>
    <hyperlink ref="P744" r:id="rId122" xr:uid="{00000000-0004-0000-0100-00007B000000}"/>
    <hyperlink ref="P720" r:id="rId123" xr:uid="{00000000-0004-0000-0100-00007C000000}"/>
    <hyperlink ref="P660" r:id="rId124" xr:uid="{00000000-0004-0000-0100-00007D000000}"/>
    <hyperlink ref="P613" r:id="rId125" xr:uid="{00000000-0004-0000-0100-00007E000000}"/>
    <hyperlink ref="P517" r:id="rId126" xr:uid="{00000000-0004-0000-0100-00007F000000}"/>
    <hyperlink ref="P79" r:id="rId127" xr:uid="{00000000-0004-0000-0100-000081000000}"/>
    <hyperlink ref="P798" r:id="rId128" xr:uid="{00000000-0004-0000-0100-000082000000}"/>
    <hyperlink ref="P978" r:id="rId129" xr:uid="{00000000-0004-0000-0100-000083000000}"/>
    <hyperlink ref="P1284" r:id="rId130" xr:uid="{00000000-0004-0000-0100-000084000000}"/>
    <hyperlink ref="P1329" r:id="rId131" xr:uid="{00000000-0004-0000-0100-000085000000}"/>
    <hyperlink ref="P1358" r:id="rId132" xr:uid="{00000000-0004-0000-0100-000086000000}"/>
    <hyperlink ref="P1911" r:id="rId133" xr:uid="{00000000-0004-0000-0100-000087000000}"/>
    <hyperlink ref="P1630" r:id="rId134" xr:uid="{00000000-0004-0000-0100-000088000000}"/>
    <hyperlink ref="P1631" r:id="rId135" xr:uid="{00000000-0004-0000-0100-000089000000}"/>
    <hyperlink ref="P619" r:id="rId136" xr:uid="{00000000-0004-0000-0100-00008A000000}"/>
    <hyperlink ref="P276" r:id="rId137" xr:uid="{00000000-0004-0000-0100-00008B000000}"/>
    <hyperlink ref="P1598" r:id="rId138" xr:uid="{00000000-0004-0000-0100-00008C000000}"/>
    <hyperlink ref="P1591" r:id="rId139" xr:uid="{00000000-0004-0000-0100-00008D000000}"/>
    <hyperlink ref="P1672" r:id="rId140" xr:uid="{00000000-0004-0000-0100-00008E000000}"/>
    <hyperlink ref="P1796" r:id="rId141" xr:uid="{00000000-0004-0000-0100-00008F000000}"/>
    <hyperlink ref="P1730" r:id="rId142" xr:uid="{00000000-0004-0000-0100-000090000000}"/>
    <hyperlink ref="R1699" r:id="rId143" xr:uid="{00000000-0004-0000-0100-000091000000}"/>
    <hyperlink ref="P1637" r:id="rId144" xr:uid="{00000000-0004-0000-0100-000092000000}"/>
    <hyperlink ref="P1121" r:id="rId145" xr:uid="{00000000-0004-0000-0100-000093000000}"/>
    <hyperlink ref="P1095" r:id="rId146" xr:uid="{00000000-0004-0000-0100-000095000000}"/>
    <hyperlink ref="P1130" r:id="rId147" xr:uid="{00000000-0004-0000-0100-000096000000}"/>
    <hyperlink ref="P1174" r:id="rId148" xr:uid="{00000000-0004-0000-0100-000097000000}"/>
    <hyperlink ref="P823" r:id="rId149" xr:uid="{00000000-0004-0000-0100-000098000000}"/>
    <hyperlink ref="P1067" r:id="rId150" xr:uid="{00000000-0004-0000-0100-000099000000}"/>
    <hyperlink ref="P55" r:id="rId151" xr:uid="{00000000-0004-0000-0100-00009A000000}"/>
    <hyperlink ref="P975" r:id="rId152" xr:uid="{00000000-0004-0000-0100-00009B000000}"/>
    <hyperlink ref="P988" r:id="rId153" xr:uid="{00000000-0004-0000-0100-00009C000000}"/>
    <hyperlink ref="P611" r:id="rId154" xr:uid="{00000000-0004-0000-0100-00009D000000}"/>
    <hyperlink ref="P996" r:id="rId155" xr:uid="{00000000-0004-0000-0100-00009E000000}"/>
    <hyperlink ref="P872" r:id="rId156" xr:uid="{00000000-0004-0000-0100-00009F000000}"/>
    <hyperlink ref="P906" r:id="rId157" xr:uid="{00000000-0004-0000-0100-0000A0000000}"/>
    <hyperlink ref="P920" r:id="rId158" xr:uid="{00000000-0004-0000-0100-0000A1000000}"/>
    <hyperlink ref="P1293" r:id="rId159" xr:uid="{00000000-0004-0000-0100-0000A2000000}"/>
    <hyperlink ref="P1399" r:id="rId160" xr:uid="{00000000-0004-0000-0100-0000A3000000}"/>
    <hyperlink ref="P1476" r:id="rId161" xr:uid="{00000000-0004-0000-0100-0000A4000000}"/>
    <hyperlink ref="P167" r:id="rId162" xr:uid="{00000000-0004-0000-0100-0000A5000000}"/>
    <hyperlink ref="P1287" r:id="rId163" xr:uid="{00000000-0004-0000-0100-0000A6000000}"/>
    <hyperlink ref="P1160" r:id="rId164" xr:uid="{00000000-0004-0000-0100-0000A7000000}"/>
    <hyperlink ref="P1000" r:id="rId165" xr:uid="{00000000-0004-0000-0100-0000A8000000}"/>
    <hyperlink ref="P1355" r:id="rId166" xr:uid="{00000000-0004-0000-0100-0000A9000000}"/>
    <hyperlink ref="P661" r:id="rId167" xr:uid="{00000000-0004-0000-0100-0000AA000000}"/>
    <hyperlink ref="P1390" r:id="rId168" xr:uid="{00000000-0004-0000-0100-0000AB000000}"/>
    <hyperlink ref="P1513" r:id="rId169" xr:uid="{00000000-0004-0000-0100-0000AC000000}"/>
    <hyperlink ref="P1403" r:id="rId170" xr:uid="{00000000-0004-0000-0100-0000AD000000}"/>
    <hyperlink ref="P1360" r:id="rId171" xr:uid="{00000000-0004-0000-0100-0000AE000000}"/>
    <hyperlink ref="P1385" r:id="rId172" xr:uid="{00000000-0004-0000-0100-0000AF000000}"/>
    <hyperlink ref="P1177" r:id="rId173" xr:uid="{00000000-0004-0000-0100-0000B0000000}"/>
    <hyperlink ref="P689" r:id="rId174" xr:uid="{00000000-0004-0000-0100-0000B1000000}"/>
    <hyperlink ref="P1389" r:id="rId175" xr:uid="{00000000-0004-0000-0100-0000B2000000}"/>
    <hyperlink ref="P1391" r:id="rId176" xr:uid="{00000000-0004-0000-0100-0000B3000000}"/>
    <hyperlink ref="P1232" r:id="rId177" xr:uid="{00000000-0004-0000-0100-0000B4000000}"/>
    <hyperlink ref="P905" r:id="rId178" xr:uid="{00000000-0004-0000-0100-0000B5000000}"/>
    <hyperlink ref="P1079" r:id="rId179" xr:uid="{00000000-0004-0000-0100-0000B6000000}"/>
    <hyperlink ref="P416" r:id="rId180" xr:uid="{00000000-0004-0000-0100-0000B7000000}"/>
    <hyperlink ref="P421" r:id="rId181" xr:uid="{00000000-0004-0000-0100-0000B8000000}"/>
    <hyperlink ref="P77" r:id="rId182" xr:uid="{00000000-0004-0000-0100-0000B9000000}"/>
    <hyperlink ref="P172" r:id="rId183" xr:uid="{00000000-0004-0000-0100-0000BA000000}"/>
    <hyperlink ref="P181" r:id="rId184" xr:uid="{00000000-0004-0000-0100-0000BB000000}"/>
    <hyperlink ref="P229" r:id="rId185" xr:uid="{00000000-0004-0000-0100-0000BC000000}"/>
    <hyperlink ref="P233" r:id="rId186" xr:uid="{00000000-0004-0000-0100-0000BD000000}"/>
    <hyperlink ref="P266" r:id="rId187" xr:uid="{00000000-0004-0000-0100-0000BE000000}"/>
    <hyperlink ref="P312" r:id="rId188" xr:uid="{00000000-0004-0000-0100-0000BF000000}"/>
    <hyperlink ref="P327" r:id="rId189" xr:uid="{00000000-0004-0000-0100-0000C0000000}"/>
    <hyperlink ref="P410" r:id="rId190" xr:uid="{00000000-0004-0000-0100-0000C1000000}"/>
    <hyperlink ref="P403" r:id="rId191" xr:uid="{00000000-0004-0000-0100-0000C2000000}"/>
    <hyperlink ref="P417" r:id="rId192" xr:uid="{00000000-0004-0000-0100-0000C3000000}"/>
    <hyperlink ref="P358" r:id="rId193" xr:uid="{00000000-0004-0000-0100-0000C4000000}"/>
    <hyperlink ref="P407" r:id="rId194" xr:uid="{00000000-0004-0000-0100-0000C5000000}"/>
    <hyperlink ref="P565" r:id="rId195" xr:uid="{00000000-0004-0000-0100-0000C6000000}"/>
    <hyperlink ref="P122" r:id="rId196" xr:uid="{00000000-0004-0000-0100-0000C7000000}"/>
    <hyperlink ref="P374" r:id="rId197" xr:uid="{00000000-0004-0000-0100-0000C8000000}"/>
    <hyperlink ref="P1005" r:id="rId198" xr:uid="{00000000-0004-0000-0100-0000C9000000}"/>
    <hyperlink ref="P1040" r:id="rId199" xr:uid="{00000000-0004-0000-0100-0000CA000000}"/>
    <hyperlink ref="P321" r:id="rId200" xr:uid="{00000000-0004-0000-0100-0000CB000000}"/>
    <hyperlink ref="P364" r:id="rId201" xr:uid="{00000000-0004-0000-0100-0000CC000000}"/>
    <hyperlink ref="P369" r:id="rId202" xr:uid="{00000000-0004-0000-0100-0000CD000000}"/>
    <hyperlink ref="P727" r:id="rId203" xr:uid="{00000000-0004-0000-0100-0000CE000000}"/>
    <hyperlink ref="P1129" r:id="rId204" xr:uid="{00000000-0004-0000-0100-0000CF000000}"/>
    <hyperlink ref="P1064" r:id="rId205" xr:uid="{00000000-0004-0000-0100-0000D0000000}"/>
    <hyperlink ref="P1910" r:id="rId206" xr:uid="{00000000-0004-0000-0100-0000D2000000}"/>
    <hyperlink ref="P1315" r:id="rId207" xr:uid="{00000000-0004-0000-0100-0000D4000000}"/>
    <hyperlink ref="P1727" r:id="rId208" xr:uid="{00000000-0004-0000-0100-0000D5000000}"/>
    <hyperlink ref="P1665" r:id="rId209" xr:uid="{00000000-0004-0000-0100-0000D6000000}"/>
    <hyperlink ref="P1841" r:id="rId210" xr:uid="{00000000-0004-0000-0100-0000D7000000}"/>
    <hyperlink ref="P1845" r:id="rId211" xr:uid="{00000000-0004-0000-0100-0000D8000000}"/>
    <hyperlink ref="P1808" r:id="rId212" xr:uid="{00000000-0004-0000-0100-0000DA000000}"/>
    <hyperlink ref="P1441" r:id="rId213" xr:uid="{00000000-0004-0000-0100-0000DB000000}"/>
    <hyperlink ref="P1560" r:id="rId214" xr:uid="{00000000-0004-0000-0100-0000DC000000}"/>
    <hyperlink ref="P1749" r:id="rId215" xr:uid="{00000000-0004-0000-0100-0000DE000000}"/>
    <hyperlink ref="P1535" r:id="rId216" xr:uid="{00000000-0004-0000-0100-0000DF000000}"/>
    <hyperlink ref="P1751" r:id="rId217" xr:uid="{00000000-0004-0000-0100-0000E0000000}"/>
    <hyperlink ref="P1536" r:id="rId218" xr:uid="{00000000-0004-0000-0100-0000E1000000}"/>
    <hyperlink ref="P1585" r:id="rId219" xr:uid="{00000000-0004-0000-0100-0000E2000000}"/>
    <hyperlink ref="P1636" r:id="rId220" xr:uid="{00000000-0004-0000-0100-0000E3000000}"/>
    <hyperlink ref="P1546" r:id="rId221" xr:uid="{00000000-0004-0000-0100-0000E4000000}"/>
    <hyperlink ref="P1685" r:id="rId222" xr:uid="{00000000-0004-0000-0100-0000E5000000}"/>
    <hyperlink ref="P1607" r:id="rId223" xr:uid="{00000000-0004-0000-0100-0000E6000000}"/>
    <hyperlink ref="P646" r:id="rId224" xr:uid="{00000000-0004-0000-0100-0000E7000000}"/>
    <hyperlink ref="P627" r:id="rId225" xr:uid="{00000000-0004-0000-0100-0000E8000000}"/>
    <hyperlink ref="P680" r:id="rId226" xr:uid="{00000000-0004-0000-0100-0000E9000000}"/>
    <hyperlink ref="R638" r:id="rId227" xr:uid="{00000000-0004-0000-0100-0000EA000000}"/>
    <hyperlink ref="P237" r:id="rId228" xr:uid="{00000000-0004-0000-0100-0000EB000000}"/>
    <hyperlink ref="P134" r:id="rId229" xr:uid="{00000000-0004-0000-0100-0000EC000000}"/>
    <hyperlink ref="P38" r:id="rId230" xr:uid="{00000000-0004-0000-0100-0000ED000000}"/>
    <hyperlink ref="P149" r:id="rId231" xr:uid="{00000000-0004-0000-0100-0000EE000000}"/>
    <hyperlink ref="P164" r:id="rId232" xr:uid="{00000000-0004-0000-0100-0000EF000000}"/>
    <hyperlink ref="P246" r:id="rId233" xr:uid="{00000000-0004-0000-0100-0000F1000000}"/>
    <hyperlink ref="P163" r:id="rId234" xr:uid="{00000000-0004-0000-0100-0000F2000000}"/>
    <hyperlink ref="P211" r:id="rId235" xr:uid="{00000000-0004-0000-0100-0000F3000000}"/>
    <hyperlink ref="P1261" r:id="rId236" xr:uid="{00000000-0004-0000-0100-0000F4000000}"/>
    <hyperlink ref="P2121" r:id="rId237" xr:uid="{00000000-0004-0000-0100-0000F5000000}"/>
    <hyperlink ref="R2121" r:id="rId238" xr:uid="{00000000-0004-0000-0100-0000F6000000}"/>
    <hyperlink ref="P175" r:id="rId239" xr:uid="{00000000-0004-0000-0100-0000F7000000}"/>
    <hyperlink ref="P160" r:id="rId240" xr:uid="{00000000-0004-0000-0100-0000F8000000}"/>
    <hyperlink ref="P345" r:id="rId241" xr:uid="{00000000-0004-0000-0100-0000F9000000}"/>
    <hyperlink ref="P101" r:id="rId242" xr:uid="{00000000-0004-0000-0100-0000FA000000}"/>
    <hyperlink ref="P188" r:id="rId243" xr:uid="{00000000-0004-0000-0100-0000FB000000}"/>
    <hyperlink ref="P123" r:id="rId244" xr:uid="{00000000-0004-0000-0100-0000FC000000}"/>
    <hyperlink ref="P340" r:id="rId245" xr:uid="{00000000-0004-0000-0100-0000FD000000}"/>
    <hyperlink ref="P337" r:id="rId246" xr:uid="{00000000-0004-0000-0100-0000FE000000}"/>
    <hyperlink ref="P428" r:id="rId247" xr:uid="{00000000-0004-0000-0100-0000FF000000}"/>
    <hyperlink ref="P507" r:id="rId248" xr:uid="{00000000-0004-0000-0100-000000010000}"/>
    <hyperlink ref="P693" r:id="rId249" xr:uid="{00000000-0004-0000-0100-000001010000}"/>
    <hyperlink ref="P760" r:id="rId250" xr:uid="{00000000-0004-0000-0100-000002010000}"/>
    <hyperlink ref="P762" r:id="rId251" xr:uid="{00000000-0004-0000-0100-000003010000}"/>
    <hyperlink ref="P685" r:id="rId252" xr:uid="{00000000-0004-0000-0100-000004010000}"/>
    <hyperlink ref="P788" r:id="rId253" xr:uid="{00000000-0004-0000-0100-000005010000}"/>
    <hyperlink ref="P2116" r:id="rId254" xr:uid="{00000000-0004-0000-0100-000006010000}"/>
    <hyperlink ref="P2114" r:id="rId255" xr:uid="{00000000-0004-0000-0100-000007010000}"/>
    <hyperlink ref="P2120" r:id="rId256" xr:uid="{00000000-0004-0000-0100-000008010000}"/>
    <hyperlink ref="P1771" r:id="rId257" xr:uid="{00000000-0004-0000-0100-000009010000}"/>
    <hyperlink ref="P1213" r:id="rId258" xr:uid="{00000000-0004-0000-0100-00000A010000}"/>
    <hyperlink ref="P1837" r:id="rId259" xr:uid="{00000000-0004-0000-0100-00000B010000}"/>
    <hyperlink ref="P360" r:id="rId260" xr:uid="{00000000-0004-0000-0100-00000C010000}"/>
    <hyperlink ref="P2077" r:id="rId261" xr:uid="{00000000-0004-0000-0100-00000D010000}"/>
    <hyperlink ref="P1861" r:id="rId262" xr:uid="{00000000-0004-0000-0100-00000E010000}"/>
    <hyperlink ref="P1836" r:id="rId263" xr:uid="{00000000-0004-0000-0100-00000F010000}"/>
    <hyperlink ref="P713" r:id="rId264" xr:uid="{00000000-0004-0000-0100-000010010000}"/>
    <hyperlink ref="R527" r:id="rId265" xr:uid="{00000000-0004-0000-0100-000011010000}"/>
    <hyperlink ref="P532" r:id="rId266" xr:uid="{00000000-0004-0000-0100-000012010000}"/>
    <hyperlink ref="P722" r:id="rId267" xr:uid="{00000000-0004-0000-0100-000013010000}"/>
    <hyperlink ref="P678" r:id="rId268" xr:uid="{00000000-0004-0000-0100-000014010000}"/>
    <hyperlink ref="P626" r:id="rId269" xr:uid="{00000000-0004-0000-0100-000015010000}"/>
    <hyperlink ref="P688" r:id="rId270" xr:uid="{00000000-0004-0000-0100-000016010000}"/>
    <hyperlink ref="P317" r:id="rId271" xr:uid="{00000000-0004-0000-0100-000017010000}"/>
    <hyperlink ref="P162" r:id="rId272" xr:uid="{00000000-0004-0000-0100-000018010000}"/>
    <hyperlink ref="P514" r:id="rId273" xr:uid="{00000000-0004-0000-0100-000019010000}"/>
    <hyperlink ref="P649" r:id="rId274" xr:uid="{00000000-0004-0000-0100-00001A010000}"/>
    <hyperlink ref="P461" r:id="rId275" xr:uid="{00000000-0004-0000-0100-00001C010000}"/>
    <hyperlink ref="P631" r:id="rId276" xr:uid="{00000000-0004-0000-0100-00001D010000}"/>
    <hyperlink ref="P593" r:id="rId277" xr:uid="{00000000-0004-0000-0100-00001E010000}"/>
    <hyperlink ref="P667" r:id="rId278" xr:uid="{00000000-0004-0000-0100-00001F010000}"/>
    <hyperlink ref="P811" r:id="rId279" xr:uid="{00000000-0004-0000-0100-000020010000}"/>
    <hyperlink ref="P800" r:id="rId280" xr:uid="{00000000-0004-0000-0100-000021010000}"/>
    <hyperlink ref="R477" r:id="rId281" xr:uid="{00000000-0004-0000-0100-000022010000}"/>
    <hyperlink ref="P919" r:id="rId282" xr:uid="{00000000-0004-0000-0100-000023010000}"/>
    <hyperlink ref="P909" r:id="rId283" xr:uid="{00000000-0004-0000-0100-000024010000}"/>
    <hyperlink ref="P208" r:id="rId284" xr:uid="{00000000-0004-0000-0100-000025010000}"/>
    <hyperlink ref="P878" r:id="rId285" xr:uid="{00000000-0004-0000-0100-000026010000}"/>
    <hyperlink ref="P1112" r:id="rId286" xr:uid="{00000000-0004-0000-0100-000027010000}"/>
    <hyperlink ref="P1573" r:id="rId287" xr:uid="{00000000-0004-0000-0100-000028010000}"/>
    <hyperlink ref="P42" r:id="rId288" xr:uid="{00000000-0004-0000-0100-000029010000}"/>
    <hyperlink ref="P62" r:id="rId289" xr:uid="{00000000-0004-0000-0100-00002A010000}"/>
    <hyperlink ref="P76" r:id="rId290" xr:uid="{00000000-0004-0000-0100-00002B010000}"/>
    <hyperlink ref="P59" r:id="rId291" xr:uid="{00000000-0004-0000-0100-00002C010000}"/>
    <hyperlink ref="P105" r:id="rId292" xr:uid="{00000000-0004-0000-0100-00002D010000}"/>
    <hyperlink ref="P114" r:id="rId293" xr:uid="{00000000-0004-0000-0100-00002E010000}"/>
    <hyperlink ref="P1136" r:id="rId294" xr:uid="{00000000-0004-0000-0100-00002F010000}"/>
    <hyperlink ref="P1191" r:id="rId295" xr:uid="{00000000-0004-0000-0100-000030010000}"/>
    <hyperlink ref="P118" r:id="rId296" xr:uid="{00000000-0004-0000-0100-000031010000}"/>
    <hyperlink ref="P1282" r:id="rId297" xr:uid="{00000000-0004-0000-0100-000032010000}"/>
    <hyperlink ref="P199" r:id="rId298" xr:uid="{00000000-0004-0000-0100-000033010000}"/>
    <hyperlink ref="P1155" r:id="rId299" xr:uid="{00000000-0004-0000-0100-000034010000}"/>
    <hyperlink ref="P1478" r:id="rId300" xr:uid="{00000000-0004-0000-0100-000035010000}"/>
    <hyperlink ref="P1700" r:id="rId301" xr:uid="{00000000-0004-0000-0100-000036010000}"/>
    <hyperlink ref="P1456" r:id="rId302" xr:uid="{00000000-0004-0000-0100-000037010000}"/>
    <hyperlink ref="P1146" r:id="rId303" xr:uid="{00000000-0004-0000-0100-000038010000}"/>
    <hyperlink ref="P1181" r:id="rId304" xr:uid="{00000000-0004-0000-0100-000039010000}"/>
    <hyperlink ref="P1029" r:id="rId305" xr:uid="{00000000-0004-0000-0100-00003A010000}"/>
    <hyperlink ref="P796" r:id="rId306" xr:uid="{00000000-0004-0000-0100-00003B010000}"/>
    <hyperlink ref="P786" r:id="rId307" xr:uid="{00000000-0004-0000-0100-00003C010000}"/>
    <hyperlink ref="P721" r:id="rId308" xr:uid="{00000000-0004-0000-0100-00003D010000}"/>
    <hyperlink ref="P280" r:id="rId309" xr:uid="{00000000-0004-0000-0100-00003E010000}"/>
    <hyperlink ref="P1989" r:id="rId310" xr:uid="{00000000-0004-0000-0100-00003F010000}"/>
    <hyperlink ref="P1891" r:id="rId311" xr:uid="{00000000-0004-0000-0100-000040010000}"/>
    <hyperlink ref="P1612" r:id="rId312" xr:uid="{00000000-0004-0000-0100-000041010000}"/>
    <hyperlink ref="P1074" r:id="rId313" xr:uid="{00000000-0004-0000-0100-000042010000}"/>
    <hyperlink ref="P131" r:id="rId314" xr:uid="{00000000-0004-0000-0100-000043010000}"/>
    <hyperlink ref="P138" r:id="rId315" xr:uid="{00000000-0004-0000-0100-000044010000}"/>
    <hyperlink ref="P140" r:id="rId316" xr:uid="{00000000-0004-0000-0100-000045010000}"/>
    <hyperlink ref="P154" r:id="rId317" xr:uid="{00000000-0004-0000-0100-000046010000}"/>
    <hyperlink ref="P159" r:id="rId318" xr:uid="{00000000-0004-0000-0100-000047010000}"/>
    <hyperlink ref="P165" r:id="rId319" xr:uid="{00000000-0004-0000-0100-000048010000}"/>
    <hyperlink ref="P1814" r:id="rId320" xr:uid="{00000000-0004-0000-0100-000049010000}"/>
    <hyperlink ref="P1742" r:id="rId321" xr:uid="{00000000-0004-0000-0100-00004A010000}"/>
    <hyperlink ref="P1719" r:id="rId322" xr:uid="{00000000-0004-0000-0100-00004B010000}"/>
    <hyperlink ref="P1673" r:id="rId323" xr:uid="{00000000-0004-0000-0100-00004C010000}"/>
    <hyperlink ref="P1664" r:id="rId324" xr:uid="{00000000-0004-0000-0100-00004D010000}"/>
    <hyperlink ref="P2044" r:id="rId325" xr:uid="{00000000-0004-0000-0100-00004E010000}"/>
    <hyperlink ref="P2058" r:id="rId326" xr:uid="{00000000-0004-0000-0100-000050010000}"/>
    <hyperlink ref="P2049" r:id="rId327" xr:uid="{00000000-0004-0000-0100-000051010000}"/>
    <hyperlink ref="P2041" r:id="rId328" xr:uid="{00000000-0004-0000-0100-000052010000}"/>
    <hyperlink ref="P2014" r:id="rId329" xr:uid="{00000000-0004-0000-0100-000053010000}"/>
    <hyperlink ref="P2013" r:id="rId330" xr:uid="{00000000-0004-0000-0100-000054010000}"/>
    <hyperlink ref="P205" r:id="rId331" location="!/Obituary" xr:uid="{00000000-0004-0000-0100-000056010000}"/>
    <hyperlink ref="P264" r:id="rId332" xr:uid="{00000000-0004-0000-0100-000058010000}"/>
    <hyperlink ref="P279" r:id="rId333" xr:uid="{00000000-0004-0000-0100-000059010000}"/>
    <hyperlink ref="P285" r:id="rId334" xr:uid="{00000000-0004-0000-0100-00005A010000}"/>
    <hyperlink ref="R296" r:id="rId335" xr:uid="{00000000-0004-0000-0100-00005B010000}"/>
    <hyperlink ref="P316" r:id="rId336" xr:uid="{00000000-0004-0000-0100-00005C010000}"/>
    <hyperlink ref="P979" r:id="rId337" xr:uid="{00000000-0004-0000-0100-00005D010000}"/>
    <hyperlink ref="P1616" r:id="rId338" xr:uid="{00000000-0004-0000-0100-00005E010000}"/>
    <hyperlink ref="P1614" r:id="rId339" xr:uid="{00000000-0004-0000-0100-00005F010000}"/>
    <hyperlink ref="P1662" r:id="rId340" xr:uid="{00000000-0004-0000-0100-000060010000}"/>
    <hyperlink ref="R1662" r:id="rId341" xr:uid="{00000000-0004-0000-0100-000061010000}"/>
    <hyperlink ref="V1662" r:id="rId342" xr:uid="{00000000-0004-0000-0100-000062010000}"/>
    <hyperlink ref="P1119" r:id="rId343" xr:uid="{00000000-0004-0000-0100-000064010000}"/>
    <hyperlink ref="P1218" r:id="rId344" xr:uid="{00000000-0004-0000-0100-000065010000}"/>
    <hyperlink ref="P1493" r:id="rId345" xr:uid="{00000000-0004-0000-0100-000066010000}"/>
    <hyperlink ref="P399" r:id="rId346" xr:uid="{00000000-0004-0000-0100-000067010000}"/>
    <hyperlink ref="P1383" r:id="rId347" xr:uid="{00000000-0004-0000-0100-000068010000}"/>
    <hyperlink ref="P1118" r:id="rId348" xr:uid="{00000000-0004-0000-0100-000069010000}"/>
    <hyperlink ref="P1108" r:id="rId349" xr:uid="{00000000-0004-0000-0100-00006A010000}"/>
    <hyperlink ref="P1082" r:id="rId350" xr:uid="{00000000-0004-0000-0100-00006B010000}"/>
    <hyperlink ref="P1076" r:id="rId351" xr:uid="{00000000-0004-0000-0100-00006C010000}"/>
    <hyperlink ref="P1571" r:id="rId352" xr:uid="{00000000-0004-0000-0100-00006D010000}"/>
    <hyperlink ref="P1351" r:id="rId353" xr:uid="{00000000-0004-0000-0100-00006E010000}"/>
    <hyperlink ref="P1384" r:id="rId354" xr:uid="{00000000-0004-0000-0100-00006F010000}"/>
    <hyperlink ref="P471" r:id="rId355" xr:uid="{00000000-0004-0000-0100-000070010000}"/>
    <hyperlink ref="P464" r:id="rId356" xr:uid="{00000000-0004-0000-0100-000071010000}"/>
    <hyperlink ref="P462" r:id="rId357" xr:uid="{00000000-0004-0000-0100-000072010000}"/>
    <hyperlink ref="R452" r:id="rId358" xr:uid="{00000000-0004-0000-0100-000073010000}"/>
    <hyperlink ref="P453" r:id="rId359" xr:uid="{00000000-0004-0000-0100-000074010000}"/>
    <hyperlink ref="P448" r:id="rId360" xr:uid="{00000000-0004-0000-0100-000075010000}"/>
    <hyperlink ref="P443" r:id="rId361" xr:uid="{00000000-0004-0000-0100-000076010000}"/>
    <hyperlink ref="P422" r:id="rId362" xr:uid="{00000000-0004-0000-0100-000077010000}"/>
    <hyperlink ref="P395" r:id="rId363" xr:uid="{00000000-0004-0000-0100-000078010000}"/>
    <hyperlink ref="P389" r:id="rId364" xr:uid="{00000000-0004-0000-0100-000079010000}"/>
    <hyperlink ref="P349" r:id="rId365" xr:uid="{00000000-0004-0000-0100-00007A010000}"/>
    <hyperlink ref="P346" r:id="rId366" xr:uid="{00000000-0004-0000-0100-00007B010000}"/>
    <hyperlink ref="P130" r:id="rId367" xr:uid="{00000000-0004-0000-0100-00007C010000}"/>
    <hyperlink ref="P853" r:id="rId368" xr:uid="{00000000-0004-0000-0100-00007D010000}"/>
    <hyperlink ref="P22" r:id="rId369" xr:uid="{00000000-0004-0000-0100-00007E010000}"/>
    <hyperlink ref="P109" r:id="rId370" xr:uid="{00000000-0004-0000-0100-00007F010000}"/>
    <hyperlink ref="P487" r:id="rId371" xr:uid="{00000000-0004-0000-0100-000080010000}"/>
    <hyperlink ref="P494" r:id="rId372" xr:uid="{00000000-0004-0000-0100-000081010000}"/>
    <hyperlink ref="P495" r:id="rId373" xr:uid="{00000000-0004-0000-0100-000082010000}"/>
    <hyperlink ref="P502" r:id="rId374" xr:uid="{00000000-0004-0000-0100-000083010000}"/>
    <hyperlink ref="P513" r:id="rId375" xr:uid="{00000000-0004-0000-0100-000084010000}"/>
    <hyperlink ref="P516" r:id="rId376" xr:uid="{00000000-0004-0000-0100-000085010000}"/>
    <hyperlink ref="P518" r:id="rId377" xr:uid="{00000000-0004-0000-0100-000086010000}"/>
    <hyperlink ref="P536" r:id="rId378" xr:uid="{00000000-0004-0000-0100-000087010000}"/>
    <hyperlink ref="P559" r:id="rId379" xr:uid="{00000000-0004-0000-0100-000089010000}"/>
    <hyperlink ref="P562" r:id="rId380" xr:uid="{00000000-0004-0000-0100-00008A010000}"/>
    <hyperlink ref="P572" r:id="rId381" xr:uid="{00000000-0004-0000-0100-00008B010000}"/>
    <hyperlink ref="P575" r:id="rId382" xr:uid="{00000000-0004-0000-0100-00008C010000}"/>
    <hyperlink ref="P587" r:id="rId383" xr:uid="{00000000-0004-0000-0100-00008D010000}"/>
    <hyperlink ref="P596" r:id="rId384" xr:uid="{00000000-0004-0000-0100-00008E010000}"/>
    <hyperlink ref="P628" r:id="rId385" xr:uid="{00000000-0004-0000-0100-00008F010000}"/>
    <hyperlink ref="P635" r:id="rId386" xr:uid="{00000000-0004-0000-0100-000090010000}"/>
    <hyperlink ref="P642" r:id="rId387" xr:uid="{00000000-0004-0000-0100-000091010000}"/>
    <hyperlink ref="P650" r:id="rId388" xr:uid="{00000000-0004-0000-0100-000092010000}"/>
    <hyperlink ref="P604" r:id="rId389" xr:uid="{00000000-0004-0000-0100-000093010000}"/>
    <hyperlink ref="P607" r:id="rId390" xr:uid="{00000000-0004-0000-0100-000094010000}"/>
    <hyperlink ref="P654" r:id="rId391" xr:uid="{00000000-0004-0000-0100-000095010000}"/>
    <hyperlink ref="P659" r:id="rId392" xr:uid="{00000000-0004-0000-0100-000096010000}"/>
    <hyperlink ref="P658" r:id="rId393" xr:uid="{00000000-0004-0000-0100-000097010000}"/>
    <hyperlink ref="P665" r:id="rId394" xr:uid="{00000000-0004-0000-0100-000098010000}"/>
    <hyperlink ref="P672" r:id="rId395" xr:uid="{00000000-0004-0000-0100-000099010000}"/>
    <hyperlink ref="P679" r:id="rId396" xr:uid="{00000000-0004-0000-0100-00009A010000}"/>
    <hyperlink ref="P684" r:id="rId397" xr:uid="{00000000-0004-0000-0100-00009B010000}"/>
    <hyperlink ref="P794" r:id="rId398" xr:uid="{00000000-0004-0000-0100-00009C010000}"/>
    <hyperlink ref="P829" r:id="rId399" xr:uid="{00000000-0004-0000-0100-00009D010000}"/>
    <hyperlink ref="P846" r:id="rId400" xr:uid="{00000000-0004-0000-0100-00009E010000}"/>
    <hyperlink ref="P848" r:id="rId401" xr:uid="{00000000-0004-0000-0100-00009F010000}"/>
    <hyperlink ref="P865" r:id="rId402" xr:uid="{00000000-0004-0000-0100-0000A0010000}"/>
    <hyperlink ref="P870" r:id="rId403" xr:uid="{00000000-0004-0000-0100-0000A1010000}"/>
    <hyperlink ref="P691" r:id="rId404" xr:uid="{00000000-0004-0000-0100-0000A2010000}"/>
    <hyperlink ref="P710" r:id="rId405" xr:uid="{00000000-0004-0000-0100-0000A3010000}"/>
    <hyperlink ref="R740" r:id="rId406" xr:uid="{00000000-0004-0000-0100-0000A4010000}"/>
    <hyperlink ref="P741" r:id="rId407" xr:uid="{00000000-0004-0000-0100-0000A5010000}"/>
    <hyperlink ref="P763" r:id="rId408" xr:uid="{00000000-0004-0000-0100-0000A6010000}"/>
    <hyperlink ref="P769" r:id="rId409" xr:uid="{00000000-0004-0000-0100-0000A7010000}"/>
    <hyperlink ref="P871" r:id="rId410" xr:uid="{00000000-0004-0000-0100-0000A8010000}"/>
    <hyperlink ref="P895" r:id="rId411" xr:uid="{00000000-0004-0000-0100-0000A9010000}"/>
    <hyperlink ref="R968" r:id="rId412" xr:uid="{00000000-0004-0000-0100-0000AA010000}"/>
    <hyperlink ref="P968" r:id="rId413" xr:uid="{00000000-0004-0000-0100-0000AB010000}"/>
    <hyperlink ref="P966" r:id="rId414" xr:uid="{00000000-0004-0000-0100-0000AC010000}"/>
    <hyperlink ref="P974" r:id="rId415" xr:uid="{00000000-0004-0000-0100-0000AD010000}"/>
    <hyperlink ref="P992" r:id="rId416" xr:uid="{00000000-0004-0000-0100-0000AE010000}"/>
    <hyperlink ref="P995" r:id="rId417" xr:uid="{00000000-0004-0000-0100-0000AF010000}"/>
    <hyperlink ref="P603" r:id="rId418" xr:uid="{00000000-0004-0000-0100-0000B0010000}"/>
    <hyperlink ref="P643" r:id="rId419" xr:uid="{00000000-0004-0000-0100-0000B1010000}"/>
    <hyperlink ref="P2101" r:id="rId420" xr:uid="{00000000-0004-0000-0100-0000B2010000}"/>
    <hyperlink ref="P1601" r:id="rId421" xr:uid="{00000000-0004-0000-0100-0000B3010000}"/>
    <hyperlink ref="P353" r:id="rId422" xr:uid="{00000000-0004-0000-0100-0000B4010000}"/>
    <hyperlink ref="P9" r:id="rId423" xr:uid="{00000000-0004-0000-0100-0000B5010000}"/>
    <hyperlink ref="R9" r:id="rId424" xr:uid="{00000000-0004-0000-0100-0000B6010000}"/>
    <hyperlink ref="Q404" r:id="rId425" xr:uid="{00000000-0004-0000-0100-0000B7010000}"/>
    <hyperlink ref="R404" r:id="rId426" xr:uid="{00000000-0004-0000-0100-0000B8010000}"/>
    <hyperlink ref="P257" r:id="rId427" xr:uid="{00000000-0004-0000-0100-0000B9010000}"/>
    <hyperlink ref="P589" r:id="rId428" xr:uid="{00000000-0004-0000-0100-0000BA010000}"/>
    <hyperlink ref="P2026" r:id="rId429" xr:uid="{00000000-0004-0000-0100-0000BB010000}"/>
    <hyperlink ref="P898" r:id="rId430" xr:uid="{00000000-0004-0000-0100-0000BC010000}"/>
    <hyperlink ref="P1967" r:id="rId431" xr:uid="{00000000-0004-0000-0100-0000BD010000}"/>
    <hyperlink ref="P1969" r:id="rId432" xr:uid="{00000000-0004-0000-0100-0000BE010000}"/>
    <hyperlink ref="P1960" r:id="rId433" xr:uid="{00000000-0004-0000-0100-0000BF010000}"/>
    <hyperlink ref="P1954" r:id="rId434" xr:uid="{00000000-0004-0000-0100-0000C0010000}"/>
    <hyperlink ref="Q1918" r:id="rId435" xr:uid="{00000000-0004-0000-0100-0000C1010000}"/>
    <hyperlink ref="P1895" r:id="rId436" xr:uid="{00000000-0004-0000-0100-0000C2010000}"/>
    <hyperlink ref="P1870" r:id="rId437" xr:uid="{00000000-0004-0000-0100-0000C3010000}"/>
    <hyperlink ref="P1824" r:id="rId438" xr:uid="{00000000-0004-0000-0100-0000C6010000}"/>
    <hyperlink ref="P1787" r:id="rId439" xr:uid="{00000000-0004-0000-0100-0000C7010000}"/>
    <hyperlink ref="P1572" r:id="rId440" xr:uid="{00000000-0004-0000-0100-0000C8010000}"/>
    <hyperlink ref="P1783" r:id="rId441" xr:uid="{00000000-0004-0000-0100-0000C9010000}"/>
    <hyperlink ref="R1765" r:id="rId442" xr:uid="{00000000-0004-0000-0100-0000CA010000}"/>
    <hyperlink ref="P1757" r:id="rId443" xr:uid="{00000000-0004-0000-0100-0000CC010000}"/>
    <hyperlink ref="R1757" r:id="rId444" xr:uid="{00000000-0004-0000-0100-0000CD010000}"/>
    <hyperlink ref="R1756" r:id="rId445" xr:uid="{00000000-0004-0000-0100-0000CE010000}"/>
    <hyperlink ref="P1715" r:id="rId446" xr:uid="{00000000-0004-0000-0100-0000CF010000}"/>
    <hyperlink ref="P1705" r:id="rId447" xr:uid="{00000000-0004-0000-0100-0000D0010000}"/>
    <hyperlink ref="P1690" r:id="rId448" xr:uid="{00000000-0004-0000-0100-0000D1010000}"/>
    <hyperlink ref="R1690" r:id="rId449" xr:uid="{00000000-0004-0000-0100-0000D2010000}"/>
    <hyperlink ref="P1681" r:id="rId450" xr:uid="{00000000-0004-0000-0100-0000D3010000}"/>
    <hyperlink ref="R1680" r:id="rId451" xr:uid="{00000000-0004-0000-0100-0000D4010000}"/>
    <hyperlink ref="P1683" r:id="rId452" xr:uid="{00000000-0004-0000-0100-0000D5010000}"/>
    <hyperlink ref="P1670" r:id="rId453" xr:uid="{00000000-0004-0000-0100-0000D6010000}"/>
    <hyperlink ref="P1652" r:id="rId454" xr:uid="{00000000-0004-0000-0100-0000D7010000}"/>
    <hyperlink ref="P1640" r:id="rId455" xr:uid="{00000000-0004-0000-0100-0000D8010000}"/>
    <hyperlink ref="P1632" r:id="rId456" xr:uid="{00000000-0004-0000-0100-0000D9010000}"/>
    <hyperlink ref="R1632" r:id="rId457" xr:uid="{00000000-0004-0000-0100-0000DA010000}"/>
    <hyperlink ref="P1618" r:id="rId458" xr:uid="{00000000-0004-0000-0100-0000DB010000}"/>
    <hyperlink ref="P1593" r:id="rId459" xr:uid="{00000000-0004-0000-0100-0000DC010000}"/>
    <hyperlink ref="Q1593" r:id="rId460" location="tribute-start" xr:uid="{00000000-0004-0000-0100-0000DD010000}"/>
    <hyperlink ref="P2006" r:id="rId461" xr:uid="{00000000-0004-0000-0100-0000DE010000}"/>
    <hyperlink ref="P1997" r:id="rId462" xr:uid="{00000000-0004-0000-0100-0000DF010000}"/>
    <hyperlink ref="P1917" r:id="rId463" xr:uid="{00000000-0004-0000-0100-0000E0010000}"/>
    <hyperlink ref="P1899" r:id="rId464" xr:uid="{00000000-0004-0000-0100-0000E1010000}"/>
    <hyperlink ref="P1579" r:id="rId465" xr:uid="{00000000-0004-0000-0100-0000E2010000}"/>
    <hyperlink ref="P1542" r:id="rId466" xr:uid="{00000000-0004-0000-0100-0000E3010000}"/>
    <hyperlink ref="R1542" r:id="rId467" xr:uid="{00000000-0004-0000-0100-0000E4010000}"/>
    <hyperlink ref="P1533" r:id="rId468" xr:uid="{00000000-0004-0000-0100-0000E5010000}"/>
    <hyperlink ref="P1531" r:id="rId469" xr:uid="{00000000-0004-0000-0100-0000E6010000}"/>
    <hyperlink ref="P1528" r:id="rId470" xr:uid="{00000000-0004-0000-0100-0000E7010000}"/>
    <hyperlink ref="R1520" r:id="rId471" xr:uid="{00000000-0004-0000-0100-0000E8010000}"/>
    <hyperlink ref="P1520" r:id="rId472" xr:uid="{00000000-0004-0000-0100-0000E9010000}"/>
    <hyperlink ref="P1508" r:id="rId473" xr:uid="{00000000-0004-0000-0100-0000EA010000}"/>
    <hyperlink ref="P342" r:id="rId474" xr:uid="{00000000-0004-0000-0100-0000EB010000}"/>
    <hyperlink ref="P14" r:id="rId475" xr:uid="{00000000-0004-0000-0100-0000EC010000}"/>
    <hyperlink ref="R14" r:id="rId476" xr:uid="{00000000-0004-0000-0100-0000ED010000}"/>
    <hyperlink ref="P284" r:id="rId477" xr:uid="{00000000-0004-0000-0100-0000EE010000}"/>
    <hyperlink ref="P1500" r:id="rId478" xr:uid="{00000000-0004-0000-0100-0000EF010000}"/>
    <hyperlink ref="P1487" r:id="rId479" xr:uid="{00000000-0004-0000-0100-0000F0010000}"/>
    <hyperlink ref="P1483" r:id="rId480" xr:uid="{00000000-0004-0000-0100-0000F1010000}"/>
    <hyperlink ref="R1477" r:id="rId481" xr:uid="{00000000-0004-0000-0100-0000F2010000}"/>
    <hyperlink ref="P1463" r:id="rId482" xr:uid="{00000000-0004-0000-0100-0000F3010000}"/>
    <hyperlink ref="P1443" r:id="rId483" xr:uid="{00000000-0004-0000-0100-0000F4010000}"/>
    <hyperlink ref="R1443" r:id="rId484" xr:uid="{00000000-0004-0000-0100-0000F5010000}"/>
    <hyperlink ref="P1444" r:id="rId485" xr:uid="{00000000-0004-0000-0100-0000F6010000}"/>
    <hyperlink ref="P1435" r:id="rId486" xr:uid="{00000000-0004-0000-0100-0000F7010000}"/>
    <hyperlink ref="P1437" r:id="rId487" xr:uid="{00000000-0004-0000-0100-0000F8010000}"/>
    <hyperlink ref="R1400" r:id="rId488" xr:uid="{00000000-0004-0000-0100-0000F9010000}"/>
    <hyperlink ref="P1396" r:id="rId489" xr:uid="{00000000-0004-0000-0100-0000FA010000}"/>
    <hyperlink ref="P1377" r:id="rId490" xr:uid="{00000000-0004-0000-0100-0000FB010000}"/>
    <hyperlink ref="P1368" r:id="rId491" xr:uid="{00000000-0004-0000-0100-0000FC010000}"/>
    <hyperlink ref="P1363" r:id="rId492" xr:uid="{00000000-0004-0000-0100-0000FD010000}"/>
    <hyperlink ref="P1361" r:id="rId493" xr:uid="{00000000-0004-0000-0100-0000FE010000}"/>
    <hyperlink ref="R1361" r:id="rId494" xr:uid="{00000000-0004-0000-0100-0000FF010000}"/>
    <hyperlink ref="P1312" r:id="rId495" xr:uid="{00000000-0004-0000-0100-000000020000}"/>
    <hyperlink ref="P1305" r:id="rId496" xr:uid="{00000000-0004-0000-0100-000001020000}"/>
    <hyperlink ref="P1308" r:id="rId497" xr:uid="{00000000-0004-0000-0100-000002020000}"/>
    <hyperlink ref="P1299" r:id="rId498" xr:uid="{00000000-0004-0000-0100-000003020000}"/>
    <hyperlink ref="P1278" r:id="rId499" xr:uid="{00000000-0004-0000-0100-000004020000}"/>
    <hyperlink ref="V1278" r:id="rId500" xr:uid="{00000000-0004-0000-0100-000005020000}"/>
    <hyperlink ref="R1278" r:id="rId501" xr:uid="{00000000-0004-0000-0100-000006020000}"/>
    <hyperlink ref="P1271" r:id="rId502" xr:uid="{00000000-0004-0000-0100-000007020000}"/>
    <hyperlink ref="R305" r:id="rId503" xr:uid="{00000000-0004-0000-0100-000008020000}"/>
    <hyperlink ref="P1245" r:id="rId504" xr:uid="{00000000-0004-0000-0100-00000B020000}"/>
    <hyperlink ref="P1226" r:id="rId505" xr:uid="{00000000-0004-0000-0100-00000C020000}"/>
    <hyperlink ref="P1224" r:id="rId506" xr:uid="{00000000-0004-0000-0100-00000D020000}"/>
    <hyperlink ref="Q1224" r:id="rId507" xr:uid="{00000000-0004-0000-0100-00000E020000}"/>
    <hyperlink ref="P1222" r:id="rId508" xr:uid="{00000000-0004-0000-0100-00000F020000}"/>
    <hyperlink ref="P1216" r:id="rId509" xr:uid="{00000000-0004-0000-0100-000010020000}"/>
    <hyperlink ref="P1205" r:id="rId510" xr:uid="{00000000-0004-0000-0100-000011020000}"/>
    <hyperlink ref="R1205" r:id="rId511" xr:uid="{00000000-0004-0000-0100-000012020000}"/>
    <hyperlink ref="P556" r:id="rId512" xr:uid="{00000000-0004-0000-0100-000013020000}"/>
    <hyperlink ref="P719" r:id="rId513" xr:uid="{00000000-0004-0000-0100-000014020000}"/>
    <hyperlink ref="P778" r:id="rId514" xr:uid="{00000000-0004-0000-0100-000015020000}"/>
    <hyperlink ref="P1981" r:id="rId515" xr:uid="{00000000-0004-0000-0100-000016020000}"/>
    <hyperlink ref="P1758" r:id="rId516" xr:uid="{00000000-0004-0000-0100-000017020000}"/>
    <hyperlink ref="P1880" r:id="rId517" xr:uid="{00000000-0004-0000-0100-000018020000}"/>
    <hyperlink ref="P2003" r:id="rId518" xr:uid="{00000000-0004-0000-0100-000019020000}"/>
    <hyperlink ref="P1956" r:id="rId519" xr:uid="{00000000-0004-0000-0100-00001A020000}"/>
    <hyperlink ref="P2033" r:id="rId520" xr:uid="{00000000-0004-0000-0100-00001B020000}"/>
    <hyperlink ref="R1981" r:id="rId521" xr:uid="{00000000-0004-0000-0100-00001C020000}"/>
    <hyperlink ref="P2135" r:id="rId522" xr:uid="{00000000-0004-0000-0100-00001D020000}"/>
    <hyperlink ref="P1874" r:id="rId523" xr:uid="{00000000-0004-0000-0100-00001E020000}"/>
    <hyperlink ref="R2042" r:id="rId524" xr:uid="{00000000-0004-0000-0100-00001F020000}"/>
    <hyperlink ref="P1554" r:id="rId525" xr:uid="{00000000-0004-0000-0100-000020020000}"/>
    <hyperlink ref="P1813" r:id="rId526" xr:uid="{00000000-0004-0000-0100-000021020000}"/>
    <hyperlink ref="P89" r:id="rId527" xr:uid="{00000000-0004-0000-0100-000022020000}"/>
    <hyperlink ref="P73" r:id="rId528" xr:uid="{00000000-0004-0000-0100-000023020000}"/>
    <hyperlink ref="P87" r:id="rId529" xr:uid="{00000000-0004-0000-0100-000024020000}"/>
    <hyperlink ref="P240" r:id="rId530" xr:uid="{00000000-0004-0000-0100-000025020000}"/>
    <hyperlink ref="P60" r:id="rId531" xr:uid="{00000000-0004-0000-0100-000026020000}"/>
    <hyperlink ref="P263" r:id="rId532" xr:uid="{00000000-0004-0000-0100-000027020000}"/>
    <hyperlink ref="P271" r:id="rId533" xr:uid="{00000000-0004-0000-0100-000028020000}"/>
    <hyperlink ref="P304" r:id="rId534" xr:uid="{00000000-0004-0000-0100-000029020000}"/>
    <hyperlink ref="P378" r:id="rId535" xr:uid="{00000000-0004-0000-0100-00002A020000}"/>
    <hyperlink ref="P435" r:id="rId536" xr:uid="{00000000-0004-0000-0100-00002B020000}"/>
    <hyperlink ref="P450" r:id="rId537" xr:uid="{00000000-0004-0000-0100-00002C020000}"/>
    <hyperlink ref="P458" r:id="rId538" xr:uid="{00000000-0004-0000-0100-00002D020000}"/>
    <hyperlink ref="P1203" r:id="rId539" xr:uid="{00000000-0004-0000-0100-00002E020000}"/>
    <hyperlink ref="P1311" r:id="rId540" xr:uid="{00000000-0004-0000-0100-00002F020000}"/>
    <hyperlink ref="R1311" r:id="rId541" xr:uid="{00000000-0004-0000-0100-000030020000}"/>
    <hyperlink ref="P681" r:id="rId542" display="https://jamesreidfuneralhome.com/tribute/details/1429/John-Murdoch/obituary.html" xr:uid="{00000000-0004-0000-0100-000031020000}"/>
    <hyperlink ref="P696" r:id="rId543" xr:uid="{00000000-0004-0000-0100-000032020000}"/>
    <hyperlink ref="P780" r:id="rId544" xr:uid="{00000000-0004-0000-0100-000033020000}"/>
    <hyperlink ref="Q811" r:id="rId545" xr:uid="{00000000-0004-0000-0100-000034020000}"/>
    <hyperlink ref="P994" r:id="rId546" xr:uid="{00000000-0004-0000-0100-000035020000}"/>
    <hyperlink ref="P1013" r:id="rId547" xr:uid="{00000000-0004-0000-0100-000036020000}"/>
    <hyperlink ref="P875" r:id="rId548" xr:uid="{00000000-0004-0000-0100-000037020000}"/>
    <hyperlink ref="P863" r:id="rId549" xr:uid="{00000000-0004-0000-0100-000038020000}"/>
    <hyperlink ref="P861" r:id="rId550" xr:uid="{00000000-0004-0000-0100-000039020000}"/>
    <hyperlink ref="P1031" r:id="rId551" xr:uid="{00000000-0004-0000-0100-00003A020000}"/>
    <hyperlink ref="P1044" r:id="rId552" xr:uid="{00000000-0004-0000-0100-00003C020000}"/>
    <hyperlink ref="P1045" r:id="rId553" xr:uid="{00000000-0004-0000-0100-00003D020000}"/>
    <hyperlink ref="P1053" r:id="rId554" xr:uid="{00000000-0004-0000-0100-00003E020000}"/>
    <hyperlink ref="P1597" r:id="rId555" xr:uid="{00000000-0004-0000-0100-00003F020000}"/>
    <hyperlink ref="P1523" r:id="rId556" xr:uid="{00000000-0004-0000-0100-000040020000}"/>
    <hyperlink ref="P1499" r:id="rId557" xr:uid="{00000000-0004-0000-0100-000041020000}"/>
    <hyperlink ref="P2134" r:id="rId558" xr:uid="{00000000-0004-0000-0100-000042020000}"/>
    <hyperlink ref="P1349" r:id="rId559" xr:uid="{00000000-0004-0000-0100-000043020000}"/>
    <hyperlink ref="P1529" r:id="rId560" xr:uid="{00000000-0004-0000-0100-000044020000}"/>
    <hyperlink ref="P1168" r:id="rId561" xr:uid="{00000000-0004-0000-0100-000045020000}"/>
    <hyperlink ref="P2099" r:id="rId562" xr:uid="{00000000-0004-0000-0100-000046020000}"/>
    <hyperlink ref="R2099" r:id="rId563" xr:uid="{00000000-0004-0000-0100-000047020000}"/>
    <hyperlink ref="P1096" r:id="rId564" xr:uid="{00000000-0004-0000-0100-000048020000}"/>
    <hyperlink ref="P1094" r:id="rId565" xr:uid="{00000000-0004-0000-0100-000049020000}"/>
    <hyperlink ref="P1092" r:id="rId566" xr:uid="{00000000-0004-0000-0100-00004A020000}"/>
    <hyperlink ref="P1069" r:id="rId567" xr:uid="{00000000-0004-0000-0100-00004B020000}"/>
    <hyperlink ref="P1106" r:id="rId568" xr:uid="{00000000-0004-0000-0100-00004C020000}"/>
    <hyperlink ref="P1125" r:id="rId569" xr:uid="{00000000-0004-0000-0100-00004D020000}"/>
    <hyperlink ref="P1153" r:id="rId570" xr:uid="{00000000-0004-0000-0100-00004E020000}"/>
    <hyperlink ref="P1196" r:id="rId571" xr:uid="{00000000-0004-0000-0100-00004F020000}"/>
    <hyperlink ref="R1196" r:id="rId572" xr:uid="{00000000-0004-0000-0100-000050020000}"/>
    <hyperlink ref="P1352" r:id="rId573" xr:uid="{00000000-0004-0000-0100-000051020000}"/>
    <hyperlink ref="P1413" r:id="rId574" xr:uid="{00000000-0004-0000-0100-000052020000}"/>
    <hyperlink ref="P1431" r:id="rId575" xr:uid="{00000000-0004-0000-0100-000053020000}"/>
    <hyperlink ref="P2090" r:id="rId576" xr:uid="{00000000-0004-0000-0100-000054020000}"/>
    <hyperlink ref="P468" r:id="rId577" xr:uid="{00000000-0004-0000-0100-000056020000}"/>
    <hyperlink ref="P1328" r:id="rId578" xr:uid="{00000000-0004-0000-0100-000057020000}"/>
    <hyperlink ref="P1416" r:id="rId579" xr:uid="{00000000-0004-0000-0100-000058020000}"/>
    <hyperlink ref="R1975" r:id="rId580" xr:uid="{00000000-0004-0000-0100-000059020000}"/>
    <hyperlink ref="P852" r:id="rId581" xr:uid="{00000000-0004-0000-0100-00005C020000}"/>
    <hyperlink ref="P1611" r:id="rId582" xr:uid="{00000000-0004-0000-0100-00005D020000}"/>
    <hyperlink ref="R1997" r:id="rId583" xr:uid="{00000000-0004-0000-0100-00005E020000}"/>
    <hyperlink ref="P1922" r:id="rId584" xr:uid="{00000000-0004-0000-0100-00005F020000}"/>
    <hyperlink ref="P1884" r:id="rId585" xr:uid="{00000000-0004-0000-0100-000060020000}"/>
    <hyperlink ref="P1733" r:id="rId586" xr:uid="{00000000-0004-0000-0100-000061020000}"/>
    <hyperlink ref="P1650" r:id="rId587" xr:uid="{00000000-0004-0000-0100-000062020000}"/>
    <hyperlink ref="P1589" r:id="rId588" xr:uid="{00000000-0004-0000-0100-000063020000}"/>
    <hyperlink ref="P1561" r:id="rId589" xr:uid="{00000000-0004-0000-0100-000064020000}"/>
    <hyperlink ref="P1364" r:id="rId590" xr:uid="{00000000-0004-0000-0100-000065020000}"/>
    <hyperlink ref="P1353" r:id="rId591" xr:uid="{00000000-0004-0000-0100-000066020000}"/>
    <hyperlink ref="P1343" r:id="rId592" xr:uid="{00000000-0004-0000-0100-000067020000}"/>
    <hyperlink ref="P1256" r:id="rId593" xr:uid="{00000000-0004-0000-0100-000068020000}"/>
    <hyperlink ref="P1114" r:id="rId594" xr:uid="{00000000-0004-0000-0100-00006A020000}"/>
    <hyperlink ref="P1004" r:id="rId595" xr:uid="{00000000-0004-0000-0100-00006B020000}"/>
    <hyperlink ref="P948" r:id="rId596" xr:uid="{00000000-0004-0000-0100-00006C020000}"/>
    <hyperlink ref="P858" r:id="rId597" xr:uid="{00000000-0004-0000-0100-00006D020000}"/>
    <hyperlink ref="P789" r:id="rId598" xr:uid="{00000000-0004-0000-0100-00006E020000}"/>
    <hyperlink ref="P766" r:id="rId599" xr:uid="{00000000-0004-0000-0100-00006F020000}"/>
    <hyperlink ref="P476" r:id="rId600" xr:uid="{00000000-0004-0000-0100-000070020000}"/>
    <hyperlink ref="R280" r:id="rId601" xr:uid="{00000000-0004-0000-0100-000071020000}"/>
    <hyperlink ref="R65" r:id="rId602" xr:uid="{00000000-0004-0000-0100-000072020000}"/>
    <hyperlink ref="P65" r:id="rId603" xr:uid="{00000000-0004-0000-0100-000073020000}"/>
    <hyperlink ref="R42" r:id="rId604" xr:uid="{00000000-0004-0000-0100-000074020000}"/>
    <hyperlink ref="R31" r:id="rId605" xr:uid="{00000000-0004-0000-0100-000075020000}"/>
    <hyperlink ref="P31" r:id="rId606" xr:uid="{00000000-0004-0000-0100-000076020000}"/>
    <hyperlink ref="P1937" r:id="rId607" xr:uid="{00000000-0004-0000-0100-000077020000}"/>
    <hyperlink ref="R2047" r:id="rId608" xr:uid="{00000000-0004-0000-0100-000078020000}"/>
    <hyperlink ref="P990" r:id="rId609" xr:uid="{00000000-0004-0000-0100-000079020000}"/>
    <hyperlink ref="R2108" r:id="rId610" xr:uid="{00000000-0004-0000-0100-00007A020000}"/>
    <hyperlink ref="P2108" r:id="rId611" location="/celebrationWall" xr:uid="{00000000-0004-0000-0100-00007B020000}"/>
    <hyperlink ref="P1858" r:id="rId612" xr:uid="{00000000-0004-0000-0100-00007C020000}"/>
    <hyperlink ref="P1558" r:id="rId613" xr:uid="{00000000-0004-0000-0100-00007D020000}"/>
    <hyperlink ref="P1140" r:id="rId614" xr:uid="{00000000-0004-0000-0100-00007E020000}"/>
    <hyperlink ref="R1121" r:id="rId615" xr:uid="{00000000-0004-0000-0100-00007F020000}"/>
    <hyperlink ref="P854" r:id="rId616" xr:uid="{00000000-0004-0000-0100-000080020000}"/>
    <hyperlink ref="P819" r:id="rId617" xr:uid="{00000000-0004-0000-0100-000081020000}"/>
    <hyperlink ref="P746" r:id="rId618" xr:uid="{00000000-0004-0000-0100-000082020000}"/>
    <hyperlink ref="P1762" r:id="rId619" xr:uid="{00000000-0004-0000-0100-000085020000}"/>
    <hyperlink ref="R1762" r:id="rId620" xr:uid="{00000000-0004-0000-0100-000086020000}"/>
    <hyperlink ref="P1739" r:id="rId621" xr:uid="{00000000-0004-0000-0100-000087020000}"/>
    <hyperlink ref="R1566" r:id="rId622" xr:uid="{00000000-0004-0000-0100-000088020000}"/>
    <hyperlink ref="P1387" r:id="rId623" xr:uid="{00000000-0004-0000-0100-000089020000}"/>
    <hyperlink ref="P1373" r:id="rId624" xr:uid="{00000000-0004-0000-0100-00008A020000}"/>
    <hyperlink ref="P901" r:id="rId625" xr:uid="{00000000-0004-0000-0100-00008B020000}"/>
    <hyperlink ref="R517" r:id="rId626" xr:uid="{00000000-0004-0000-0100-00008C020000}"/>
    <hyperlink ref="P1881" r:id="rId627" xr:uid="{00000000-0004-0000-0100-00008E020000}"/>
    <hyperlink ref="P940" r:id="rId628" xr:uid="{00000000-0004-0000-0100-00008F020000}"/>
    <hyperlink ref="Q1881" r:id="rId629" xr:uid="{00000000-0004-0000-0100-000090020000}"/>
    <hyperlink ref="P624" r:id="rId630" xr:uid="{00000000-0004-0000-0100-000091020000}"/>
    <hyperlink ref="P2088" r:id="rId631" xr:uid="{00000000-0004-0000-0100-000092020000}"/>
    <hyperlink ref="P10" r:id="rId632" xr:uid="{00000000-0004-0000-0100-000093020000}"/>
    <hyperlink ref="R10" r:id="rId633" xr:uid="{00000000-0004-0000-0100-000094020000}"/>
    <hyperlink ref="P592" r:id="rId634" xr:uid="{00000000-0004-0000-0100-000095020000}"/>
    <hyperlink ref="Q1383" r:id="rId635" xr:uid="{00000000-0004-0000-0100-000096020000}"/>
    <hyperlink ref="P1835" r:id="rId636" xr:uid="{00000000-0004-0000-0100-000097020000}"/>
    <hyperlink ref="P2009" r:id="rId637" xr:uid="{00000000-0004-0000-0100-000098020000}"/>
    <hyperlink ref="P1475" r:id="rId638" xr:uid="{00000000-0004-0000-0100-000099020000}"/>
    <hyperlink ref="P2109" r:id="rId639" xr:uid="{00000000-0004-0000-0100-00009A020000}"/>
    <hyperlink ref="P1817" r:id="rId640" xr:uid="{00000000-0004-0000-0100-00009B020000}"/>
    <hyperlink ref="R1817" r:id="rId641" xr:uid="{00000000-0004-0000-0100-00009C020000}"/>
    <hyperlink ref="P1709" r:id="rId642" xr:uid="{00000000-0004-0000-0100-00009D020000}"/>
    <hyperlink ref="P2103" r:id="rId643" xr:uid="{00000000-0004-0000-0100-00009E020000}"/>
    <hyperlink ref="P1454" r:id="rId644" xr:uid="{00000000-0004-0000-0100-00009F020000}"/>
    <hyperlink ref="Q2142" r:id="rId645" xr:uid="{00000000-0004-0000-0100-0000A0020000}"/>
    <hyperlink ref="P2165" r:id="rId646" xr:uid="{00000000-0004-0000-0100-0000A1020000}"/>
    <hyperlink ref="R355" r:id="rId647" xr:uid="{00000000-0004-0000-0100-0000A2020000}"/>
    <hyperlink ref="P176" r:id="rId648" xr:uid="{00000000-0004-0000-0100-0000A3020000}"/>
    <hyperlink ref="V136" r:id="rId649" xr:uid="{00000000-0004-0000-0100-0000A4020000}"/>
    <hyperlink ref="P2131" r:id="rId650" xr:uid="{00000000-0004-0000-0100-0000A5020000}"/>
    <hyperlink ref="P2119" r:id="rId651" xr:uid="{00000000-0004-0000-0100-0000A6020000}"/>
    <hyperlink ref="R23" r:id="rId652" xr:uid="{00000000-0004-0000-0100-0000A7020000}"/>
    <hyperlink ref="P23" r:id="rId653" xr:uid="{00000000-0004-0000-0100-0000A8020000}"/>
    <hyperlink ref="P2149" r:id="rId654" xr:uid="{00000000-0004-0000-0100-0000A9020000}"/>
    <hyperlink ref="P1932" r:id="rId655" xr:uid="{00000000-0004-0000-0100-0000AB020000}"/>
    <hyperlink ref="Q1932" r:id="rId656" xr:uid="{00000000-0004-0000-0100-0000AC020000}"/>
    <hyperlink ref="P528" r:id="rId657" xr:uid="{00000000-0004-0000-0100-0000AD020000}"/>
    <hyperlink ref="Q529" r:id="rId658" xr:uid="{00000000-0004-0000-0100-0000AE020000}"/>
    <hyperlink ref="P1717" r:id="rId659" xr:uid="{00000000-0004-0000-0100-0000AF020000}"/>
    <hyperlink ref="R1717" r:id="rId660" xr:uid="{00000000-0004-0000-0100-0000B0020000}"/>
    <hyperlink ref="P1626" r:id="rId661" xr:uid="{00000000-0004-0000-0100-0000B1020000}"/>
    <hyperlink ref="P1567" r:id="rId662" xr:uid="{00000000-0004-0000-0100-0000B2020000}"/>
    <hyperlink ref="P1418" r:id="rId663" xr:uid="{00000000-0004-0000-0100-0000B3020000}"/>
    <hyperlink ref="R1245" r:id="rId664" xr:uid="{00000000-0004-0000-0100-0000B4020000}"/>
    <hyperlink ref="P1244" r:id="rId665" xr:uid="{00000000-0004-0000-0100-0000B5020000}"/>
    <hyperlink ref="P52" r:id="rId666" xr:uid="{00000000-0004-0000-0100-0000B7020000}"/>
    <hyperlink ref="P49" r:id="rId667" xr:uid="{00000000-0004-0000-0100-0000B8020000}"/>
    <hyperlink ref="P40" r:id="rId668" xr:uid="{00000000-0004-0000-0100-0000B9020000}"/>
    <hyperlink ref="Q2071" r:id="rId669" xr:uid="{00000000-0004-0000-0100-0000BA020000}"/>
    <hyperlink ref="R2071" r:id="rId670" xr:uid="{00000000-0004-0000-0100-0000BB020000}"/>
    <hyperlink ref="R2013" r:id="rId671" xr:uid="{00000000-0004-0000-0100-0000BC020000}"/>
    <hyperlink ref="R1845" r:id="rId672" xr:uid="{00000000-0004-0000-0100-0000BD020000}"/>
    <hyperlink ref="Q2179" r:id="rId673" xr:uid="{00000000-0004-0000-0100-0000BE020000}"/>
    <hyperlink ref="P2179" r:id="rId674" xr:uid="{00000000-0004-0000-0100-0000BF020000}"/>
    <hyperlink ref="R1612" r:id="rId675" xr:uid="{00000000-0004-0000-0100-0000C0020000}"/>
    <hyperlink ref="Q992" r:id="rId676" xr:uid="{00000000-0004-0000-0100-0000C1020000}"/>
    <hyperlink ref="R1040" r:id="rId677" xr:uid="{00000000-0004-0000-0100-0000C2020000}"/>
    <hyperlink ref="P973" r:id="rId678" xr:uid="{00000000-0004-0000-0100-0000C3020000}"/>
    <hyperlink ref="P1126" r:id="rId679" xr:uid="{00000000-0004-0000-0100-0000C4020000}"/>
    <hyperlink ref="R2107" r:id="rId680" xr:uid="{00000000-0004-0000-0100-0000C5020000}"/>
    <hyperlink ref="P491" r:id="rId681" xr:uid="{00000000-0004-0000-0100-0000C6020000}"/>
    <hyperlink ref="R681" r:id="rId682" xr:uid="{00000000-0004-0000-0100-0000C7020000}"/>
    <hyperlink ref="Q1052" r:id="rId683" xr:uid="{00000000-0004-0000-0100-0000C8020000}"/>
    <hyperlink ref="P849" r:id="rId684" xr:uid="{00000000-0004-0000-0100-0000C9020000}"/>
    <hyperlink ref="P1277" r:id="rId685" xr:uid="{00000000-0004-0000-0100-0000CA020000}"/>
    <hyperlink ref="Q188" r:id="rId686" xr:uid="{00000000-0004-0000-0100-0000CB020000}"/>
    <hyperlink ref="P836" r:id="rId687" location="!/Obituary" xr:uid="{00000000-0004-0000-0100-0000CC020000}"/>
    <hyperlink ref="Q836" r:id="rId688" xr:uid="{00000000-0004-0000-0100-0000CD020000}"/>
    <hyperlink ref="P753" r:id="rId689" xr:uid="{00000000-0004-0000-0100-0000CE020000}"/>
    <hyperlink ref="Q20" r:id="rId690" xr:uid="{00000000-0004-0000-0100-0000CF020000}"/>
    <hyperlink ref="Q1090" r:id="rId691" xr:uid="{00000000-0004-0000-0100-0000D0020000}"/>
    <hyperlink ref="Q733" r:id="rId692" xr:uid="{00000000-0004-0000-0100-0000D1020000}"/>
    <hyperlink ref="Q731" r:id="rId693" xr:uid="{00000000-0004-0000-0100-0000D2020000}"/>
    <hyperlink ref="P1179" r:id="rId694" xr:uid="{00000000-0004-0000-0100-0000D3020000}"/>
    <hyperlink ref="Q1180" r:id="rId695" xr:uid="{00000000-0004-0000-0100-0000D4020000}"/>
    <hyperlink ref="Q272" r:id="rId696" xr:uid="{00000000-0004-0000-0100-0000D5020000}"/>
    <hyperlink ref="R272" r:id="rId697" xr:uid="{00000000-0004-0000-0100-0000D6020000}"/>
    <hyperlink ref="Q232" r:id="rId698" xr:uid="{00000000-0004-0000-0100-0000D7020000}"/>
    <hyperlink ref="Q1914" r:id="rId699" xr:uid="{00000000-0004-0000-0100-0000D8020000}"/>
    <hyperlink ref="Q1876" r:id="rId700" xr:uid="{00000000-0004-0000-0100-0000D9020000}"/>
    <hyperlink ref="Q1967" r:id="rId701" xr:uid="{00000000-0004-0000-0100-0000DA020000}"/>
    <hyperlink ref="Q1235" r:id="rId702" xr:uid="{00000000-0004-0000-0100-0000DC020000}"/>
    <hyperlink ref="Q1368" r:id="rId703" xr:uid="{00000000-0004-0000-0100-0000DD020000}"/>
    <hyperlink ref="Q1128" r:id="rId704" xr:uid="{00000000-0004-0000-0100-0000DE020000}"/>
    <hyperlink ref="Q1250" r:id="rId705" xr:uid="{00000000-0004-0000-0100-0000DF020000}"/>
    <hyperlink ref="Q1520" r:id="rId706" xr:uid="{00000000-0004-0000-0100-0000E0020000}"/>
    <hyperlink ref="Q1568" r:id="rId707" xr:uid="{00000000-0004-0000-0100-0000E1020000}"/>
    <hyperlink ref="Q1278" r:id="rId708" xr:uid="{00000000-0004-0000-0100-0000E2020000}"/>
    <hyperlink ref="P969" r:id="rId709" xr:uid="{00000000-0004-0000-0100-0000E3020000}"/>
    <hyperlink ref="P910" r:id="rId710" xr:uid="{00000000-0004-0000-0100-0000E4020000}"/>
    <hyperlink ref="Q910" r:id="rId711" xr:uid="{00000000-0004-0000-0100-0000E5020000}"/>
    <hyperlink ref="P801" r:id="rId712" xr:uid="{00000000-0004-0000-0100-0000E6020000}"/>
    <hyperlink ref="Q802" r:id="rId713" xr:uid="{00000000-0004-0000-0100-0000E7020000}"/>
    <hyperlink ref="Q680" r:id="rId714" xr:uid="{00000000-0004-0000-0100-0000E8020000}"/>
    <hyperlink ref="Q869" r:id="rId715" xr:uid="{00000000-0004-0000-0100-0000E9020000}"/>
    <hyperlink ref="Q868" r:id="rId716" xr:uid="{00000000-0004-0000-0100-0000EA020000}"/>
    <hyperlink ref="Q909" r:id="rId717" xr:uid="{00000000-0004-0000-0100-0000EB020000}"/>
    <hyperlink ref="P497" r:id="rId718" xr:uid="{00000000-0004-0000-0100-0000EC020000}"/>
    <hyperlink ref="Q498" r:id="rId719" xr:uid="{00000000-0004-0000-0100-0000ED020000}"/>
    <hyperlink ref="Q776" r:id="rId720" xr:uid="{00000000-0004-0000-0100-0000EE020000}"/>
    <hyperlink ref="Q878" r:id="rId721" xr:uid="{00000000-0004-0000-0100-0000EF020000}"/>
    <hyperlink ref="P1951" r:id="rId722" xr:uid="{00000000-0004-0000-0100-0000F1020000}"/>
    <hyperlink ref="R1944" r:id="rId723" xr:uid="{00000000-0004-0000-0100-0000F2020000}"/>
    <hyperlink ref="R1836" r:id="rId724" xr:uid="{00000000-0004-0000-0100-0000F3020000}"/>
    <hyperlink ref="Q1925" r:id="rId725" xr:uid="{00000000-0004-0000-0100-0000F4020000}"/>
    <hyperlink ref="Q1333" r:id="rId726" xr:uid="{00000000-0004-0000-0100-0000F5020000}"/>
    <hyperlink ref="Q1393" r:id="rId727" xr:uid="{00000000-0004-0000-0100-0000F6020000}"/>
    <hyperlink ref="R2044" r:id="rId728" xr:uid="{00000000-0004-0000-0100-0000F7020000}"/>
    <hyperlink ref="R2038" r:id="rId729" xr:uid="{00000000-0004-0000-0100-0000F8020000}"/>
    <hyperlink ref="R2036" r:id="rId730" xr:uid="{00000000-0004-0000-0100-0000F9020000}"/>
    <hyperlink ref="R2014" r:id="rId731" xr:uid="{00000000-0004-0000-0100-0000FA020000}"/>
    <hyperlink ref="R2001" r:id="rId732" xr:uid="{00000000-0004-0000-0100-0000FB020000}"/>
    <hyperlink ref="P1889" r:id="rId733" xr:uid="{00000000-0004-0000-0100-0000FC020000}"/>
    <hyperlink ref="P1543" r:id="rId734" xr:uid="{00000000-0004-0000-0100-0000FD020000}"/>
    <hyperlink ref="R2061" r:id="rId735" xr:uid="{00000000-0004-0000-0100-0000FE020000}"/>
    <hyperlink ref="R2059" r:id="rId736" xr:uid="{00000000-0004-0000-0100-0000FF020000}"/>
    <hyperlink ref="P2031" r:id="rId737" xr:uid="{00000000-0004-0000-0100-000000030000}"/>
    <hyperlink ref="P1864" r:id="rId738" xr:uid="{00000000-0004-0000-0100-000001030000}"/>
    <hyperlink ref="P1773" r:id="rId739" xr:uid="{00000000-0004-0000-0100-000002030000}"/>
    <hyperlink ref="P1819" r:id="rId740" xr:uid="{00000000-0004-0000-0100-000003030000}"/>
    <hyperlink ref="R1819" r:id="rId741" xr:uid="{00000000-0004-0000-0100-000004030000}"/>
    <hyperlink ref="R1521" r:id="rId742" xr:uid="{00000000-0004-0000-0100-000005030000}"/>
    <hyperlink ref="R1465" r:id="rId743" xr:uid="{00000000-0004-0000-0100-000006030000}"/>
    <hyperlink ref="Q2186" r:id="rId744" xr:uid="{00000000-0004-0000-0100-000007030000}"/>
    <hyperlink ref="P2166" r:id="rId745" xr:uid="{00000000-0004-0000-0100-000008030000}"/>
    <hyperlink ref="R2141" r:id="rId746" xr:uid="{00000000-0004-0000-0100-000009030000}"/>
    <hyperlink ref="P2098" r:id="rId747" xr:uid="{00000000-0004-0000-0100-00000A030000}"/>
    <hyperlink ref="R2037" r:id="rId748" xr:uid="{00000000-0004-0000-0100-00000B030000}"/>
    <hyperlink ref="P1995" r:id="rId749" xr:uid="{00000000-0004-0000-0100-00000C030000}"/>
    <hyperlink ref="P1942" r:id="rId750" xr:uid="{00000000-0004-0000-0100-00000E030000}"/>
    <hyperlink ref="P1883" r:id="rId751" xr:uid="{00000000-0004-0000-0100-00000F030000}"/>
    <hyperlink ref="R1839" r:id="rId752" xr:uid="{00000000-0004-0000-0100-000010030000}"/>
    <hyperlink ref="P1816" r:id="rId753" xr:uid="{00000000-0004-0000-0100-000011030000}"/>
    <hyperlink ref="P1827" r:id="rId754" xr:uid="{00000000-0004-0000-0100-000012030000}"/>
    <hyperlink ref="P1752" r:id="rId755" xr:uid="{00000000-0004-0000-0100-000013030000}"/>
    <hyperlink ref="P1798" r:id="rId756" xr:uid="{00000000-0004-0000-0100-000014030000}"/>
    <hyperlink ref="P1770" r:id="rId757" xr:uid="{00000000-0004-0000-0100-000015030000}"/>
    <hyperlink ref="P1780" r:id="rId758" xr:uid="{00000000-0004-0000-0100-000016030000}"/>
    <hyperlink ref="P1723" r:id="rId759" xr:uid="{00000000-0004-0000-0100-000017030000}"/>
    <hyperlink ref="P1750" r:id="rId760" xr:uid="{00000000-0004-0000-0100-000018030000}"/>
    <hyperlink ref="P1764" r:id="rId761" xr:uid="{00000000-0004-0000-0100-000019030000}"/>
    <hyperlink ref="R1251" r:id="rId762" xr:uid="{00000000-0004-0000-0100-00001A030000}"/>
    <hyperlink ref="Q1251" r:id="rId763" xr:uid="{00000000-0004-0000-0100-00001B030000}"/>
    <hyperlink ref="P1251" r:id="rId764" xr:uid="{00000000-0004-0000-0100-00001C030000}"/>
    <hyperlink ref="P1843" r:id="rId765" xr:uid="{00000000-0004-0000-0100-00001D030000}"/>
    <hyperlink ref="R1843" r:id="rId766" xr:uid="{00000000-0004-0000-0100-00001E030000}"/>
    <hyperlink ref="P1767" r:id="rId767" xr:uid="{00000000-0004-0000-0100-00001F030000}"/>
    <hyperlink ref="W2047" r:id="rId768" xr:uid="{00000000-0004-0000-0100-000020030000}"/>
    <hyperlink ref="V2047" r:id="rId769" xr:uid="{00000000-0004-0000-0100-000021030000}"/>
    <hyperlink ref="P1678" r:id="rId770" xr:uid="{00000000-0004-0000-0100-000022030000}"/>
    <hyperlink ref="P519" r:id="rId771" xr:uid="{00000000-0004-0000-0100-000023030000}"/>
    <hyperlink ref="R1742" r:id="rId772" xr:uid="{00000000-0004-0000-0100-000024030000}"/>
    <hyperlink ref="R1709" r:id="rId773" xr:uid="{00000000-0004-0000-0100-000025030000}"/>
    <hyperlink ref="P2150" r:id="rId774" location="!/Obituary" xr:uid="{00000000-0004-0000-0100-000027030000}"/>
    <hyperlink ref="P1660" r:id="rId775" xr:uid="{00000000-0004-0000-0100-000028030000}"/>
    <hyperlink ref="P1674" r:id="rId776" xr:uid="{00000000-0004-0000-0100-000029030000}"/>
    <hyperlink ref="R1674" r:id="rId777" xr:uid="{00000000-0004-0000-0100-00002A030000}"/>
    <hyperlink ref="Q1636" r:id="rId778" xr:uid="{00000000-0004-0000-0100-00002B030000}"/>
    <hyperlink ref="P1613" r:id="rId779" xr:uid="{00000000-0004-0000-0100-00002C030000}"/>
    <hyperlink ref="P1541" r:id="rId780" xr:uid="{00000000-0004-0000-0100-00002D030000}"/>
    <hyperlink ref="P1485" r:id="rId781" xr:uid="{00000000-0004-0000-0100-00002E030000}"/>
    <hyperlink ref="R1528" r:id="rId782" xr:uid="{00000000-0004-0000-0100-00002F030000}"/>
    <hyperlink ref="P1472" r:id="rId783" xr:uid="{00000000-0004-0000-0100-000030030000}"/>
    <hyperlink ref="R1468" r:id="rId784" xr:uid="{00000000-0004-0000-0100-000031030000}"/>
    <hyperlink ref="P1458" r:id="rId785" xr:uid="{00000000-0004-0000-0100-000032030000}"/>
    <hyperlink ref="R1433" r:id="rId786" xr:uid="{00000000-0004-0000-0100-000033030000}"/>
    <hyperlink ref="Q1277" r:id="rId787" xr:uid="{00000000-0004-0000-0100-000034030000}"/>
    <hyperlink ref="P1386" r:id="rId788" xr:uid="{00000000-0004-0000-0100-000036030000}"/>
    <hyperlink ref="P1296" r:id="rId789" xr:uid="{00000000-0004-0000-0100-000037030000}"/>
    <hyperlink ref="R1595" r:id="rId790" xr:uid="{00000000-0004-0000-0100-000038030000}"/>
    <hyperlink ref="P1372" r:id="rId791" xr:uid="{00000000-0004-0000-0100-000039030000}"/>
    <hyperlink ref="P1341" r:id="rId792" xr:uid="{00000000-0004-0000-0100-00003B030000}"/>
    <hyperlink ref="P1286" r:id="rId793" xr:uid="{00000000-0004-0000-0100-00003C030000}"/>
    <hyperlink ref="P1274" r:id="rId794" xr:uid="{00000000-0004-0000-0100-00003D030000}"/>
    <hyperlink ref="P1207" r:id="rId795" xr:uid="{00000000-0004-0000-0100-00003E030000}"/>
    <hyperlink ref="P1185" r:id="rId796" xr:uid="{00000000-0004-0000-0100-00003F030000}"/>
    <hyperlink ref="R1165" r:id="rId797" xr:uid="{00000000-0004-0000-0100-000040030000}"/>
    <hyperlink ref="Q1160" r:id="rId798" xr:uid="{00000000-0004-0000-0100-000041030000}"/>
    <hyperlink ref="P1156" r:id="rId799" xr:uid="{00000000-0004-0000-0100-000042030000}"/>
    <hyperlink ref="P1133" r:id="rId800" xr:uid="{00000000-0004-0000-0100-000043030000}"/>
    <hyperlink ref="P1145" r:id="rId801" xr:uid="{00000000-0004-0000-0100-000044030000}"/>
    <hyperlink ref="P1152" r:id="rId802" xr:uid="{00000000-0004-0000-0100-000045030000}"/>
    <hyperlink ref="P1061" r:id="rId803" xr:uid="{00000000-0004-0000-0100-000046030000}"/>
    <hyperlink ref="P1098" r:id="rId804" xr:uid="{00000000-0004-0000-0100-000047030000}"/>
    <hyperlink ref="P1097" r:id="rId805" xr:uid="{00000000-0004-0000-0100-000048030000}"/>
    <hyperlink ref="P1100" r:id="rId806" xr:uid="{00000000-0004-0000-0100-000049030000}"/>
    <hyperlink ref="P1035" r:id="rId807" xr:uid="{00000000-0004-0000-0100-00004A030000}"/>
    <hyperlink ref="P1050" r:id="rId808" xr:uid="{00000000-0004-0000-0100-00004B030000}"/>
    <hyperlink ref="P1048" r:id="rId809" xr:uid="{00000000-0004-0000-0100-00004C030000}"/>
    <hyperlink ref="P1075" r:id="rId810" xr:uid="{00000000-0004-0000-0100-00004D030000}"/>
    <hyperlink ref="R1081" r:id="rId811" xr:uid="{00000000-0004-0000-0100-00004E030000}"/>
    <hyperlink ref="P1008" r:id="rId812" xr:uid="{00000000-0004-0000-0100-00004F030000}"/>
    <hyperlink ref="P1038" r:id="rId813" xr:uid="{00000000-0004-0000-0100-000050030000}"/>
    <hyperlink ref="P1015" r:id="rId814" xr:uid="{00000000-0004-0000-0100-000051030000}"/>
    <hyperlink ref="Q1015" r:id="rId815" xr:uid="{00000000-0004-0000-0100-000052030000}"/>
    <hyperlink ref="R1015" r:id="rId816" xr:uid="{00000000-0004-0000-0100-000053030000}"/>
    <hyperlink ref="P972" r:id="rId817" xr:uid="{00000000-0004-0000-0100-000054030000}"/>
    <hyperlink ref="P962" r:id="rId818" xr:uid="{00000000-0004-0000-0100-000055030000}"/>
    <hyperlink ref="P110" r:id="rId819" xr:uid="{00000000-0004-0000-0100-000056030000}"/>
    <hyperlink ref="P943" r:id="rId820" xr:uid="{00000000-0004-0000-0100-000057030000}"/>
    <hyperlink ref="P939" r:id="rId821" xr:uid="{00000000-0004-0000-0100-000058030000}"/>
    <hyperlink ref="P411" r:id="rId822" xr:uid="{00000000-0004-0000-0100-000059030000}"/>
    <hyperlink ref="P913" r:id="rId823" xr:uid="{00000000-0004-0000-0100-00005B030000}"/>
    <hyperlink ref="P899" r:id="rId824" xr:uid="{00000000-0004-0000-0100-00005C030000}"/>
    <hyperlink ref="P862" r:id="rId825" xr:uid="{00000000-0004-0000-0100-00005D030000}"/>
    <hyperlink ref="P838" r:id="rId826" location="tribute-start" xr:uid="{00000000-0004-0000-0100-00005E030000}"/>
    <hyperlink ref="P822" r:id="rId827" xr:uid="{00000000-0004-0000-0100-00005F030000}"/>
    <hyperlink ref="Q819" r:id="rId828" xr:uid="{00000000-0004-0000-0100-000060030000}"/>
    <hyperlink ref="P1279" r:id="rId829" xr:uid="{00000000-0004-0000-0100-000061030000}"/>
    <hyperlink ref="Q1279" r:id="rId830" xr:uid="{00000000-0004-0000-0100-000062030000}"/>
    <hyperlink ref="R1723" r:id="rId831" xr:uid="{00000000-0004-0000-0100-000063030000}"/>
    <hyperlink ref="Q1431" r:id="rId832" xr:uid="{00000000-0004-0000-0100-000064030000}"/>
    <hyperlink ref="P1120" r:id="rId833" xr:uid="{00000000-0004-0000-0100-000065030000}"/>
    <hyperlink ref="Q1164" r:id="rId834" xr:uid="{00000000-0004-0000-0100-000066030000}"/>
    <hyperlink ref="P1233" r:id="rId835" xr:uid="{00000000-0004-0000-0100-000067030000}"/>
    <hyperlink ref="Q1233" r:id="rId836" xr:uid="{00000000-0004-0000-0100-000068030000}"/>
    <hyperlink ref="P1707" r:id="rId837" xr:uid="{00000000-0004-0000-0100-000069030000}"/>
    <hyperlink ref="Q1912" r:id="rId838" xr:uid="{00000000-0004-0000-0100-00006A030000}"/>
    <hyperlink ref="R1923" r:id="rId839" xr:uid="{00000000-0004-0000-0100-00006B030000}"/>
    <hyperlink ref="P1071" r:id="rId840" xr:uid="{00000000-0004-0000-0100-00006C030000}"/>
    <hyperlink ref="R1831" r:id="rId841" xr:uid="{00000000-0004-0000-0100-00006D030000}"/>
    <hyperlink ref="P1720" r:id="rId842" xr:uid="{00000000-0004-0000-0100-00006F030000}"/>
    <hyperlink ref="P1490" r:id="rId843" xr:uid="{00000000-0004-0000-0100-000070030000}"/>
    <hyperlink ref="R1490" r:id="rId844" xr:uid="{00000000-0004-0000-0100-000071030000}"/>
    <hyperlink ref="Q1239" r:id="rId845" xr:uid="{00000000-0004-0000-0100-000072030000}"/>
    <hyperlink ref="P1240" r:id="rId846" xr:uid="{00000000-0004-0000-0100-000073030000}"/>
    <hyperlink ref="Q2086" r:id="rId847" xr:uid="{00000000-0004-0000-0100-000074030000}"/>
    <hyperlink ref="P1849" r:id="rId848" xr:uid="{00000000-0004-0000-0100-000075030000}"/>
    <hyperlink ref="R1849" r:id="rId849" xr:uid="{00000000-0004-0000-0100-000076030000}"/>
    <hyperlink ref="P2113" r:id="rId850" xr:uid="{00000000-0004-0000-0100-000077030000}"/>
    <hyperlink ref="R2113" r:id="rId851" xr:uid="{00000000-0004-0000-0100-000078030000}"/>
    <hyperlink ref="P1748" r:id="rId852" xr:uid="{00000000-0004-0000-0100-000079030000}"/>
    <hyperlink ref="P1423" r:id="rId853" xr:uid="{00000000-0004-0000-0100-00007A030000}"/>
    <hyperlink ref="P1970" r:id="rId854" xr:uid="{00000000-0004-0000-0100-00007B030000}"/>
    <hyperlink ref="P1188" r:id="rId855" xr:uid="{00000000-0004-0000-0100-00007C030000}"/>
    <hyperlink ref="P1189" r:id="rId856" xr:uid="{00000000-0004-0000-0100-00007D030000}"/>
    <hyperlink ref="P1426" r:id="rId857" xr:uid="{00000000-0004-0000-0100-00007E030000}"/>
    <hyperlink ref="Q1888" r:id="rId858" xr:uid="{00000000-0004-0000-0100-00007F030000}"/>
    <hyperlink ref="R1522" r:id="rId859" xr:uid="{00000000-0004-0000-0100-000080030000}"/>
    <hyperlink ref="P1522" r:id="rId860" xr:uid="{00000000-0004-0000-0100-000081030000}"/>
    <hyperlink ref="P332" r:id="rId861" xr:uid="{00000000-0004-0000-0100-000082030000}"/>
    <hyperlink ref="Q332" r:id="rId862" xr:uid="{00000000-0004-0000-0100-000083030000}"/>
    <hyperlink ref="R391" r:id="rId863" xr:uid="{00000000-0004-0000-0100-000085030000}"/>
    <hyperlink ref="P141" r:id="rId864" xr:uid="{00000000-0004-0000-0100-000086030000}"/>
    <hyperlink ref="P291" r:id="rId865" xr:uid="{00000000-0004-0000-0100-000087030000}"/>
    <hyperlink ref="P292" r:id="rId866" xr:uid="{00000000-0004-0000-0100-000088030000}"/>
    <hyperlink ref="P508" r:id="rId867" xr:uid="{00000000-0004-0000-0100-00008A030000}"/>
    <hyperlink ref="Q510" r:id="rId868" xr:uid="{00000000-0004-0000-0100-00008B030000}"/>
    <hyperlink ref="P510" r:id="rId869" xr:uid="{00000000-0004-0000-0100-00008C030000}"/>
    <hyperlink ref="P597" r:id="rId870" xr:uid="{00000000-0004-0000-0100-00008D030000}"/>
    <hyperlink ref="P636" r:id="rId871" xr:uid="{00000000-0004-0000-0100-00008E030000}"/>
    <hyperlink ref="P929" r:id="rId872" xr:uid="{00000000-0004-0000-0100-00008F030000}"/>
    <hyperlink ref="P1099" r:id="rId873" xr:uid="{00000000-0004-0000-0100-000090030000}"/>
    <hyperlink ref="P1138" r:id="rId874" xr:uid="{00000000-0004-0000-0100-000091030000}"/>
    <hyperlink ref="Q1138" r:id="rId875" xr:uid="{00000000-0004-0000-0100-000092030000}"/>
    <hyperlink ref="P469" r:id="rId876" xr:uid="{00000000-0004-0000-0100-000093030000}"/>
    <hyperlink ref="P433" r:id="rId877" xr:uid="{00000000-0004-0000-0100-000094030000}"/>
    <hyperlink ref="Q429" r:id="rId878" xr:uid="{00000000-0004-0000-0100-000095030000}"/>
    <hyperlink ref="P430" r:id="rId879" xr:uid="{00000000-0004-0000-0100-000096030000}"/>
    <hyperlink ref="P64" r:id="rId880" xr:uid="{00000000-0004-0000-0100-000098030000}"/>
    <hyperlink ref="Q26" r:id="rId881" xr:uid="{00000000-0004-0000-0100-000099030000}"/>
    <hyperlink ref="P47" r:id="rId882" xr:uid="{00000000-0004-0000-0100-00009B030000}"/>
    <hyperlink ref="P48" r:id="rId883" xr:uid="{00000000-0004-0000-0100-00009C030000}"/>
    <hyperlink ref="Q98" r:id="rId884" xr:uid="{00000000-0004-0000-0100-00009D030000}"/>
    <hyperlink ref="R106" r:id="rId885" xr:uid="{00000000-0004-0000-0100-00009E030000}"/>
    <hyperlink ref="P102" r:id="rId886" xr:uid="{00000000-0004-0000-0100-00009F030000}"/>
    <hyperlink ref="P2080" r:id="rId887" xr:uid="{00000000-0004-0000-0100-0000A0030000}"/>
    <hyperlink ref="Q2080" r:id="rId888" xr:uid="{00000000-0004-0000-0100-0000A1030000}"/>
    <hyperlink ref="R1830" r:id="rId889" xr:uid="{00000000-0004-0000-0100-0000A2030000}"/>
    <hyperlink ref="R151" r:id="rId890" xr:uid="{00000000-0004-0000-0100-0000A3030000}"/>
    <hyperlink ref="P178" r:id="rId891" xr:uid="{00000000-0004-0000-0100-0000A4030000}"/>
    <hyperlink ref="P180" r:id="rId892" xr:uid="{00000000-0004-0000-0100-0000A5030000}"/>
    <hyperlink ref="P173" r:id="rId893" xr:uid="{00000000-0004-0000-0100-0000A6030000}"/>
    <hyperlink ref="Q171" r:id="rId894" xr:uid="{00000000-0004-0000-0100-0000A7030000}"/>
    <hyperlink ref="P186" r:id="rId895" xr:uid="{00000000-0004-0000-0100-0000A8030000}"/>
    <hyperlink ref="P190" r:id="rId896" xr:uid="{00000000-0004-0000-0100-0000A9030000}"/>
    <hyperlink ref="Q228" r:id="rId897" xr:uid="{00000000-0004-0000-0100-0000AA030000}"/>
    <hyperlink ref="P239" r:id="rId898" xr:uid="{00000000-0004-0000-0100-0000AB030000}"/>
    <hyperlink ref="P238" r:id="rId899" xr:uid="{00000000-0004-0000-0100-0000AC030000}"/>
    <hyperlink ref="P223" r:id="rId900" xr:uid="{00000000-0004-0000-0100-0000AD030000}"/>
    <hyperlink ref="P251" r:id="rId901" xr:uid="{00000000-0004-0000-0100-0000AE030000}"/>
    <hyperlink ref="P250" r:id="rId902" xr:uid="{00000000-0004-0000-0100-0000AF030000}"/>
    <hyperlink ref="P286" r:id="rId903" xr:uid="{00000000-0004-0000-0100-0000B0030000}"/>
    <hyperlink ref="R294" r:id="rId904" xr:uid="{00000000-0004-0000-0100-0000B1030000}"/>
    <hyperlink ref="Q294" r:id="rId905" xr:uid="{00000000-0004-0000-0100-0000B2030000}"/>
    <hyperlink ref="Q1652" r:id="rId906" xr:uid="{00000000-0004-0000-0100-0000B3030000}"/>
    <hyperlink ref="P11" r:id="rId907" xr:uid="{00000000-0004-0000-0100-0000B4030000}"/>
    <hyperlink ref="P303" r:id="rId908" xr:uid="{00000000-0004-0000-0100-0000B5030000}"/>
    <hyperlink ref="P2212" r:id="rId909" xr:uid="{00000000-0004-0000-0100-0000B6030000}"/>
    <hyperlink ref="Q2212" r:id="rId910" xr:uid="{00000000-0004-0000-0100-0000B7030000}"/>
    <hyperlink ref="R2212" r:id="rId911" xr:uid="{00000000-0004-0000-0100-0000B8030000}"/>
    <hyperlink ref="P2027" r:id="rId912" xr:uid="{00000000-0004-0000-0100-0000B9030000}"/>
    <hyperlink ref="R13" r:id="rId913" xr:uid="{00000000-0004-0000-0100-0000BA030000}"/>
    <hyperlink ref="P384" r:id="rId914" xr:uid="{00000000-0004-0000-0100-0000BB030000}"/>
    <hyperlink ref="P329" r:id="rId915" xr:uid="{00000000-0004-0000-0100-0000BC030000}"/>
    <hyperlink ref="P328" r:id="rId916" xr:uid="{00000000-0004-0000-0100-0000BD030000}"/>
    <hyperlink ref="P335" r:id="rId917" xr:uid="{00000000-0004-0000-0100-0000BE030000}"/>
    <hyperlink ref="P330" r:id="rId918" xr:uid="{00000000-0004-0000-0100-0000BF030000}"/>
    <hyperlink ref="P343" r:id="rId919" xr:uid="{00000000-0004-0000-0100-0000C0030000}"/>
    <hyperlink ref="P373" r:id="rId920" xr:uid="{00000000-0004-0000-0100-0000C1030000}"/>
    <hyperlink ref="R373" r:id="rId921" xr:uid="{00000000-0004-0000-0100-0000C2030000}"/>
    <hyperlink ref="P393" r:id="rId922" xr:uid="{00000000-0004-0000-0100-0000C3030000}"/>
    <hyperlink ref="Q2219" r:id="rId923" xr:uid="{00000000-0004-0000-0100-0000C4030000}"/>
    <hyperlink ref="P17" r:id="rId924" xr:uid="{00000000-0004-0000-0100-0000C5030000}"/>
    <hyperlink ref="P2180" r:id="rId925" xr:uid="{00000000-0004-0000-0100-0000C6030000}"/>
    <hyperlink ref="P2060" r:id="rId926" xr:uid="{00000000-0004-0000-0100-0000C7030000}"/>
    <hyperlink ref="P2176" r:id="rId927" xr:uid="{00000000-0004-0000-0100-0000C8030000}"/>
    <hyperlink ref="Q2085" r:id="rId928" xr:uid="{00000000-0004-0000-0100-0000C9030000}"/>
    <hyperlink ref="R1993" r:id="rId929" xr:uid="{00000000-0004-0000-0100-0000CA030000}"/>
    <hyperlink ref="R2007" r:id="rId930" xr:uid="{00000000-0004-0000-0100-0000CB030000}"/>
    <hyperlink ref="R1963" r:id="rId931" xr:uid="{00000000-0004-0000-0100-0000CC030000}"/>
    <hyperlink ref="R1768" r:id="rId932" xr:uid="{00000000-0004-0000-0100-0000CD030000}"/>
    <hyperlink ref="P1744" r:id="rId933" xr:uid="{00000000-0004-0000-0100-0000CE030000}"/>
    <hyperlink ref="P1737" r:id="rId934" xr:uid="{00000000-0004-0000-0100-0000CF030000}"/>
    <hyperlink ref="P1653" r:id="rId935" xr:uid="{00000000-0004-0000-0100-0000D0030000}"/>
    <hyperlink ref="P1658" r:id="rId936" xr:uid="{00000000-0004-0000-0100-0000D1030000}"/>
    <hyperlink ref="P1621" r:id="rId937" xr:uid="{00000000-0004-0000-0100-0000D2030000}"/>
    <hyperlink ref="R1621" r:id="rId938" xr:uid="{00000000-0004-0000-0100-0000D3030000}"/>
    <hyperlink ref="P2219" r:id="rId939" xr:uid="{00000000-0004-0000-0100-0000D4030000}"/>
    <hyperlink ref="R1994" r:id="rId940" xr:uid="{00000000-0004-0000-0100-0000D5030000}"/>
    <hyperlink ref="P1996" r:id="rId941" xr:uid="{00000000-0004-0000-0100-0000D7030000}"/>
    <hyperlink ref="P1934" r:id="rId942" xr:uid="{00000000-0004-0000-0100-0000D9030000}"/>
    <hyperlink ref="P1903" r:id="rId943" xr:uid="{00000000-0004-0000-0100-0000DA030000}"/>
    <hyperlink ref="Q1891" r:id="rId944" xr:uid="{00000000-0004-0000-0100-0000DB030000}"/>
    <hyperlink ref="Q2160" r:id="rId945" xr:uid="{00000000-0004-0000-0100-0000DC030000}"/>
    <hyperlink ref="R2160" r:id="rId946" xr:uid="{00000000-0004-0000-0100-0000DD030000}"/>
    <hyperlink ref="R1838" r:id="rId947" xr:uid="{00000000-0004-0000-0100-0000DE030000}"/>
    <hyperlink ref="R1824" r:id="rId948" xr:uid="{00000000-0004-0000-0100-0000DF030000}"/>
    <hyperlink ref="P1792" r:id="rId949" xr:uid="{00000000-0004-0000-0100-0000E0030000}"/>
    <hyperlink ref="P1786" r:id="rId950" xr:uid="{00000000-0004-0000-0100-0000E1030000}"/>
    <hyperlink ref="P1761" r:id="rId951" xr:uid="{00000000-0004-0000-0100-0000E2030000}"/>
    <hyperlink ref="P2000" r:id="rId952" xr:uid="{00000000-0004-0000-0100-0000E3030000}"/>
    <hyperlink ref="R1988" r:id="rId953" xr:uid="{00000000-0004-0000-0100-0000E4030000}"/>
    <hyperlink ref="P1988" r:id="rId954" xr:uid="{00000000-0004-0000-0100-0000E5030000}"/>
    <hyperlink ref="P1977" r:id="rId955" xr:uid="{00000000-0004-0000-0100-0000E6030000}"/>
    <hyperlink ref="P1702" r:id="rId956" xr:uid="{00000000-0004-0000-0100-0000E8030000}"/>
    <hyperlink ref="R1684" r:id="rId957" xr:uid="{00000000-0004-0000-0100-0000E9030000}"/>
    <hyperlink ref="P1663" r:id="rId958" xr:uid="{00000000-0004-0000-0100-0000EA030000}"/>
    <hyperlink ref="P804" r:id="rId959" xr:uid="{00000000-0004-0000-0100-0000EB030000}"/>
    <hyperlink ref="P779" r:id="rId960" xr:uid="{00000000-0004-0000-0100-0000EC030000}"/>
    <hyperlink ref="P767" r:id="rId961" xr:uid="{00000000-0004-0000-0100-0000ED030000}"/>
    <hyperlink ref="Q754" r:id="rId962" xr:uid="{00000000-0004-0000-0100-0000EE030000}"/>
    <hyperlink ref="P724" r:id="rId963" xr:uid="{00000000-0004-0000-0100-0000F0030000}"/>
    <hyperlink ref="P709" r:id="rId964" xr:uid="{00000000-0004-0000-0100-0000F1030000}"/>
    <hyperlink ref="P697" r:id="rId965" xr:uid="{00000000-0004-0000-0100-0000F2030000}"/>
    <hyperlink ref="Q697" r:id="rId966" xr:uid="{00000000-0004-0000-0100-0000F3030000}"/>
    <hyperlink ref="P656" r:id="rId967" xr:uid="{00000000-0004-0000-0100-0000F4030000}"/>
    <hyperlink ref="P676" r:id="rId968" xr:uid="{00000000-0004-0000-0100-0000F5030000}"/>
    <hyperlink ref="Q676" r:id="rId969" xr:uid="{00000000-0004-0000-0100-0000F6030000}"/>
    <hyperlink ref="P673" r:id="rId970" xr:uid="{00000000-0004-0000-0100-0000F7030000}"/>
    <hyperlink ref="P674" r:id="rId971" xr:uid="{00000000-0004-0000-0100-0000F8030000}"/>
    <hyperlink ref="P671" r:id="rId972" xr:uid="{00000000-0004-0000-0100-0000F9030000}"/>
    <hyperlink ref="P647" r:id="rId973" xr:uid="{00000000-0004-0000-0100-0000FA030000}"/>
    <hyperlink ref="P543" r:id="rId974" location="/obituaryInfo" xr:uid="{00000000-0004-0000-0100-0000FB030000}"/>
    <hyperlink ref="P616" r:id="rId975" xr:uid="{00000000-0004-0000-0100-0000FC030000}"/>
    <hyperlink ref="P600" r:id="rId976" xr:uid="{00000000-0004-0000-0100-0000FD030000}"/>
    <hyperlink ref="Q579" r:id="rId977" xr:uid="{00000000-0004-0000-0100-0000FE030000}"/>
    <hyperlink ref="P549" r:id="rId978" xr:uid="{00000000-0004-0000-0100-0000FF030000}"/>
    <hyperlink ref="P465" r:id="rId979" xr:uid="{00000000-0004-0000-0100-000000040000}"/>
    <hyperlink ref="R2368" r:id="rId980" xr:uid="{00000000-0004-0000-0100-000001040000}"/>
    <hyperlink ref="P1024" r:id="rId981" xr:uid="{00000000-0004-0000-0100-000002040000}"/>
    <hyperlink ref="R500" r:id="rId982" xr:uid="{00000000-0004-0000-0100-000003040000}"/>
    <hyperlink ref="P355" r:id="rId983" xr:uid="{00000000-0004-0000-0100-000004040000}"/>
    <hyperlink ref="P1206" r:id="rId984" xr:uid="{00000000-0004-0000-0100-000005040000}"/>
    <hyperlink ref="P1116" r:id="rId985" xr:uid="{00000000-0004-0000-0100-000006040000}"/>
    <hyperlink ref="R1116" r:id="rId986" xr:uid="{00000000-0004-0000-0100-000007040000}"/>
    <hyperlink ref="P1993" r:id="rId987" xr:uid="{00000000-0004-0000-0100-000009040000}"/>
    <hyperlink ref="P1936" r:id="rId988" xr:uid="{00000000-0004-0000-0100-00000A040000}"/>
    <hyperlink ref="R1936" r:id="rId989" xr:uid="{00000000-0004-0000-0100-00000B040000}"/>
    <hyperlink ref="R568" r:id="rId990" xr:uid="{00000000-0004-0000-0100-00000D040000}"/>
    <hyperlink ref="P2102" r:id="rId991" xr:uid="{00000000-0004-0000-0100-00000E040000}"/>
    <hyperlink ref="R2102" r:id="rId992" xr:uid="{00000000-0004-0000-0100-00000F040000}"/>
    <hyperlink ref="V2102" r:id="rId993" display="https://ca.linkedin.com/in/lindsay-rawling-485516109?original_referer=https%3A%2F%2Fwww.google.com%2F" xr:uid="{00000000-0004-0000-0100-000010040000}"/>
    <hyperlink ref="P1853" r:id="rId994" xr:uid="{00000000-0004-0000-0100-000011040000}"/>
    <hyperlink ref="P2082" r:id="rId995" xr:uid="{00000000-0004-0000-0100-000012040000}"/>
    <hyperlink ref="R2116" r:id="rId996" xr:uid="{00000000-0004-0000-0100-000013040000}"/>
    <hyperlink ref="P2118" r:id="rId997" xr:uid="{00000000-0004-0000-0100-000014040000}"/>
    <hyperlink ref="P1175" r:id="rId998" display="https://www.legacy.com/ca/obituaries/theglobeandmail/name/lucas-murnaghan-obituary?pid=198156453" xr:uid="{00000000-0004-0000-0100-000015040000}"/>
    <hyperlink ref="Q1175" r:id="rId999" xr:uid="{00000000-0004-0000-0100-000016040000}"/>
    <hyperlink ref="R2056" r:id="rId1000" xr:uid="{00000000-0004-0000-0100-000017040000}"/>
    <hyperlink ref="R2053" r:id="rId1001" xr:uid="{00000000-0004-0000-0100-000018040000}"/>
    <hyperlink ref="Q2053" r:id="rId1002" xr:uid="{00000000-0004-0000-0100-000019040000}"/>
    <hyperlink ref="R2024" r:id="rId1003" xr:uid="{00000000-0004-0000-0100-00001A040000}"/>
    <hyperlink ref="P2054" r:id="rId1004" location="/celebrationWall" xr:uid="{00000000-0004-0000-0100-00001B040000}"/>
    <hyperlink ref="P2028" r:id="rId1005" xr:uid="{00000000-0004-0000-0100-00001C040000}"/>
    <hyperlink ref="Q2030" r:id="rId1006" xr:uid="{00000000-0004-0000-0100-00001D040000}"/>
    <hyperlink ref="Q1968" r:id="rId1007" xr:uid="{00000000-0004-0000-0100-00001F040000}"/>
    <hyperlink ref="R1968" r:id="rId1008" xr:uid="{00000000-0004-0000-0100-000020040000}"/>
    <hyperlink ref="P1904" r:id="rId1009" xr:uid="{00000000-0004-0000-0100-000021040000}"/>
    <hyperlink ref="Q1909" r:id="rId1010" xr:uid="{00000000-0004-0000-0100-000022040000}"/>
    <hyperlink ref="Q1905" r:id="rId1011" xr:uid="{00000000-0004-0000-0100-000023040000}"/>
    <hyperlink ref="P1633" r:id="rId1012" xr:uid="{00000000-0004-0000-0100-000025040000}"/>
    <hyperlink ref="Q1634" r:id="rId1013" xr:uid="{00000000-0004-0000-0100-000026040000}"/>
    <hyperlink ref="Q1877" r:id="rId1014" xr:uid="{00000000-0004-0000-0100-000027040000}"/>
    <hyperlink ref="Q1802" r:id="rId1015" xr:uid="{00000000-0004-0000-0100-000028040000}"/>
    <hyperlink ref="P1802" r:id="rId1016" xr:uid="{00000000-0004-0000-0100-000029040000}"/>
    <hyperlink ref="Q1865" r:id="rId1017" xr:uid="{00000000-0004-0000-0100-00002A040000}"/>
    <hyperlink ref="R1856" r:id="rId1018" xr:uid="{00000000-0004-0000-0100-00002B040000}"/>
    <hyperlink ref="P1867" r:id="rId1019" xr:uid="{00000000-0004-0000-0100-00002C040000}"/>
    <hyperlink ref="Q1867" r:id="rId1020" xr:uid="{00000000-0004-0000-0100-00002D040000}"/>
    <hyperlink ref="P1826" r:id="rId1021" xr:uid="{00000000-0004-0000-0100-00002E040000}"/>
    <hyperlink ref="P1803" r:id="rId1022" xr:uid="{00000000-0004-0000-0100-00002F040000}"/>
    <hyperlink ref="Q1804" r:id="rId1023" xr:uid="{00000000-0004-0000-0100-000030040000}"/>
    <hyperlink ref="R1818" r:id="rId1024" xr:uid="{00000000-0004-0000-0100-000031040000}"/>
    <hyperlink ref="P2111" r:id="rId1025" xr:uid="{00000000-0004-0000-0100-000032040000}"/>
    <hyperlink ref="P2070" r:id="rId1026" xr:uid="{00000000-0004-0000-0100-000033040000}"/>
    <hyperlink ref="Q109" r:id="rId1027" xr:uid="{00000000-0004-0000-0100-000035040000}"/>
    <hyperlink ref="Q38" r:id="rId1028" xr:uid="{00000000-0004-0000-0100-000037040000}"/>
    <hyperlink ref="Q44" r:id="rId1029" xr:uid="{00000000-0004-0000-0100-000038040000}"/>
    <hyperlink ref="P44" r:id="rId1030" xr:uid="{00000000-0004-0000-0100-000039040000}"/>
    <hyperlink ref="P184" r:id="rId1031" xr:uid="{00000000-0004-0000-0100-00003A040000}"/>
    <hyperlink ref="P254" r:id="rId1032" xr:uid="{00000000-0004-0000-0100-00003B040000}"/>
    <hyperlink ref="P371" r:id="rId1033" xr:uid="{00000000-0004-0000-0100-00003C040000}"/>
    <hyperlink ref="P388" r:id="rId1034" xr:uid="{00000000-0004-0000-0100-00003D040000}"/>
    <hyperlink ref="R698" r:id="rId1035" xr:uid="{00000000-0004-0000-0100-00003E040000}"/>
    <hyperlink ref="P698" r:id="rId1036" xr:uid="{00000000-0004-0000-0100-00003F040000}"/>
    <hyperlink ref="P743" r:id="rId1037" xr:uid="{00000000-0004-0000-0100-000040040000}"/>
    <hyperlink ref="Q770" r:id="rId1038" xr:uid="{00000000-0004-0000-0100-000041040000}"/>
    <hyperlink ref="P770" r:id="rId1039" xr:uid="{00000000-0004-0000-0100-000042040000}"/>
    <hyperlink ref="P799" r:id="rId1040" xr:uid="{00000000-0004-0000-0100-000043040000}"/>
    <hyperlink ref="P2246" r:id="rId1041" xr:uid="{00000000-0004-0000-0100-000044040000}"/>
    <hyperlink ref="Q2209" r:id="rId1042" xr:uid="{00000000-0004-0000-0100-000047040000}"/>
    <hyperlink ref="P2209" r:id="rId1043" xr:uid="{00000000-0004-0000-0100-000048040000}"/>
    <hyperlink ref="P850" r:id="rId1044" xr:uid="{00000000-0004-0000-0100-000049040000}"/>
    <hyperlink ref="Q886" r:id="rId1045" xr:uid="{00000000-0004-0000-0100-00004A040000}"/>
    <hyperlink ref="R886" r:id="rId1046" xr:uid="{00000000-0004-0000-0100-00004B040000}"/>
    <hyperlink ref="P886" r:id="rId1047" xr:uid="{00000000-0004-0000-0100-00004C040000}"/>
    <hyperlink ref="R896" r:id="rId1048" xr:uid="{00000000-0004-0000-0100-00004D040000}"/>
    <hyperlink ref="P896" r:id="rId1049" xr:uid="{00000000-0004-0000-0100-00004E040000}"/>
    <hyperlink ref="P922" r:id="rId1050" xr:uid="{00000000-0004-0000-0100-00004F040000}"/>
    <hyperlink ref="P936" r:id="rId1051" xr:uid="{00000000-0004-0000-0100-000050040000}"/>
    <hyperlink ref="P947" r:id="rId1052" xr:uid="{00000000-0004-0000-0100-000051040000}"/>
    <hyperlink ref="Q947" r:id="rId1053" xr:uid="{00000000-0004-0000-0100-000052040000}"/>
    <hyperlink ref="P1046" r:id="rId1054" xr:uid="{00000000-0004-0000-0100-000053040000}"/>
    <hyperlink ref="P1088" r:id="rId1055" xr:uid="{00000000-0004-0000-0100-000054040000}"/>
    <hyperlink ref="P1539" r:id="rId1056" xr:uid="{00000000-0004-0000-0100-000055040000}"/>
    <hyperlink ref="P1642" r:id="rId1057" xr:uid="{00000000-0004-0000-0100-000056040000}"/>
    <hyperlink ref="Q1695" r:id="rId1058" xr:uid="{00000000-0004-0000-0100-000057040000}"/>
    <hyperlink ref="P1695" r:id="rId1059" xr:uid="{00000000-0004-0000-0100-000058040000}"/>
    <hyperlink ref="R1766" r:id="rId1060" xr:uid="{00000000-0004-0000-0100-000059040000}"/>
    <hyperlink ref="P1766" r:id="rId1061" xr:uid="{00000000-0004-0000-0100-00005A040000}"/>
    <hyperlink ref="P1821" r:id="rId1062" xr:uid="{00000000-0004-0000-0100-00005B040000}"/>
    <hyperlink ref="P1844" r:id="rId1063" xr:uid="{00000000-0004-0000-0100-00005C040000}"/>
    <hyperlink ref="P2224" r:id="rId1064" xr:uid="{00000000-0004-0000-0100-00005D040000}"/>
    <hyperlink ref="K2244" r:id="rId1065" xr:uid="{00000000-0004-0000-0100-00005E040000}"/>
    <hyperlink ref="P2097" r:id="rId1066" xr:uid="{00000000-0004-0000-0100-00005F040000}"/>
    <hyperlink ref="P1966" r:id="rId1067" xr:uid="{00000000-0004-0000-0100-000060040000}"/>
    <hyperlink ref="Q1966" r:id="rId1068" xr:uid="{00000000-0004-0000-0100-000061040000}"/>
    <hyperlink ref="P1939" r:id="rId1069" xr:uid="{00000000-0004-0000-0100-000062040000}"/>
    <hyperlink ref="P2366" r:id="rId1070" xr:uid="{00000000-0004-0000-0100-000063040000}"/>
    <hyperlink ref="Q204" r:id="rId1071" xr:uid="{00000000-0004-0000-0100-000064040000}"/>
    <hyperlink ref="P204" r:id="rId1072" xr:uid="{00000000-0004-0000-0100-000065040000}"/>
    <hyperlink ref="P523" r:id="rId1073" xr:uid="{00000000-0004-0000-0100-000066040000}"/>
    <hyperlink ref="Q524" r:id="rId1074" xr:uid="{00000000-0004-0000-0100-000067040000}"/>
    <hyperlink ref="P576" r:id="rId1075" xr:uid="{00000000-0004-0000-0100-000068040000}"/>
    <hyperlink ref="P1449" r:id="rId1076" xr:uid="{00000000-0004-0000-0100-00006A040000}"/>
    <hyperlink ref="P1448" r:id="rId1077" xr:uid="{00000000-0004-0000-0100-00006B040000}"/>
    <hyperlink ref="P1503" r:id="rId1078" xr:uid="{00000000-0004-0000-0100-00006C040000}"/>
    <hyperlink ref="R348" r:id="rId1079" xr:uid="{00000000-0004-0000-0100-00006D040000}"/>
    <hyperlink ref="R397" r:id="rId1080" xr:uid="{00000000-0004-0000-0100-00006E040000}"/>
    <hyperlink ref="P493" r:id="rId1081" xr:uid="{00000000-0004-0000-0100-00006F040000}"/>
    <hyperlink ref="P807" r:id="rId1082" xr:uid="{00000000-0004-0000-0100-000070040000}"/>
    <hyperlink ref="P993" r:id="rId1083" xr:uid="{00000000-0004-0000-0100-000071040000}"/>
    <hyperlink ref="P1262" r:id="rId1084" location="tribute-start" xr:uid="{00000000-0004-0000-0100-000072040000}"/>
    <hyperlink ref="P108" r:id="rId1085" xr:uid="{00000000-0004-0000-0100-000075040000}"/>
    <hyperlink ref="P174" r:id="rId1086" xr:uid="{00000000-0004-0000-0100-000076040000}"/>
    <hyperlink ref="P734" r:id="rId1087" xr:uid="{00000000-0004-0000-0100-000077040000}"/>
    <hyperlink ref="P771" r:id="rId1088" xr:uid="{00000000-0004-0000-0100-000078040000}"/>
    <hyperlink ref="P1184" r:id="rId1089" xr:uid="{00000000-0004-0000-0100-000079040000}"/>
    <hyperlink ref="P1221" r:id="rId1090" xr:uid="{00000000-0004-0000-0100-00007A040000}"/>
    <hyperlink ref="P1530" r:id="rId1091" xr:uid="{00000000-0004-0000-0100-00007B040000}"/>
    <hyperlink ref="R1570" r:id="rId1092" xr:uid="{00000000-0004-0000-0100-00007C040000}"/>
    <hyperlink ref="P791" r:id="rId1093" xr:uid="{00000000-0004-0000-0100-00007D040000}"/>
    <hyperlink ref="P1036" r:id="rId1094" xr:uid="{00000000-0004-0000-0100-00007E040000}"/>
    <hyperlink ref="P1154" r:id="rId1095" xr:uid="{00000000-0004-0000-0100-00007F040000}"/>
    <hyperlink ref="V1198" r:id="rId1096" xr:uid="{00000000-0004-0000-0100-000080040000}"/>
    <hyperlink ref="P1237" r:id="rId1097" xr:uid="{00000000-0004-0000-0100-000081040000}"/>
    <hyperlink ref="P224" r:id="rId1098" xr:uid="{00000000-0004-0000-0100-000083040000}"/>
    <hyperlink ref="P716" r:id="rId1099" xr:uid="{00000000-0004-0000-0100-000084040000}"/>
    <hyperlink ref="P717" r:id="rId1100" xr:uid="{00000000-0004-0000-0100-000085040000}"/>
    <hyperlink ref="P915" r:id="rId1101" xr:uid="{00000000-0004-0000-0100-000086040000}"/>
    <hyperlink ref="P1609" r:id="rId1102" xr:uid="{00000000-0004-0000-0100-000087040000}"/>
    <hyperlink ref="P1615" r:id="rId1103" xr:uid="{00000000-0004-0000-0100-000088040000}"/>
    <hyperlink ref="P1959" r:id="rId1104" xr:uid="{00000000-0004-0000-0100-000089040000}"/>
    <hyperlink ref="P1953" r:id="rId1105" xr:uid="{00000000-0004-0000-0100-00008A040000}"/>
    <hyperlink ref="Q1940" r:id="rId1106" xr:uid="{00000000-0004-0000-0100-00008B040000}"/>
    <hyperlink ref="P1940" r:id="rId1107" xr:uid="{00000000-0004-0000-0100-00008C040000}"/>
    <hyperlink ref="Q1935" r:id="rId1108" xr:uid="{00000000-0004-0000-0100-00008D040000}"/>
    <hyperlink ref="P1935" r:id="rId1109" xr:uid="{00000000-0004-0000-0100-00008E040000}"/>
    <hyperlink ref="Q1930" r:id="rId1110" xr:uid="{00000000-0004-0000-0100-00008F040000}"/>
    <hyperlink ref="P1930" r:id="rId1111" xr:uid="{00000000-0004-0000-0100-000090040000}"/>
    <hyperlink ref="P1909" r:id="rId1112" xr:uid="{00000000-0004-0000-0100-000091040000}"/>
    <hyperlink ref="P1907" r:id="rId1113" xr:uid="{00000000-0004-0000-0100-000092040000}"/>
    <hyperlink ref="Q1907" r:id="rId1114" xr:uid="{00000000-0004-0000-0100-000093040000}"/>
    <hyperlink ref="P1902" r:id="rId1115" xr:uid="{00000000-0004-0000-0100-000094040000}"/>
    <hyperlink ref="Q1902" r:id="rId1116" xr:uid="{00000000-0004-0000-0100-000095040000}"/>
    <hyperlink ref="Q1900" r:id="rId1117" xr:uid="{00000000-0004-0000-0100-000098040000}"/>
    <hyperlink ref="P1900" r:id="rId1118" xr:uid="{00000000-0004-0000-0100-000099040000}"/>
    <hyperlink ref="Q1890" r:id="rId1119" xr:uid="{00000000-0004-0000-0100-00009A040000}"/>
    <hyperlink ref="P1890" r:id="rId1120" xr:uid="{00000000-0004-0000-0100-00009B040000}"/>
    <hyperlink ref="P1882" r:id="rId1121" xr:uid="{00000000-0004-0000-0100-00009C040000}"/>
    <hyperlink ref="P1876" r:id="rId1122" xr:uid="{00000000-0004-0000-0100-00009D040000}"/>
    <hyperlink ref="P1875" r:id="rId1123" xr:uid="{00000000-0004-0000-0100-00009E040000}"/>
    <hyperlink ref="Q1875" r:id="rId1124" xr:uid="{00000000-0004-0000-0100-00009F040000}"/>
    <hyperlink ref="P1872" r:id="rId1125" xr:uid="{00000000-0004-0000-0100-0000A0040000}"/>
    <hyperlink ref="P1869" r:id="rId1126" xr:uid="{00000000-0004-0000-0100-0000A1040000}"/>
    <hyperlink ref="Q1869" r:id="rId1127" xr:uid="{00000000-0004-0000-0100-0000A2040000}"/>
    <hyperlink ref="P1868" r:id="rId1128" xr:uid="{00000000-0004-0000-0100-0000A3040000}"/>
    <hyperlink ref="Q1868" r:id="rId1129" xr:uid="{00000000-0004-0000-0100-0000A4040000}"/>
    <hyperlink ref="P2138" r:id="rId1130" xr:uid="{00000000-0004-0000-0100-0000A5040000}"/>
    <hyperlink ref="Q2138" r:id="rId1131" xr:uid="{00000000-0004-0000-0100-0000A6040000}"/>
    <hyperlink ref="P2256" r:id="rId1132" xr:uid="{00000000-0004-0000-0100-0000A7040000}"/>
    <hyperlink ref="P2221" r:id="rId1133" xr:uid="{00000000-0004-0000-0100-0000A8040000}"/>
    <hyperlink ref="Q290" r:id="rId1134" xr:uid="{00000000-0004-0000-0100-0000A9040000}"/>
    <hyperlink ref="P1931" r:id="rId1135" xr:uid="{00000000-0004-0000-0100-0000AA040000}"/>
    <hyperlink ref="Q1931" r:id="rId1136" xr:uid="{00000000-0004-0000-0100-0000AB040000}"/>
    <hyperlink ref="P1602" r:id="rId1137" xr:uid="{00000000-0004-0000-0100-0000AC040000}"/>
    <hyperlink ref="Q1602" r:id="rId1138" xr:uid="{00000000-0004-0000-0100-0000AD040000}"/>
    <hyperlink ref="P1187" r:id="rId1139" xr:uid="{00000000-0004-0000-0100-0000AE040000}"/>
    <hyperlink ref="P1186" r:id="rId1140" xr:uid="{00000000-0004-0000-0100-0000AF040000}"/>
    <hyperlink ref="P2154" r:id="rId1141" location="content-start" xr:uid="{00000000-0004-0000-0100-0000B0040000}"/>
    <hyperlink ref="R338" r:id="rId1142" xr:uid="{00000000-0004-0000-0100-0000B1040000}"/>
    <hyperlink ref="P539" r:id="rId1143" xr:uid="{00000000-0004-0000-0100-0000B2040000}"/>
    <hyperlink ref="P311" r:id="rId1144" xr:uid="{00000000-0004-0000-0100-0000B3040000}"/>
    <hyperlink ref="P252" r:id="rId1145" xr:uid="{00000000-0004-0000-0100-0000B4040000}"/>
    <hyperlink ref="P2105" r:id="rId1146" xr:uid="{00000000-0004-0000-0100-0000B5040000}"/>
    <hyperlink ref="P1547" r:id="rId1147" xr:uid="{00000000-0004-0000-0100-0000B6040000}"/>
    <hyperlink ref="P1957" r:id="rId1148" xr:uid="{00000000-0004-0000-0100-0000B7040000}"/>
    <hyperlink ref="P365" r:id="rId1149" location="content-start" xr:uid="{00000000-0004-0000-0100-0000B8040000}"/>
    <hyperlink ref="P1774" r:id="rId1150" xr:uid="{00000000-0004-0000-0100-0000B9040000}"/>
    <hyperlink ref="Q2076" r:id="rId1151" xr:uid="{00000000-0004-0000-0100-0000BA040000}"/>
    <hyperlink ref="Q1949" r:id="rId1152" xr:uid="{00000000-0004-0000-0100-0000BB040000}"/>
    <hyperlink ref="Q1666" r:id="rId1153" xr:uid="{00000000-0004-0000-0100-0000BC040000}"/>
    <hyperlink ref="Q1591" r:id="rId1154" xr:uid="{00000000-0004-0000-0100-0000BD040000}"/>
    <hyperlink ref="Q1562" r:id="rId1155" xr:uid="{00000000-0004-0000-0100-0000BE040000}"/>
    <hyperlink ref="Q1377" r:id="rId1156" xr:uid="{00000000-0004-0000-0100-0000C0040000}"/>
    <hyperlink ref="Q1226" r:id="rId1157" xr:uid="{00000000-0004-0000-0100-0000C2040000}"/>
    <hyperlink ref="Q1176" r:id="rId1158" xr:uid="{00000000-0004-0000-0100-0000C3040000}"/>
    <hyperlink ref="Q987" r:id="rId1159" xr:uid="{00000000-0004-0000-0100-0000C4040000}"/>
    <hyperlink ref="Q853" r:id="rId1160" xr:uid="{00000000-0004-0000-0100-0000C5040000}"/>
    <hyperlink ref="Q276" r:id="rId1161" xr:uid="{00000000-0004-0000-0100-0000C6040000}"/>
    <hyperlink ref="Q2267" r:id="rId1162" xr:uid="{00000000-0004-0000-0100-0000C7040000}"/>
    <hyperlink ref="R7" r:id="rId1163" xr:uid="{00000000-0004-0000-0100-0000C8040000}"/>
    <hyperlink ref="P4" r:id="rId1164" xr:uid="{00000000-0004-0000-0100-0000C9040000}"/>
    <hyperlink ref="P6" r:id="rId1165" xr:uid="{00000000-0004-0000-0100-0000CA040000}"/>
    <hyperlink ref="P5" r:id="rId1166" xr:uid="{00000000-0004-0000-0100-0000CB040000}"/>
    <hyperlink ref="Q2368" r:id="rId1167" xr:uid="{00000000-0004-0000-0100-0000CC040000}"/>
    <hyperlink ref="Q1142" r:id="rId1168" xr:uid="{00000000-0004-0000-0100-0000CD040000}"/>
    <hyperlink ref="Q2170" r:id="rId1169" xr:uid="{00000000-0004-0000-0100-0000CE040000}"/>
    <hyperlink ref="Q2155" r:id="rId1170" xr:uid="{00000000-0004-0000-0100-0000CF040000}"/>
    <hyperlink ref="Q2154" r:id="rId1171" xr:uid="{00000000-0004-0000-0100-0000D0040000}"/>
    <hyperlink ref="Q2153" r:id="rId1172" xr:uid="{00000000-0004-0000-0100-0000D1040000}"/>
    <hyperlink ref="Q2149" r:id="rId1173" xr:uid="{00000000-0004-0000-0100-0000D2040000}"/>
    <hyperlink ref="Q2132" r:id="rId1174" xr:uid="{00000000-0004-0000-0100-0000D3040000}"/>
    <hyperlink ref="Q2107" r:id="rId1175" xr:uid="{00000000-0004-0000-0100-0000D4040000}"/>
    <hyperlink ref="Q2105" r:id="rId1176" xr:uid="{00000000-0004-0000-0100-0000D5040000}"/>
    <hyperlink ref="Q2084" r:id="rId1177" xr:uid="{00000000-0004-0000-0100-0000D6040000}"/>
    <hyperlink ref="Q2079" r:id="rId1178" xr:uid="{00000000-0004-0000-0100-0000D7040000}"/>
    <hyperlink ref="Q2070" r:id="rId1179" xr:uid="{00000000-0004-0000-0100-0000D8040000}"/>
    <hyperlink ref="Q2065" r:id="rId1180" xr:uid="{00000000-0004-0000-0100-0000D9040000}"/>
    <hyperlink ref="Q2039" r:id="rId1181" xr:uid="{00000000-0004-0000-0100-0000DA040000}"/>
    <hyperlink ref="Q2035" r:id="rId1182" xr:uid="{00000000-0004-0000-0100-0000DB040000}"/>
    <hyperlink ref="Q1996" r:id="rId1183" xr:uid="{00000000-0004-0000-0100-0000DC040000}"/>
    <hyperlink ref="Q1975" r:id="rId1184" xr:uid="{00000000-0004-0000-0100-0000DD040000}"/>
    <hyperlink ref="P1958" r:id="rId1185" xr:uid="{00000000-0004-0000-0100-0000DE040000}"/>
    <hyperlink ref="R2267" r:id="rId1186" xr:uid="{00000000-0004-0000-0100-0000DF040000}"/>
    <hyperlink ref="P2266" r:id="rId1187" xr:uid="{00000000-0004-0000-0100-0000E0040000}"/>
    <hyperlink ref="Q161" r:id="rId1188" xr:uid="{00000000-0004-0000-0100-0000E1040000}"/>
    <hyperlink ref="Q1381" r:id="rId1189" xr:uid="{00000000-0004-0000-0100-0000E2040000}"/>
    <hyperlink ref="Q1807" r:id="rId1190" xr:uid="{00000000-0004-0000-0100-0000E3040000}"/>
    <hyperlink ref="P1807" r:id="rId1191" xr:uid="{00000000-0004-0000-0100-0000E4040000}"/>
    <hyperlink ref="Q1495" r:id="rId1192" xr:uid="{00000000-0004-0000-0100-0000E5040000}"/>
    <hyperlink ref="P1495" r:id="rId1193" xr:uid="{00000000-0004-0000-0100-0000E6040000}"/>
    <hyperlink ref="Q1035" r:id="rId1194" xr:uid="{00000000-0004-0000-0100-0000E7040000}"/>
    <hyperlink ref="Q1578" r:id="rId1195" xr:uid="{00000000-0004-0000-0100-0000E9040000}"/>
    <hyperlink ref="P1578" r:id="rId1196" xr:uid="{00000000-0004-0000-0100-0000EA040000}"/>
    <hyperlink ref="Q1540" r:id="rId1197" xr:uid="{00000000-0004-0000-0100-0000EB040000}"/>
    <hyperlink ref="P1540" r:id="rId1198" xr:uid="{00000000-0004-0000-0100-0000EC040000}"/>
    <hyperlink ref="Q1786" r:id="rId1199" xr:uid="{00000000-0004-0000-0100-0000ED040000}"/>
    <hyperlink ref="Q1547" r:id="rId1200" xr:uid="{00000000-0004-0000-0100-0000EE040000}"/>
    <hyperlink ref="Q1597" r:id="rId1201" xr:uid="{00000000-0004-0000-0100-0000EF040000}"/>
    <hyperlink ref="Q1581" r:id="rId1202" xr:uid="{00000000-0004-0000-0100-0000F0040000}"/>
    <hyperlink ref="P1581" r:id="rId1203" xr:uid="{00000000-0004-0000-0100-0000F1040000}"/>
    <hyperlink ref="P1740" r:id="rId1204" xr:uid="{00000000-0004-0000-0100-0000F2040000}"/>
    <hyperlink ref="Q1740" r:id="rId1205" xr:uid="{00000000-0004-0000-0100-0000F3040000}"/>
    <hyperlink ref="P2267" r:id="rId1206" location="tribute-start" xr:uid="{00000000-0004-0000-0100-0000F4040000}"/>
    <hyperlink ref="Q1716" r:id="rId1207" xr:uid="{00000000-0004-0000-0100-0000F5040000}"/>
    <hyperlink ref="P1716" r:id="rId1208" xr:uid="{00000000-0004-0000-0100-0000F6040000}"/>
    <hyperlink ref="Q1852" r:id="rId1209" xr:uid="{00000000-0004-0000-0100-0000F7040000}"/>
    <hyperlink ref="P1852" r:id="rId1210" xr:uid="{00000000-0004-0000-0100-0000F8040000}"/>
    <hyperlink ref="Q1330" r:id="rId1211" xr:uid="{00000000-0004-0000-0100-0000F9040000}"/>
    <hyperlink ref="P1330" r:id="rId1212" xr:uid="{00000000-0004-0000-0100-0000FA040000}"/>
    <hyperlink ref="Q1570" r:id="rId1213" xr:uid="{00000000-0004-0000-0100-0000FB040000}"/>
    <hyperlink ref="Q1445" r:id="rId1214" xr:uid="{00000000-0004-0000-0100-0000FC040000}"/>
    <hyperlink ref="P1445" r:id="rId1215" xr:uid="{00000000-0004-0000-0100-0000FD040000}"/>
    <hyperlink ref="Q751" r:id="rId1216" xr:uid="{00000000-0004-0000-0100-0000FE040000}"/>
    <hyperlink ref="P1676" r:id="rId1217" xr:uid="{00000000-0004-0000-0100-0000FF040000}"/>
    <hyperlink ref="Q1676" r:id="rId1218" xr:uid="{00000000-0004-0000-0100-000000050000}"/>
    <hyperlink ref="P132" r:id="rId1219" xr:uid="{00000000-0004-0000-0100-000001050000}"/>
    <hyperlink ref="Q2507" r:id="rId1220" xr:uid="{00000000-0004-0000-0100-000002050000}"/>
    <hyperlink ref="Q2506" r:id="rId1221" xr:uid="{00000000-0004-0000-0100-000003050000}"/>
    <hyperlink ref="Q2508" r:id="rId1222" xr:uid="{00000000-0004-0000-0100-000004050000}"/>
    <hyperlink ref="P2507" r:id="rId1223" xr:uid="{00000000-0004-0000-0100-000005050000}"/>
    <hyperlink ref="R2507" r:id="rId1224" xr:uid="{00000000-0004-0000-0100-000006050000}"/>
    <hyperlink ref="Q1546" r:id="rId1225" xr:uid="{00000000-0004-0000-0100-000007050000}"/>
    <hyperlink ref="Q1647" r:id="rId1226" xr:uid="{00000000-0004-0000-0100-000008050000}"/>
    <hyperlink ref="Q1606" r:id="rId1227" xr:uid="{00000000-0004-0000-0100-000009050000}"/>
    <hyperlink ref="Q1859" r:id="rId1228" xr:uid="{00000000-0004-0000-0100-00000A050000}"/>
    <hyperlink ref="P1059" r:id="rId1229" xr:uid="{00000000-0004-0000-0100-00000B050000}"/>
    <hyperlink ref="Q1059" r:id="rId1230" xr:uid="{00000000-0004-0000-0100-00000C050000}"/>
    <hyperlink ref="P932" r:id="rId1231" xr:uid="{00000000-0004-0000-0100-00000D050000}"/>
    <hyperlink ref="Q932" r:id="rId1232" xr:uid="{00000000-0004-0000-0100-00000E050000}"/>
    <hyperlink ref="Q1280" r:id="rId1233" xr:uid="{00000000-0004-0000-0100-00000F050000}"/>
    <hyperlink ref="P1280" r:id="rId1234" xr:uid="{00000000-0004-0000-0100-000010050000}"/>
    <hyperlink ref="Q1726" r:id="rId1235" xr:uid="{00000000-0004-0000-0100-000011050000}"/>
    <hyperlink ref="Q1592" r:id="rId1236" xr:uid="{00000000-0004-0000-0100-000012050000}"/>
    <hyperlink ref="Q1341" r:id="rId1237" xr:uid="{00000000-0004-0000-0100-000013050000}"/>
    <hyperlink ref="Q1184" r:id="rId1238" xr:uid="{00000000-0004-0000-0100-000014050000}"/>
    <hyperlink ref="Q1767" r:id="rId1239" xr:uid="{00000000-0004-0000-0100-000015050000}"/>
    <hyperlink ref="Q1416" r:id="rId1240" xr:uid="{00000000-0004-0000-0100-000016050000}"/>
    <hyperlink ref="Q1189" r:id="rId1241" xr:uid="{00000000-0004-0000-0100-000017050000}"/>
    <hyperlink ref="P1975" r:id="rId1242" xr:uid="{00000000-0004-0000-0100-000018050000}"/>
    <hyperlink ref="Q1662" r:id="rId1243" xr:uid="{00000000-0004-0000-0100-000019050000}"/>
    <hyperlink ref="P2259" r:id="rId1244" location="/celebrationWall" xr:uid="{00000000-0004-0000-0100-00001A050000}"/>
    <hyperlink ref="Q1821" r:id="rId1245" xr:uid="{00000000-0004-0000-0100-00001B050000}"/>
    <hyperlink ref="Q1739" r:id="rId1246" xr:uid="{00000000-0004-0000-0100-00001C050000}"/>
    <hyperlink ref="P2240" r:id="rId1247" xr:uid="{00000000-0004-0000-0100-00001D050000}"/>
    <hyperlink ref="V2243" r:id="rId1248" xr:uid="{00000000-0004-0000-0100-00001E050000}"/>
    <hyperlink ref="Q2135" r:id="rId1249" xr:uid="{00000000-0004-0000-0100-00001F050000}"/>
    <hyperlink ref="Q2012" r:id="rId1250" xr:uid="{00000000-0004-0000-0100-000020050000}"/>
    <hyperlink ref="Q2016" r:id="rId1251" xr:uid="{00000000-0004-0000-0100-000021050000}"/>
    <hyperlink ref="R1340" r:id="rId1252" xr:uid="{00000000-0004-0000-0100-000022050000}"/>
    <hyperlink ref="R1555" r:id="rId1253" xr:uid="{00000000-0004-0000-0100-000023050000}"/>
    <hyperlink ref="P1763" r:id="rId1254" location="tribute-start" xr:uid="{00000000-0004-0000-0100-000024050000}"/>
    <hyperlink ref="P1684" r:id="rId1255" location="tribute-start" xr:uid="{00000000-0004-0000-0100-000025050000}"/>
    <hyperlink ref="P1049" r:id="rId1256" location="tribute-start" xr:uid="{00000000-0004-0000-0100-000026050000}"/>
    <hyperlink ref="P949" r:id="rId1257" xr:uid="{00000000-0004-0000-0100-000027050000}"/>
    <hyperlink ref="Q951" r:id="rId1258" xr:uid="{00000000-0004-0000-0100-000028050000}"/>
    <hyperlink ref="P856" r:id="rId1259" xr:uid="{00000000-0004-0000-0100-000029050000}"/>
    <hyperlink ref="Q857" r:id="rId1260" xr:uid="{00000000-0004-0000-0100-00002A050000}"/>
    <hyperlink ref="P821" r:id="rId1261" location="tribute-start" xr:uid="{00000000-0004-0000-0100-00002B050000}"/>
    <hyperlink ref="P644" r:id="rId1262" location="tribute-start" xr:uid="{00000000-0004-0000-0100-00002C050000}"/>
    <hyperlink ref="Q634" r:id="rId1263" xr:uid="{00000000-0004-0000-0100-00002D050000}"/>
    <hyperlink ref="R634" r:id="rId1264" xr:uid="{00000000-0004-0000-0100-00002E050000}"/>
    <hyperlink ref="P614" r:id="rId1265" xr:uid="{00000000-0004-0000-0100-00002F050000}"/>
    <hyperlink ref="Q615" r:id="rId1266" xr:uid="{00000000-0004-0000-0100-000030050000}"/>
    <hyperlink ref="P475" r:id="rId1267" location="tribute-start" xr:uid="{00000000-0004-0000-0100-000031050000}"/>
    <hyperlink ref="P473" r:id="rId1268" location="tribute-start" xr:uid="{00000000-0004-0000-0100-000032050000}"/>
    <hyperlink ref="P385" r:id="rId1269" location="tribute-start" xr:uid="{00000000-0004-0000-0100-000033050000}"/>
    <hyperlink ref="P334" r:id="rId1270" xr:uid="{00000000-0004-0000-0100-000034050000}"/>
    <hyperlink ref="P169" r:id="rId1271" location="tribute-start" xr:uid="{00000000-0004-0000-0100-000035050000}"/>
    <hyperlink ref="P74" r:id="rId1272" location="tribute-start" xr:uid="{00000000-0004-0000-0100-000036050000}"/>
    <hyperlink ref="Q74" r:id="rId1273" xr:uid="{00000000-0004-0000-0100-000037050000}"/>
    <hyperlink ref="R74" r:id="rId1274" xr:uid="{00000000-0004-0000-0100-000038050000}"/>
    <hyperlink ref="P1549" r:id="rId1275" xr:uid="{00000000-0004-0000-0100-000039050000}"/>
    <hyperlink ref="R1549" r:id="rId1276" xr:uid="{00000000-0004-0000-0100-00003A050000}"/>
    <hyperlink ref="Q1550" r:id="rId1277" xr:uid="{00000000-0004-0000-0100-00003B050000}"/>
    <hyperlink ref="Q477" r:id="rId1278" xr:uid="{00000000-0004-0000-0100-00003C050000}"/>
    <hyperlink ref="P1110" r:id="rId1279" xr:uid="{00000000-0004-0000-0100-00003D050000}"/>
    <hyperlink ref="Q1110" r:id="rId1280" xr:uid="{00000000-0004-0000-0100-00003E050000}"/>
    <hyperlink ref="R1110" r:id="rId1281" xr:uid="{00000000-0004-0000-0100-00003F050000}"/>
    <hyperlink ref="P1550" r:id="rId1282" xr:uid="{00000000-0004-0000-0100-000040050000}"/>
    <hyperlink ref="R893" r:id="rId1283" xr:uid="{00000000-0004-0000-0100-000041050000}"/>
    <hyperlink ref="Q893" r:id="rId1284" xr:uid="{00000000-0004-0000-0100-000042050000}"/>
    <hyperlink ref="Q2217" r:id="rId1285" xr:uid="{00000000-0004-0000-0100-000043050000}"/>
    <hyperlink ref="P2228" r:id="rId1286" xr:uid="{00000000-0004-0000-0100-000044050000}"/>
    <hyperlink ref="R1175" r:id="rId1287" xr:uid="{00000000-0004-0000-0100-000045050000}"/>
    <hyperlink ref="R1160" r:id="rId1288" xr:uid="{00000000-0004-0000-0100-000046050000}"/>
    <hyperlink ref="R1919" r:id="rId1289" xr:uid="{00000000-0004-0000-0100-000047050000}"/>
    <hyperlink ref="R1925" r:id="rId1290" xr:uid="{00000000-0004-0000-0100-000048050000}"/>
    <hyperlink ref="P2163" r:id="rId1291" location="tribute-start" xr:uid="{00000000-0004-0000-0100-000049050000}"/>
    <hyperlink ref="P1227" r:id="rId1292" location="tribute-start" xr:uid="{00000000-0004-0000-0100-00004A050000}"/>
    <hyperlink ref="P1195" r:id="rId1293" location="tribute-start" xr:uid="{00000000-0004-0000-0100-00004B050000}"/>
    <hyperlink ref="Q885" r:id="rId1294" xr:uid="{00000000-0004-0000-0100-00004C050000}"/>
    <hyperlink ref="R1203" r:id="rId1295" xr:uid="{00000000-0004-0000-0100-00004D050000}"/>
    <hyperlink ref="P1104" r:id="rId1296" xr:uid="{00000000-0004-0000-0100-00004E050000}"/>
    <hyperlink ref="Q942" r:id="rId1297" xr:uid="{00000000-0004-0000-0100-00004F050000}"/>
    <hyperlink ref="Q648" r:id="rId1298" xr:uid="{00000000-0004-0000-0100-000050050000}"/>
    <hyperlink ref="P648" r:id="rId1299" xr:uid="{00000000-0004-0000-0100-000051050000}"/>
    <hyperlink ref="P214" r:id="rId1300" xr:uid="{00000000-0004-0000-0100-000055050000}"/>
    <hyperlink ref="Q214" r:id="rId1301" xr:uid="{00000000-0004-0000-0100-000056050000}"/>
    <hyperlink ref="P143" r:id="rId1302" xr:uid="{00000000-0004-0000-0100-000057050000}"/>
    <hyperlink ref="P45" r:id="rId1303" xr:uid="{00000000-0004-0000-0100-000058050000}"/>
    <hyperlink ref="P2257" r:id="rId1304" xr:uid="{00000000-0004-0000-0100-000059050000}"/>
    <hyperlink ref="R2175" r:id="rId1305" xr:uid="{00000000-0004-0000-0100-00005B050000}"/>
    <hyperlink ref="R2169" r:id="rId1306" xr:uid="{00000000-0004-0000-0100-00005C050000}"/>
    <hyperlink ref="R2142" r:id="rId1307" xr:uid="{00000000-0004-0000-0100-00005D050000}"/>
    <hyperlink ref="Q1783" r:id="rId1308" xr:uid="{00000000-0004-0000-0100-00005E050000}"/>
    <hyperlink ref="Q1501" r:id="rId1309" xr:uid="{00000000-0004-0000-0100-00005F050000}"/>
    <hyperlink ref="Q1504" r:id="rId1310" xr:uid="{00000000-0004-0000-0100-000060050000}"/>
    <hyperlink ref="R2119" r:id="rId1311" xr:uid="{00000000-0004-0000-0100-000061050000}"/>
    <hyperlink ref="R2098" r:id="rId1312" xr:uid="{00000000-0004-0000-0100-000062050000}"/>
    <hyperlink ref="R2083" r:id="rId1313" xr:uid="{00000000-0004-0000-0100-000063050000}"/>
    <hyperlink ref="Q2055" r:id="rId1314" xr:uid="{00000000-0004-0000-0100-000064050000}"/>
    <hyperlink ref="R2049" r:id="rId1315" xr:uid="{00000000-0004-0000-0100-000065050000}"/>
    <hyperlink ref="R2032" r:id="rId1316" xr:uid="{00000000-0004-0000-0100-000066050000}"/>
    <hyperlink ref="R1973" r:id="rId1317" xr:uid="{00000000-0004-0000-0100-000067050000}"/>
    <hyperlink ref="P1239" r:id="rId1318" location="/celebrationWall" xr:uid="{00000000-0004-0000-0100-000068050000}"/>
    <hyperlink ref="P1201" r:id="rId1319" location="/celebrationWall" xr:uid="{00000000-0004-0000-0100-000069050000}"/>
    <hyperlink ref="Q1201" r:id="rId1320" xr:uid="{00000000-0004-0000-0100-00006A050000}"/>
    <hyperlink ref="R420" r:id="rId1321" xr:uid="{00000000-0004-0000-0100-00006B050000}"/>
    <hyperlink ref="P392" r:id="rId1322" location="/celebrationWall" xr:uid="{00000000-0004-0000-0100-00006C050000}"/>
    <hyperlink ref="Q392" r:id="rId1323" xr:uid="{00000000-0004-0000-0100-00006D050000}"/>
    <hyperlink ref="R222" r:id="rId1324" xr:uid="{00000000-0004-0000-0100-00006E050000}"/>
    <hyperlink ref="P545" r:id="rId1325" xr:uid="{00000000-0004-0000-0100-00006F050000}"/>
    <hyperlink ref="P1825" r:id="rId1326" location="tribute-start" xr:uid="{00000000-0004-0000-0100-000070050000}"/>
    <hyperlink ref="Q1825" r:id="rId1327" xr:uid="{00000000-0004-0000-0100-000071050000}"/>
    <hyperlink ref="P1404" r:id="rId1328" location="tribute-start" xr:uid="{00000000-0004-0000-0100-000072050000}"/>
    <hyperlink ref="P1276" r:id="rId1329" location="tribute-start" xr:uid="{00000000-0004-0000-0100-000073050000}"/>
    <hyperlink ref="P928" r:id="rId1330" location="tribute-start" xr:uid="{00000000-0004-0000-0100-000074050000}"/>
    <hyperlink ref="P917" r:id="rId1331" location="tribute-start" xr:uid="{00000000-0004-0000-0100-000075050000}"/>
    <hyperlink ref="Q917" r:id="rId1332" xr:uid="{00000000-0004-0000-0100-000076050000}"/>
    <hyperlink ref="P742" r:id="rId1333" location="tribute-start" xr:uid="{00000000-0004-0000-0100-000077050000}"/>
    <hyperlink ref="Q742" r:id="rId1334" xr:uid="{00000000-0004-0000-0100-000078050000}"/>
    <hyperlink ref="P591" r:id="rId1335" location="tribute-start" xr:uid="{00000000-0004-0000-0100-000079050000}"/>
    <hyperlink ref="P542" r:id="rId1336" location="tribute-start" xr:uid="{00000000-0004-0000-0100-00007B050000}"/>
    <hyperlink ref="Q542" r:id="rId1337" xr:uid="{00000000-0004-0000-0100-00007C050000}"/>
    <hyperlink ref="P232" r:id="rId1338" location="tribute-start" xr:uid="{00000000-0004-0000-0100-00007D050000}"/>
    <hyperlink ref="P111" r:id="rId1339" xr:uid="{00000000-0004-0000-0100-00007E050000}"/>
    <hyperlink ref="Q113" r:id="rId1340" xr:uid="{00000000-0004-0000-0100-00007F050000}"/>
    <hyperlink ref="Q2112" r:id="rId1341" xr:uid="{00000000-0004-0000-0100-000080050000}"/>
    <hyperlink ref="P2239" r:id="rId1342" xr:uid="{00000000-0004-0000-0100-000081050000}"/>
    <hyperlink ref="Q2239" r:id="rId1343" xr:uid="{00000000-0004-0000-0100-000082050000}"/>
    <hyperlink ref="P1170" r:id="rId1344" xr:uid="{00000000-0004-0000-0100-000083050000}"/>
    <hyperlink ref="P1161" r:id="rId1345" xr:uid="{00000000-0004-0000-0100-000084050000}"/>
    <hyperlink ref="P95" r:id="rId1346" xr:uid="{00000000-0004-0000-0100-000085050000}"/>
    <hyperlink ref="P1249" r:id="rId1347" xr:uid="{00000000-0004-0000-0100-000086050000}"/>
    <hyperlink ref="P2231" r:id="rId1348" xr:uid="{00000000-0004-0000-0100-000087050000}"/>
    <hyperlink ref="Q2174" r:id="rId1349" xr:uid="{00000000-0004-0000-0100-00008A050000}"/>
    <hyperlink ref="P879" r:id="rId1350" xr:uid="{00000000-0004-0000-0100-00008B050000}"/>
    <hyperlink ref="Q879" r:id="rId1351" xr:uid="{00000000-0004-0000-0100-00008C050000}"/>
    <hyperlink ref="Q2268" r:id="rId1352" xr:uid="{00000000-0004-0000-0100-00008D050000}"/>
    <hyperlink ref="P2213" r:id="rId1353" xr:uid="{00000000-0004-0000-0100-00008E050000}"/>
    <hyperlink ref="P2207" r:id="rId1354" xr:uid="{00000000-0004-0000-0100-00008F050000}"/>
    <hyperlink ref="Q399" r:id="rId1355" xr:uid="{00000000-0004-0000-0100-000090050000}"/>
    <hyperlink ref="Q1388" r:id="rId1356" xr:uid="{00000000-0004-0000-0100-000091050000}"/>
    <hyperlink ref="Q1415" r:id="rId1357" xr:uid="{00000000-0004-0000-0100-000092050000}"/>
    <hyperlink ref="Q1981" r:id="rId1358" xr:uid="{00000000-0004-0000-0100-000093050000}"/>
    <hyperlink ref="Q2024" r:id="rId1359" xr:uid="{00000000-0004-0000-0100-000094050000}"/>
    <hyperlink ref="Q2042" r:id="rId1360" xr:uid="{00000000-0004-0000-0100-000095050000}"/>
    <hyperlink ref="Q506" r:id="rId1361" xr:uid="{00000000-0004-0000-0100-000096050000}"/>
    <hyperlink ref="Q469" r:id="rId1362" xr:uid="{00000000-0004-0000-0100-000097050000}"/>
    <hyperlink ref="Q293" r:id="rId1363" xr:uid="{00000000-0004-0000-0100-000098050000}"/>
    <hyperlink ref="Q1987" r:id="rId1364" xr:uid="{00000000-0004-0000-0100-000099050000}"/>
    <hyperlink ref="Q55" r:id="rId1365" xr:uid="{00000000-0004-0000-0100-00009A050000}"/>
    <hyperlink ref="Q91" r:id="rId1366" xr:uid="{00000000-0004-0000-0100-00009B050000}"/>
    <hyperlink ref="Q391" r:id="rId1367" xr:uid="{00000000-0004-0000-0100-00009C050000}"/>
    <hyperlink ref="Q2114" r:id="rId1368" xr:uid="{00000000-0004-0000-0100-00009D050000}"/>
    <hyperlink ref="Q1624" r:id="rId1369" xr:uid="{00000000-0004-0000-0100-00009E050000}"/>
    <hyperlink ref="Q1521" r:id="rId1370" xr:uid="{00000000-0004-0000-0100-00009F050000}"/>
    <hyperlink ref="Q778" r:id="rId1371" xr:uid="{00000000-0004-0000-0100-0000A0050000}"/>
    <hyperlink ref="Q727" r:id="rId1372" xr:uid="{00000000-0004-0000-0100-0000A1050000}"/>
    <hyperlink ref="Q1432" r:id="rId1373" xr:uid="{00000000-0004-0000-0100-0000A2050000}"/>
    <hyperlink ref="Q824" r:id="rId1374" xr:uid="{00000000-0004-0000-0100-0000A3050000}"/>
    <hyperlink ref="Q323" r:id="rId1375" xr:uid="{00000000-0004-0000-0100-0000A4050000}"/>
    <hyperlink ref="Q266" r:id="rId1376" xr:uid="{00000000-0004-0000-0100-0000A5050000}"/>
    <hyperlink ref="Q916" r:id="rId1377" xr:uid="{00000000-0004-0000-0100-0000A6050000}"/>
    <hyperlink ref="Q1002" r:id="rId1378" xr:uid="{00000000-0004-0000-0100-0000A7050000}"/>
    <hyperlink ref="Q1167" r:id="rId1379" xr:uid="{00000000-0004-0000-0100-0000A8050000}"/>
    <hyperlink ref="Q1320" r:id="rId1380" xr:uid="{00000000-0004-0000-0100-0000A9050000}"/>
    <hyperlink ref="Q1797" r:id="rId1381" xr:uid="{00000000-0004-0000-0100-0000AA050000}"/>
    <hyperlink ref="Q2047" r:id="rId1382" xr:uid="{00000000-0004-0000-0100-0000AB050000}"/>
    <hyperlink ref="Q2102" r:id="rId1383" xr:uid="{00000000-0004-0000-0100-0000AC050000}"/>
    <hyperlink ref="P937" r:id="rId1384" xr:uid="{00000000-0004-0000-0100-0000AD050000}"/>
    <hyperlink ref="P938" r:id="rId1385" location="tribute-start" xr:uid="{00000000-0004-0000-0100-0000AE050000}"/>
    <hyperlink ref="Q938" r:id="rId1386" xr:uid="{00000000-0004-0000-0100-0000AF050000}"/>
    <hyperlink ref="V13" r:id="rId1387" xr:uid="{00000000-0004-0000-0100-0000B0050000}"/>
    <hyperlink ref="P13" r:id="rId1388" xr:uid="{00000000-0004-0000-0100-0000B1050000}"/>
    <hyperlink ref="P1713" r:id="rId1389" xr:uid="{00000000-0004-0000-0100-0000B2050000}"/>
    <hyperlink ref="Q1713" r:id="rId1390" xr:uid="{00000000-0004-0000-0100-0000B3050000}"/>
    <hyperlink ref="P653" r:id="rId1391" xr:uid="{00000000-0004-0000-0100-0000B4050000}"/>
    <hyperlink ref="P729" r:id="rId1392" xr:uid="{00000000-0004-0000-0100-0000B5050000}"/>
    <hyperlink ref="P730" r:id="rId1393" xr:uid="{00000000-0004-0000-0100-0000B6050000}"/>
    <hyperlink ref="P119" r:id="rId1394" xr:uid="{00000000-0004-0000-0100-0000B7050000}"/>
    <hyperlink ref="P120" r:id="rId1395" location="tribute-start" xr:uid="{00000000-0004-0000-0100-0000B8050000}"/>
    <hyperlink ref="Q1127" r:id="rId1396" xr:uid="{00000000-0004-0000-0100-0000B9050000}"/>
    <hyperlink ref="Q1158" r:id="rId1397" xr:uid="{00000000-0004-0000-0100-0000BA050000}"/>
    <hyperlink ref="Q1316" r:id="rId1398" xr:uid="{00000000-0004-0000-0100-0000BB050000}"/>
    <hyperlink ref="Q1644" r:id="rId1399" xr:uid="{00000000-0004-0000-0100-0000BC050000}"/>
    <hyperlink ref="Q1019" r:id="rId1400" xr:uid="{00000000-0004-0000-0100-0000BD050000}"/>
    <hyperlink ref="Q1321" r:id="rId1401" xr:uid="{00000000-0004-0000-0100-0000BE050000}"/>
    <hyperlink ref="Q1449" r:id="rId1402" xr:uid="{00000000-0004-0000-0100-0000BF050000}"/>
    <hyperlink ref="Q1545" r:id="rId1403" xr:uid="{00000000-0004-0000-0100-0000C0050000}"/>
    <hyperlink ref="Q1628" r:id="rId1404" xr:uid="{00000000-0004-0000-0100-0000C1050000}"/>
    <hyperlink ref="Q1641" r:id="rId1405" xr:uid="{00000000-0004-0000-0100-0000C2050000}"/>
    <hyperlink ref="Q1745" r:id="rId1406" xr:uid="{00000000-0004-0000-0100-0000C3050000}"/>
    <hyperlink ref="Q1839" r:id="rId1407" xr:uid="{00000000-0004-0000-0100-0000C4050000}"/>
    <hyperlink ref="Q1895" r:id="rId1408" xr:uid="{00000000-0004-0000-0100-0000C5050000}"/>
    <hyperlink ref="Q1919" r:id="rId1409" xr:uid="{00000000-0004-0000-0100-0000C6050000}"/>
    <hyperlink ref="Q2018" r:id="rId1410" xr:uid="{00000000-0004-0000-0100-0000C7050000}"/>
    <hyperlink ref="Q2057" r:id="rId1411" xr:uid="{00000000-0004-0000-0100-0000C8050000}"/>
    <hyperlink ref="Q2073" r:id="rId1412" xr:uid="{00000000-0004-0000-0100-0000C9050000}"/>
    <hyperlink ref="Q2099" r:id="rId1413" xr:uid="{00000000-0004-0000-0100-0000CA050000}"/>
    <hyperlink ref="R204" r:id="rId1414" xr:uid="{00000000-0004-0000-0100-0000CB050000}"/>
    <hyperlink ref="P202" r:id="rId1415" xr:uid="{00000000-0004-0000-0100-0000CC050000}"/>
    <hyperlink ref="P203" r:id="rId1416" xr:uid="{00000000-0004-0000-0100-0000CD050000}"/>
    <hyperlink ref="P187" r:id="rId1417" xr:uid="{00000000-0004-0000-0100-0000CE050000}"/>
    <hyperlink ref="P1515" r:id="rId1418" xr:uid="{00000000-0004-0000-0100-0000CF050000}"/>
    <hyperlink ref="R739" r:id="rId1419" xr:uid="{00000000-0004-0000-0100-0000D0050000}"/>
    <hyperlink ref="P739" r:id="rId1420" xr:uid="{00000000-0004-0000-0100-0000D1050000}"/>
    <hyperlink ref="P27" r:id="rId1421" xr:uid="{00000000-0004-0000-0100-0000D2050000}"/>
    <hyperlink ref="P145" r:id="rId1422" xr:uid="{00000000-0004-0000-0100-0000D3050000}"/>
    <hyperlink ref="P1649" r:id="rId1423" xr:uid="{00000000-0004-0000-0100-0000D4050000}"/>
    <hyperlink ref="P2278" r:id="rId1424" xr:uid="{00000000-0004-0000-0100-0000D5050000}"/>
    <hyperlink ref="Q2279" r:id="rId1425" xr:uid="{00000000-0004-0000-0100-0000D6050000}"/>
    <hyperlink ref="P945" r:id="rId1426" xr:uid="{00000000-0004-0000-0100-0000D7050000}"/>
    <hyperlink ref="P215" r:id="rId1427" xr:uid="{00000000-0004-0000-0100-0000D8050000}"/>
    <hyperlink ref="Q215" r:id="rId1428" xr:uid="{00000000-0004-0000-0100-0000D9050000}"/>
    <hyperlink ref="P2236" r:id="rId1429" xr:uid="{00000000-0004-0000-0100-0000DA050000}"/>
    <hyperlink ref="P2262" r:id="rId1430" xr:uid="{00000000-0004-0000-0100-0000DB050000}"/>
    <hyperlink ref="P2220" r:id="rId1431" xr:uid="{00000000-0004-0000-0100-0000DD050000}"/>
    <hyperlink ref="P2258" r:id="rId1432" xr:uid="{00000000-0004-0000-0100-0000DE050000}"/>
    <hyperlink ref="Q2258" r:id="rId1433" xr:uid="{00000000-0004-0000-0100-0000DF050000}"/>
    <hyperlink ref="P348" r:id="rId1434" location="tribute-start" xr:uid="{00000000-0004-0000-0100-0000E0050000}"/>
    <hyperlink ref="R2239" r:id="rId1435" xr:uid="{00000000-0004-0000-0100-0000E1050000}"/>
    <hyperlink ref="R1764" r:id="rId1436" xr:uid="{00000000-0004-0000-0100-0000E2050000}"/>
    <hyperlink ref="R2" r:id="rId1437" xr:uid="{00000000-0004-0000-0100-0000E3050000}"/>
    <hyperlink ref="V2" r:id="rId1438" xr:uid="{00000000-0004-0000-0100-0000E4050000}"/>
    <hyperlink ref="W2" r:id="rId1439" xr:uid="{00000000-0004-0000-0100-0000E5050000}"/>
    <hyperlink ref="X2" r:id="rId1440" xr:uid="{00000000-0004-0000-0100-0000E6050000}"/>
    <hyperlink ref="P2" r:id="rId1441" xr:uid="{00000000-0004-0000-0100-0000E7050000}"/>
    <hyperlink ref="V1944" r:id="rId1442" xr:uid="{00000000-0004-0000-0100-0000E8050000}"/>
    <hyperlink ref="Q1813" r:id="rId1443" xr:uid="{00000000-0004-0000-0100-0000E9050000}"/>
    <hyperlink ref="R867" r:id="rId1444" xr:uid="{00000000-0004-0000-0100-0000EA050000}"/>
    <hyperlink ref="V2212" r:id="rId1445" xr:uid="{00000000-0004-0000-0100-0000EB050000}"/>
    <hyperlink ref="R2181" r:id="rId1446" xr:uid="{00000000-0004-0000-0100-0000EC050000}"/>
    <hyperlink ref="R2275" r:id="rId1447" xr:uid="{00000000-0004-0000-0100-0000ED050000}"/>
    <hyperlink ref="P2275" r:id="rId1448" xr:uid="{00000000-0004-0000-0100-0000EE050000}"/>
    <hyperlink ref="Q2275" r:id="rId1449" xr:uid="{00000000-0004-0000-0100-0000EF050000}"/>
    <hyperlink ref="P1669" r:id="rId1450" location="tribute-start" xr:uid="{00000000-0004-0000-0100-0000F0050000}"/>
    <hyperlink ref="P1347" r:id="rId1451" location="/celebrationWall" xr:uid="{00000000-0004-0000-0100-0000F1050000}"/>
    <hyperlink ref="Q687" r:id="rId1452" xr:uid="{00000000-0004-0000-0100-0000F2050000}"/>
    <hyperlink ref="Q475" r:id="rId1453" xr:uid="{00000000-0004-0000-0100-0000F3050000}"/>
    <hyperlink ref="P881" r:id="rId1454" xr:uid="{00000000-0004-0000-0100-0000F4050000}"/>
    <hyperlink ref="Q882" r:id="rId1455" xr:uid="{00000000-0004-0000-0100-0000F5050000}"/>
    <hyperlink ref="P356" r:id="rId1456" xr:uid="{00000000-0004-0000-0100-0000F6050000}"/>
    <hyperlink ref="P828" r:id="rId1457" xr:uid="{00000000-0004-0000-0100-0000F7050000}"/>
    <hyperlink ref="P472" r:id="rId1458" location="/celebrationWall" xr:uid="{00000000-0004-0000-0100-0000F8050000}"/>
    <hyperlink ref="Q472" r:id="rId1459" xr:uid="{00000000-0004-0000-0100-0000F9050000}"/>
    <hyperlink ref="P818" r:id="rId1460" xr:uid="{00000000-0004-0000-0100-0000FA050000}"/>
    <hyperlink ref="P537" r:id="rId1461" xr:uid="{00000000-0004-0000-0100-0000FC050000}"/>
    <hyperlink ref="Q538" r:id="rId1462" xr:uid="{00000000-0004-0000-0100-0000FD050000}"/>
    <hyperlink ref="P412" r:id="rId1463" xr:uid="{00000000-0004-0000-0100-0000FE050000}"/>
    <hyperlink ref="Q413" r:id="rId1464" xr:uid="{00000000-0004-0000-0100-0000FF050000}"/>
    <hyperlink ref="Q720" r:id="rId1465" xr:uid="{00000000-0004-0000-0100-000000060000}"/>
    <hyperlink ref="P440" r:id="rId1466" xr:uid="{00000000-0004-0000-0100-000001060000}"/>
    <hyperlink ref="Q440" r:id="rId1467" xr:uid="{00000000-0004-0000-0100-000002060000}"/>
    <hyperlink ref="R424" r:id="rId1468" xr:uid="{00000000-0004-0000-0100-000003060000}"/>
    <hyperlink ref="Q636" r:id="rId1469" xr:uid="{00000000-0004-0000-0100-000005060000}"/>
    <hyperlink ref="R636" r:id="rId1470" xr:uid="{00000000-0004-0000-0100-000006060000}"/>
    <hyperlink ref="Q753" r:id="rId1471" xr:uid="{00000000-0004-0000-0100-000007060000}"/>
    <hyperlink ref="P622" r:id="rId1472" xr:uid="{00000000-0004-0000-0100-000008060000}"/>
    <hyperlink ref="Q622" r:id="rId1473" xr:uid="{00000000-0004-0000-0100-000009060000}"/>
    <hyperlink ref="Q257" r:id="rId1474" xr:uid="{00000000-0004-0000-0100-00000A060000}"/>
    <hyperlink ref="Q460" r:id="rId1475" xr:uid="{00000000-0004-0000-0100-00000B060000}"/>
    <hyperlink ref="Q643" r:id="rId1476" xr:uid="{00000000-0004-0000-0100-00000C060000}"/>
    <hyperlink ref="P512" r:id="rId1477" location="tribute-start" xr:uid="{00000000-0004-0000-0100-00000D060000}"/>
    <hyperlink ref="Q512" r:id="rId1478" xr:uid="{00000000-0004-0000-0100-00000E060000}"/>
    <hyperlink ref="R2195" r:id="rId1479" xr:uid="{00000000-0004-0000-0100-00000F060000}"/>
    <hyperlink ref="P344" r:id="rId1480" xr:uid="{00000000-0004-0000-0100-000011060000}"/>
    <hyperlink ref="P605" r:id="rId1481" xr:uid="{00000000-0004-0000-0100-000012060000}"/>
    <hyperlink ref="Q605" r:id="rId1482" xr:uid="{00000000-0004-0000-0100-000013060000}"/>
    <hyperlink ref="P387" r:id="rId1483" xr:uid="{00000000-0004-0000-0100-000014060000}"/>
    <hyperlink ref="Q387" r:id="rId1484" xr:uid="{00000000-0004-0000-0100-000015060000}"/>
    <hyperlink ref="P841" r:id="rId1485" xr:uid="{00000000-0004-0000-0100-000016060000}"/>
    <hyperlink ref="Q841" r:id="rId1486" xr:uid="{00000000-0004-0000-0100-000017060000}"/>
    <hyperlink ref="Q683" r:id="rId1487" xr:uid="{00000000-0004-0000-0100-000018060000}"/>
    <hyperlink ref="R2174" r:id="rId1488" xr:uid="{00000000-0004-0000-0100-000019060000}"/>
    <hyperlink ref="P482" r:id="rId1489" xr:uid="{00000000-0004-0000-0100-00001A060000}"/>
    <hyperlink ref="Q482" r:id="rId1490" xr:uid="{00000000-0004-0000-0100-00001B060000}"/>
    <hyperlink ref="Q865" r:id="rId1491" xr:uid="{00000000-0004-0000-0100-00001C060000}"/>
    <hyperlink ref="Q691" r:id="rId1492" xr:uid="{00000000-0004-0000-0100-00001D060000}"/>
    <hyperlink ref="Q533" r:id="rId1493" xr:uid="{00000000-0004-0000-0100-000022060000}"/>
    <hyperlink ref="R455" r:id="rId1494" xr:uid="{00000000-0004-0000-0100-000023060000}"/>
    <hyperlink ref="Q456" r:id="rId1495" xr:uid="{00000000-0004-0000-0100-000025060000}"/>
    <hyperlink ref="P736" r:id="rId1496" xr:uid="{00000000-0004-0000-0100-000026060000}"/>
    <hyperlink ref="Q736" r:id="rId1497" xr:uid="{00000000-0004-0000-0100-000027060000}"/>
    <hyperlink ref="R375" r:id="rId1498" xr:uid="{00000000-0004-0000-0100-000028060000}"/>
    <hyperlink ref="P835" r:id="rId1499" xr:uid="{00000000-0004-0000-0100-000029060000}"/>
    <hyperlink ref="Q837" r:id="rId1500" xr:uid="{00000000-0004-0000-0100-00002A060000}"/>
    <hyperlink ref="P409" r:id="rId1501" xr:uid="{00000000-0004-0000-0100-00002B060000}"/>
    <hyperlink ref="P577" r:id="rId1502" xr:uid="{00000000-0004-0000-0100-00002C060000}"/>
    <hyperlink ref="Q573" r:id="rId1503" xr:uid="{00000000-0004-0000-0100-00002F060000}"/>
    <hyperlink ref="V568" r:id="rId1504" xr:uid="{00000000-0004-0000-0100-000030060000}"/>
    <hyperlink ref="Q451" r:id="rId1505" xr:uid="{00000000-0004-0000-0100-000031060000}"/>
    <hyperlink ref="P546" r:id="rId1506" xr:uid="{00000000-0004-0000-0100-000032060000}"/>
    <hyperlink ref="P668" r:id="rId1507" xr:uid="{00000000-0004-0000-0100-000033060000}"/>
    <hyperlink ref="P535" r:id="rId1508" xr:uid="{00000000-0004-0000-0100-000034060000}"/>
    <hyperlink ref="P196" r:id="rId1509" xr:uid="{00000000-0004-0000-0100-000035060000}"/>
    <hyperlink ref="P610" r:id="rId1510" xr:uid="{00000000-0004-0000-0100-000036060000}"/>
    <hyperlink ref="Q610" r:id="rId1511" xr:uid="{00000000-0004-0000-0100-000037060000}"/>
    <hyperlink ref="Q377" r:id="rId1512" xr:uid="{00000000-0004-0000-0100-000038060000}"/>
    <hyperlink ref="P377" r:id="rId1513" location="!/TributeWall" xr:uid="{00000000-0004-0000-0100-000039060000}"/>
    <hyperlink ref="Q439" r:id="rId1514" xr:uid="{00000000-0004-0000-0100-00003A060000}"/>
    <hyperlink ref="P115" r:id="rId1515" location="tribute-start" xr:uid="{00000000-0004-0000-0100-00003B060000}"/>
    <hyperlink ref="Q115" r:id="rId1516" xr:uid="{00000000-0004-0000-0100-00003C060000}"/>
    <hyperlink ref="P492" r:id="rId1517" xr:uid="{00000000-0004-0000-0100-00003D060000}"/>
    <hyperlink ref="R1784" r:id="rId1518" xr:uid="{00000000-0004-0000-0100-00003E060000}"/>
    <hyperlink ref="P1784" r:id="rId1519" xr:uid="{0E4A9AF6-4FB2-E741-A4AB-CE04582D71E7}"/>
    <hyperlink ref="Q1992" r:id="rId1520" xr:uid="{B8996593-5606-404F-89B4-E9DE9A3FB6AC}"/>
    <hyperlink ref="P1901" r:id="rId1521" xr:uid="{F33CF57D-63FC-8548-BF77-523761BC39A0}"/>
    <hyperlink ref="Q1901" r:id="rId1522" xr:uid="{CF2FFEF1-7110-454E-A957-EC15E1CAF458}"/>
    <hyperlink ref="Q1955" r:id="rId1523" xr:uid="{FB64523E-D6EC-2D4C-8C7C-356F4D7B8750}"/>
    <hyperlink ref="P368" r:id="rId1524" xr:uid="{E90905FD-7191-014F-8A01-860D3598098D}"/>
    <hyperlink ref="Q368" r:id="rId1525" xr:uid="{EE030324-4F3A-6749-B7B2-0761BE8991C6}"/>
    <hyperlink ref="P1850" r:id="rId1526" xr:uid="{84974714-79CD-8640-A51E-07FCFC673979}"/>
    <hyperlink ref="P1851" r:id="rId1527" xr:uid="{407B612A-8BBF-3543-8A09-48473B16AC04}"/>
    <hyperlink ref="Q1851" r:id="rId1528" xr:uid="{B3C7B001-F564-4643-B469-6BF4084A56D8}"/>
    <hyperlink ref="R2367" r:id="rId1529" xr:uid="{67E35BC0-E5CC-EE4B-B12C-40B071606788}"/>
    <hyperlink ref="Q2367" r:id="rId1530" xr:uid="{7B817251-354D-924F-89D5-E6E0BB86AFC1}"/>
    <hyperlink ref="P2292" r:id="rId1531" xr:uid="{A0070C61-881F-C048-9D82-F544A105C8F8}"/>
    <hyperlink ref="Q2140" r:id="rId1532" xr:uid="{5057119D-30B6-784D-92F6-B4BB11FDB372}"/>
    <hyperlink ref="V2052" r:id="rId1533" xr:uid="{2094583A-E9C4-CC46-A49F-27A81F579544}"/>
    <hyperlink ref="Q2052" r:id="rId1534" xr:uid="{7E6FCED4-3A22-3049-ACEA-7A60D3CBA78F}"/>
    <hyperlink ref="P933" r:id="rId1535" xr:uid="{B868E2A3-BF7B-974A-B5AF-11E5D4ECDC40}"/>
    <hyperlink ref="Q2293" r:id="rId1536" xr:uid="{12612DB0-B3D8-2C41-B2A5-5B4E3754BB8E}"/>
    <hyperlink ref="R277" r:id="rId1537" xr:uid="{A5DED62A-B02E-5343-9E91-3DDC0F6ABB50}"/>
    <hyperlink ref="P277" r:id="rId1538" xr:uid="{135DB42D-517F-1840-9459-1ACF861108D9}"/>
    <hyperlink ref="R187" r:id="rId1539" xr:uid="{0C28A1FA-1024-EA4E-8C58-EA1747AF4175}"/>
    <hyperlink ref="P155" r:id="rId1540" xr:uid="{05D1F1F0-45FC-1A4E-982B-C3DCE1725A2B}"/>
    <hyperlink ref="P139" r:id="rId1541" xr:uid="{F0AFD6FE-5183-F74F-83B6-AFBE69CF65AE}"/>
    <hyperlink ref="P88" r:id="rId1542" xr:uid="{1DFB916E-5DC3-9042-AF4B-609F17CDF1D1}"/>
    <hyperlink ref="P51" r:id="rId1543" xr:uid="{B78D1EFC-9D9F-634E-964A-416A3B426214}"/>
    <hyperlink ref="P625" r:id="rId1544" xr:uid="{1FAB970E-5642-FD48-A8D7-19250B19416F}"/>
    <hyperlink ref="Q366" r:id="rId1545" xr:uid="{3B4D1BD2-76BC-2E4B-B8DD-D7132BD1D3A5}"/>
    <hyperlink ref="P2091" r:id="rId1546" xr:uid="{D5480662-4232-BE46-BE7D-57418287DCEB}"/>
    <hyperlink ref="Q2091" r:id="rId1547" xr:uid="{AAF82214-8393-3148-BF55-93A5B1B57E8C}"/>
    <hyperlink ref="P1948" r:id="rId1548" xr:uid="{C2BB7A78-91D8-4543-8C51-2DF1C61A718F}"/>
    <hyperlink ref="R1896" r:id="rId1549" xr:uid="{DB1BF8CC-0F72-7246-BA30-D84DDC4B8A07}"/>
    <hyperlink ref="P1896" r:id="rId1550" xr:uid="{86E472A8-50B9-A04D-9DF8-4F5F81A2D4D2}"/>
    <hyperlink ref="P2297" r:id="rId1551" location="tribute-start" xr:uid="{FEAD8A1E-9B2F-9C44-AC1E-1A9F4DB5ED30}"/>
    <hyperlink ref="P2301" r:id="rId1552" location="tribute-start" xr:uid="{2CC0F8C7-7CAE-D549-8560-C790CEB05143}"/>
    <hyperlink ref="Q2301" r:id="rId1553" xr:uid="{51C87733-FED6-FF44-B5DB-B1B9ECC0C6AC}"/>
    <hyperlink ref="R2300" r:id="rId1554" xr:uid="{279C753C-5F63-1A4E-9A37-7441EA2F6298}"/>
    <hyperlink ref="Q2300" r:id="rId1555" xr:uid="{6E4F1459-1218-E04D-A786-3682FA99B3D0}"/>
    <hyperlink ref="V2300" r:id="rId1556" xr:uid="{BC95B1BC-8B4D-6E4D-8753-C13238C92FCC}"/>
    <hyperlink ref="P489" r:id="rId1557" xr:uid="{CCAE62F9-77B2-3841-9DA7-A3A171F9EAB7}"/>
    <hyperlink ref="P2280" r:id="rId1558" xr:uid="{2E7D59E8-9FFA-9B4C-8CE2-16AED3C631F7}"/>
    <hyperlink ref="P2143" r:id="rId1559" xr:uid="{09EF8AAC-08A0-CD48-B947-B953B428ED5F}"/>
    <hyperlink ref="P1923" r:id="rId1560" xr:uid="{D267AEEE-785F-8D46-9AF1-46C428A072F1}"/>
    <hyperlink ref="P1963" r:id="rId1561" xr:uid="{EA4E7D80-876E-0C4E-B27F-E7336283CD2D}"/>
    <hyperlink ref="R2145" r:id="rId1562" xr:uid="{66A93AF9-9164-8043-843A-9B5E0727F4B4}"/>
    <hyperlink ref="P2147" r:id="rId1563" xr:uid="{71B761DF-7B69-FE42-BA46-EC5F95C3AAA8}"/>
    <hyperlink ref="Q2147" r:id="rId1564" xr:uid="{EE319C5F-D46A-BD4D-9F5C-3E57291E88C4}"/>
    <hyperlink ref="P1102" r:id="rId1565" xr:uid="{F84D584C-915D-E047-A79D-D313D1D6C294}"/>
    <hyperlink ref="P1452" r:id="rId1566" xr:uid="{257D8C9F-CD41-814D-82F2-9C1601D42491}"/>
    <hyperlink ref="P1576" r:id="rId1567" xr:uid="{C200C65A-6B72-9A4C-8620-77320A652979}"/>
    <hyperlink ref="P1840" r:id="rId1568" xr:uid="{836E1656-582C-3E43-93A2-2BFA8F1717F5}"/>
    <hyperlink ref="P1565" r:id="rId1569" xr:uid="{2F684D85-8D0E-DC45-89E8-5E531FC18E14}"/>
    <hyperlink ref="P1537" r:id="rId1570" xr:uid="{649E54E8-BB66-4C43-8132-32BCDB8A1767}"/>
    <hyperlink ref="Q990" r:id="rId1571" xr:uid="{36254AAA-7CFA-CB44-ABA8-83C920FF23BF}"/>
    <hyperlink ref="R990" r:id="rId1572" xr:uid="{30854BB7-D949-3D43-96AA-796365B4BB99}"/>
    <hyperlink ref="P2296" r:id="rId1573" xr:uid="{962AC160-E975-FA4A-AD86-9FF08089D904}"/>
    <hyperlink ref="P1860" r:id="rId1574" xr:uid="{550717ED-B4CC-6C46-8575-77AD1A17BE43}"/>
    <hyperlink ref="P1855" r:id="rId1575" xr:uid="{14C95B89-4DB5-E741-8EED-2C2572944028}"/>
    <hyperlink ref="P1848" r:id="rId1576" xr:uid="{5FB0B774-1718-3E4A-9E22-94D4820367FC}"/>
    <hyperlink ref="P1842" r:id="rId1577" xr:uid="{9A30C960-E9C0-1449-8255-F4C25C2F3D91}"/>
    <hyperlink ref="P1834" r:id="rId1578" xr:uid="{B38D4BB2-94D2-A946-8A04-20EDFAFED959}"/>
    <hyperlink ref="R1834" r:id="rId1579" xr:uid="{1136925D-C20B-8F48-B7F3-0CC305D9FEDC}"/>
    <hyperlink ref="P1828" r:id="rId1580" xr:uid="{DE04F474-3092-E14A-AC63-B5137184CE4E}"/>
    <hyperlink ref="P1822" r:id="rId1581" xr:uid="{AC8644F8-EECC-6545-9669-1CD177E8977C}"/>
    <hyperlink ref="P1815" r:id="rId1582" xr:uid="{DC2893E6-192D-F74F-8EBD-ECD0AD4E76C6}"/>
    <hyperlink ref="P1812" r:id="rId1583" xr:uid="{676C7C2D-D247-0F4E-93AA-0D0E030A46D5}"/>
    <hyperlink ref="P1806" r:id="rId1584" xr:uid="{9982C496-3C1D-6A47-B0BD-9214274E8215}"/>
    <hyperlink ref="P1799" r:id="rId1585" xr:uid="{0405CBD0-C79E-9A47-A766-85C0DC447F60}"/>
    <hyperlink ref="P1795" r:id="rId1586" xr:uid="{47CFEFF4-1BA0-6A44-B065-0EE2A0E47933}"/>
    <hyperlink ref="P1789" r:id="rId1587" xr:uid="{1D37D4E6-CE81-2B4B-92DA-122A5078EB8B}"/>
    <hyperlink ref="Q1304" r:id="rId1588" xr:uid="{D4F9C08B-B8AB-F64E-AA44-D22D646D3B4B}"/>
    <hyperlink ref="P24" r:id="rId1589" xr:uid="{45A75DC7-FE23-8547-A6A1-E087D368258A}"/>
    <hyperlink ref="P25" r:id="rId1590" xr:uid="{088E323B-6C3B-774A-BF62-30E1D149552A}"/>
    <hyperlink ref="R2156" r:id="rId1591" xr:uid="{04687E07-1D69-9F43-A51D-A56C1364FCC8}"/>
    <hyperlink ref="P1595" r:id="rId1592" xr:uid="{DDBB1CB6-6E44-2B47-881D-184DF9F392E0}"/>
    <hyperlink ref="Q908" r:id="rId1593" xr:uid="{47F42EB6-F410-6741-9C9F-FD5C16072654}"/>
    <hyperlink ref="R1536" r:id="rId1594" xr:uid="{2B464324-7F17-E941-A9FB-745911DFC941}"/>
    <hyperlink ref="P1083" r:id="rId1595" xr:uid="{A33AD031-9531-7441-B65E-EE7D7B92689F}"/>
    <hyperlink ref="P249" r:id="rId1596" xr:uid="{7D932A0C-1947-9E42-A992-D24C112FFC36}"/>
    <hyperlink ref="P53" r:id="rId1597" xr:uid="{829043B8-45E3-534D-B4C0-8F4C9DC39128}"/>
    <hyperlink ref="P918" r:id="rId1598" xr:uid="{F80A5844-0E7C-414C-9BCE-225D37EF81EA}"/>
    <hyperlink ref="P1897" r:id="rId1599" xr:uid="{6A7FC745-BF56-4F46-84AE-117433C511CB}"/>
    <hyperlink ref="R1897" r:id="rId1600" xr:uid="{65CFA8E0-019D-404A-89D7-46FB402DC627}"/>
    <hyperlink ref="Q1898" r:id="rId1601" xr:uid="{DA66715B-CE94-C143-BD03-1AEEB5E61597}"/>
    <hyperlink ref="P1235" r:id="rId1602" xr:uid="{1B7DC336-E855-DF42-AD3B-0BA9616A8AE3}"/>
    <hyperlink ref="P1147" r:id="rId1603" xr:uid="{077167E2-CAC7-BD4A-92DF-A3FACE7C01EF}"/>
    <hyperlink ref="Q1123" r:id="rId1604" xr:uid="{1776E97B-99AF-B74D-A8EB-FEC8C54405B1}"/>
    <hyperlink ref="Q641" r:id="rId1605" xr:uid="{B5792F8B-6F47-E142-8284-6CAAA0EBC20A}"/>
    <hyperlink ref="R288" r:id="rId1606" xr:uid="{7BF2F948-6B3A-D04A-B8F9-78F1A397AEF0}"/>
    <hyperlink ref="P288" r:id="rId1607" xr:uid="{C4E729C7-E318-0D4D-AE49-7F915752F386}"/>
    <hyperlink ref="Q288" r:id="rId1608" xr:uid="{7296547A-B7A5-E047-B00B-163FB0DE4290}"/>
    <hyperlink ref="P43" r:id="rId1609" xr:uid="{DE8BED32-C6B0-1B46-90E3-F439EE41124D}"/>
    <hyperlink ref="P580" r:id="rId1610" xr:uid="{54754F4B-B682-5F47-A929-8A0DB51A7C84}"/>
    <hyperlink ref="R581" r:id="rId1611" xr:uid="{8017FACF-0FC2-354B-9B00-80B256C695BE}"/>
    <hyperlink ref="P581" r:id="rId1612" xr:uid="{6AE17411-53BD-7741-9B8B-D7D53EA226B2}"/>
    <hyperlink ref="P99" r:id="rId1613" xr:uid="{BEFC870F-870E-6249-8861-C1CD2F2B3AA7}"/>
    <hyperlink ref="P127" r:id="rId1614" xr:uid="{2ABCB6F3-E1B9-F146-9E24-9646CF6BE372}"/>
    <hyperlink ref="R1283" r:id="rId1615" xr:uid="{0C7D12CE-855E-2945-A03E-C612A59A8853}"/>
    <hyperlink ref="Q1283" r:id="rId1616" xr:uid="{B1414F59-0DAC-AA48-80EE-998E81AD4DFA}"/>
    <hyperlink ref="P1417" r:id="rId1617" xr:uid="{B1489090-9E6B-4D4C-A697-DC27178757CA}"/>
    <hyperlink ref="P1327" r:id="rId1618" xr:uid="{96A5E3E3-841C-7349-ACBC-CC6448FB0D91}"/>
    <hyperlink ref="P1810" r:id="rId1619" xr:uid="{1654A197-B703-914C-9191-0B721D66116E}"/>
    <hyperlink ref="R1810" r:id="rId1620" xr:uid="{CCB6D479-975D-6942-947F-0BF6C16C9907}"/>
    <hyperlink ref="P1811" r:id="rId1621" xr:uid="{62FA44FE-C8DD-A042-887D-D618E5EB7A0D}"/>
    <hyperlink ref="P1367" r:id="rId1622" xr:uid="{5386426F-38F0-FE4A-A32F-29E64D23D145}"/>
    <hyperlink ref="Q1778" r:id="rId1623" xr:uid="{B956A518-4FAE-664C-9A5A-F50F52BF52E9}"/>
    <hyperlink ref="P2241" r:id="rId1624" xr:uid="{6E4193EF-E463-834D-AAD3-F454C6902CC0}"/>
    <hyperlink ref="P2291" r:id="rId1625" xr:uid="{A2742225-F182-F547-B5C1-5359AECC7F51}"/>
    <hyperlink ref="P2264" r:id="rId1626" xr:uid="{D26791DF-2743-5648-86D5-889FDCD6217F}"/>
    <hyperlink ref="P1694" r:id="rId1627" xr:uid="{041DC235-F791-5E4B-84EC-BD88A80FB12F}"/>
    <hyperlink ref="R2159" r:id="rId1628" xr:uid="{32A36766-778B-E14C-9808-5D3E2A5E1087}"/>
    <hyperlink ref="P745" r:id="rId1629" xr:uid="{0780FE8E-1F0A-6B4A-B482-19D9D1D1D9E4}"/>
    <hyperlink ref="P795" r:id="rId1630" xr:uid="{13B506D9-19C0-8C41-AC23-A9651E90A9AB}"/>
    <hyperlink ref="P1109" r:id="rId1631" xr:uid="{7E060AB8-F594-A047-8BC4-FA50F98DC3E1}"/>
    <hyperlink ref="R1109" r:id="rId1632" xr:uid="{17583ABE-5D19-7345-ABCC-A936273A6545}"/>
    <hyperlink ref="R1720" r:id="rId1633" xr:uid="{1561A48F-7485-8D43-ACBF-D9E9374A713A}"/>
    <hyperlink ref="P1818" r:id="rId1634" xr:uid="{513D2135-3044-1945-9F6B-FC396051AD33}"/>
    <hyperlink ref="R2199" r:id="rId1635" xr:uid="{D5AA492D-F237-6244-B81C-F990E80A2AB2}"/>
    <hyperlink ref="P1253" r:id="rId1636" xr:uid="{3B97C563-C717-AE43-B0AD-6FD27ABE6776}"/>
    <hyperlink ref="P1215" r:id="rId1637" xr:uid="{76FB88E0-F3DD-E542-9795-799D5C4DDB33}"/>
    <hyperlink ref="R2202" r:id="rId1638" xr:uid="{BB5824A9-CE75-B04E-B59C-CDD975CBD70D}"/>
    <hyperlink ref="P1648" r:id="rId1639" xr:uid="{20DAF2F3-9643-7540-A2DB-2AC20CC7A495}"/>
    <hyperlink ref="P1651" r:id="rId1640" xr:uid="{2BD62F65-4E0B-A142-9BD1-C956FC08BCD5}"/>
    <hyperlink ref="P1655" r:id="rId1641" xr:uid="{E3698DA9-0EC4-FE44-8368-0B38B67F75A8}"/>
    <hyperlink ref="Q1656" r:id="rId1642" xr:uid="{7C505C18-8288-CA48-8855-830B8AEEE8FF}"/>
    <hyperlink ref="P1657" r:id="rId1643" xr:uid="{FA8B2CD3-F99E-B64C-B451-E1D03312A658}"/>
    <hyperlink ref="R1657" r:id="rId1644" xr:uid="{7582CA83-1681-ED4F-BEBF-A340D2A5E567}"/>
    <hyperlink ref="P1661" r:id="rId1645" xr:uid="{0225409C-C43C-894F-8B40-F4357B370B3E}"/>
    <hyperlink ref="P1682" r:id="rId1646" xr:uid="{0DE87ED9-72FA-F643-91F6-148AFE613BA4}"/>
    <hyperlink ref="P1696" r:id="rId1647" xr:uid="{3D1E2374-1FDE-964C-92EA-926D5D602AB5}"/>
    <hyperlink ref="P1697" r:id="rId1648" xr:uid="{FEE446B9-2193-6843-94CA-DE55F58844FA}"/>
    <hyperlink ref="Q1698" r:id="rId1649" xr:uid="{5F836DBC-C679-2746-B76A-5F1B36F8B9D9}"/>
    <hyperlink ref="P1698" r:id="rId1650" xr:uid="{FA7F2B39-CEB8-E04A-88A9-7573814F4101}"/>
    <hyperlink ref="P1701" r:id="rId1651" xr:uid="{23E52E58-5BB6-3B46-B37B-EC1EAE80A0E8}"/>
    <hyperlink ref="P1703" r:id="rId1652" xr:uid="{BE6633C9-B71C-F14B-B9EF-D2E9625834C8}"/>
    <hyperlink ref="P1704" r:id="rId1653" xr:uid="{4BC63526-6656-1C44-980F-C2791E40597B}"/>
    <hyperlink ref="P2040" r:id="rId1654" location="tribute-start" xr:uid="{EEF38C57-048B-3A46-BD00-2D8C8389478C}"/>
    <hyperlink ref="P1706" r:id="rId1655" location="tribute-start" xr:uid="{A8116566-A166-1440-9770-9E004620CB84}"/>
    <hyperlink ref="R1710" r:id="rId1656" xr:uid="{E78F7E57-C26C-7047-8299-6554705C5A81}"/>
    <hyperlink ref="P1712" r:id="rId1657" xr:uid="{35E3F556-1800-A546-BBE2-62FD94E7CABD}"/>
    <hyperlink ref="P1718" r:id="rId1658" xr:uid="{1F8AF217-F405-F240-8529-C654F0222AE8}"/>
    <hyperlink ref="P1721" r:id="rId1659" xr:uid="{DCD8F2F4-10AC-124E-B214-11D9BA868020}"/>
    <hyperlink ref="P1725" r:id="rId1660" xr:uid="{6AF81743-3242-404D-B9CE-7E780EBC6517}"/>
    <hyperlink ref="P1728" r:id="rId1661" xr:uid="{3F14BDA9-F6F5-C74A-84C0-51F6BA473C0B}"/>
    <hyperlink ref="P1729" r:id="rId1662" xr:uid="{175BFB0C-5B58-AF40-B3E7-B12D351329D1}"/>
    <hyperlink ref="P1741" r:id="rId1663" xr:uid="{B213FA83-6D94-6147-BBD6-BA8334595476}"/>
    <hyperlink ref="P1743" r:id="rId1664" xr:uid="{B25C4151-8E95-424A-9007-CC987DC15048}"/>
    <hyperlink ref="Q531" r:id="rId1665" xr:uid="{ACF224F5-BF45-F246-8066-8938CB0865F5}"/>
    <hyperlink ref="P296" r:id="rId1666" xr:uid="{B72A5652-5C03-0D4F-8E8D-B9FF04BF5495}"/>
    <hyperlink ref="P192" r:id="rId1667" xr:uid="{82A8D8C3-1F83-1247-8EF5-BE9C7AC27633}"/>
    <hyperlink ref="P1753" r:id="rId1668" xr:uid="{E31C7167-4C68-6645-8BFC-9590044A8405}"/>
    <hyperlink ref="P1754" r:id="rId1669" xr:uid="{CEA9CBF3-40C7-294D-A1CE-64771BD4D854}"/>
    <hyperlink ref="P1755" r:id="rId1670" xr:uid="{B043B749-2F5A-F44D-91F0-34973F6B62A2}"/>
    <hyperlink ref="P1759" r:id="rId1671" xr:uid="{D0C98F2B-C3F1-0C44-8C04-6974CCCF52D0}"/>
    <hyperlink ref="P1769" r:id="rId1672" xr:uid="{21844DFA-E74A-4749-BB79-2BB9805180AB}"/>
    <hyperlink ref="P1772" r:id="rId1673" xr:uid="{83BD210C-E8B2-3246-87D8-CD1205F01A27}"/>
    <hyperlink ref="P1782" r:id="rId1674" xr:uid="{053F5BD6-F928-E445-9B99-CCC9AB828C49}"/>
    <hyperlink ref="P1785" r:id="rId1675" xr:uid="{D73B5D04-8E9C-3E4A-95AA-355A1AFD4046}"/>
    <hyperlink ref="P1790" r:id="rId1676" xr:uid="{0298D695-2198-754C-B1ED-9C9DDA44E745}"/>
    <hyperlink ref="R2012" r:id="rId1677" xr:uid="{0E870395-7EBC-F64B-A376-93C3EB3F6935}"/>
    <hyperlink ref="Q1863" r:id="rId1678" xr:uid="{1CCB6823-5FAA-F642-B532-57882B9F24C6}"/>
    <hyperlink ref="W638" r:id="rId1679" xr:uid="{DBD79139-118B-114A-B107-50F12F043FFE}"/>
    <hyperlink ref="P638" r:id="rId1680" xr:uid="{2DB73E36-BB2F-0E4E-80DD-49488689DE2C}"/>
    <hyperlink ref="X638" r:id="rId1681" xr:uid="{97D96B68-3247-2949-B4EA-F4B0C3A00BDD}"/>
    <hyperlink ref="W2324" r:id="rId1682" xr:uid="{D4DF2D2D-8952-404C-AFEF-5C671AA0B852}"/>
    <hyperlink ref="Q2324" r:id="rId1683" xr:uid="{4865D172-5BF0-FF43-9294-6A501CCC8E55}"/>
    <hyperlink ref="V2324" r:id="rId1684" xr:uid="{BD2700CF-D70D-B149-A1DB-386FC244DC03}"/>
    <hyperlink ref="P912" r:id="rId1685" xr:uid="{8CF2B1B5-E1F0-954A-81F6-6CE0C6C712A3}"/>
    <hyperlink ref="P997" r:id="rId1686" xr:uid="{00000000-0004-0000-0100-00006A000000}"/>
    <hyperlink ref="P415" r:id="rId1687" xr:uid="{74A0792A-04AC-054A-A4A6-81DC2359E7CA}"/>
    <hyperlink ref="P309" r:id="rId1688" location="tribute-start" xr:uid="{D9EC152F-20EB-F549-8BC8-EFF4514DF6E4}"/>
    <hyperlink ref="Q310" r:id="rId1689" xr:uid="{4B7F248A-1AA7-F445-8A9C-CDBBF52DEBF9}"/>
    <hyperlink ref="R2238" r:id="rId1690" xr:uid="{14946635-6426-C747-8AA1-95D0C152BE24}"/>
    <hyperlink ref="Q1580" r:id="rId1691" xr:uid="{1A47D93A-08E7-F747-B4A5-F54FD3F7C43F}"/>
    <hyperlink ref="R2215" r:id="rId1692" xr:uid="{F7862C0C-0FE6-884F-8A5F-DD8BD078FC5F}"/>
    <hyperlink ref="P2215" r:id="rId1693" xr:uid="{E6687077-6F32-FC42-B0B8-35DBA8538DB2}"/>
    <hyperlink ref="P1370" r:id="rId1694" xr:uid="{BCCD6D1F-58E6-3F4C-B3D4-4859A5D34846}"/>
    <hyperlink ref="Q1370" r:id="rId1695" xr:uid="{2A79CCB6-F8B3-E544-830C-DB2AFD3F298C}"/>
    <hyperlink ref="P226" r:id="rId1696" xr:uid="{7A8E6512-8BC9-6D46-96B4-BA703E3602C0}"/>
    <hyperlink ref="Q227" r:id="rId1697" xr:uid="{552F7083-D349-8949-B22B-907226C619EC}"/>
    <hyperlink ref="Q2308" r:id="rId1698" xr:uid="{36942254-6EF5-6044-9C82-5AF2E45DF907}"/>
    <hyperlink ref="R2308" r:id="rId1699" xr:uid="{9F2712BE-E4FD-B745-8BAF-0593BFEFBA78}"/>
    <hyperlink ref="V2308" r:id="rId1700" xr:uid="{52DE1ECA-28FC-7D4A-B502-3BDB3B2872BC}"/>
    <hyperlink ref="V2285" r:id="rId1701" xr:uid="{39523CFB-1F5A-204D-90DC-B8389D2C50C0}"/>
    <hyperlink ref="Q2285" r:id="rId1702" xr:uid="{C8CCDB96-89AA-A742-8D9A-367EDEE9490C}"/>
    <hyperlink ref="W2285" r:id="rId1703" xr:uid="{84234F2C-A309-B549-88F6-3DAFCFFD2AFA}"/>
    <hyperlink ref="P1039" r:id="rId1704" xr:uid="{288A7E04-7817-9A46-A561-5188C543535D}"/>
    <hyperlink ref="P1041" r:id="rId1705" xr:uid="{7FBE6AC3-2005-194A-AD65-41400D37431F}"/>
    <hyperlink ref="P1042" r:id="rId1706" xr:uid="{CF3E60E4-7743-A146-BA6D-E0495C379A6E}"/>
    <hyperlink ref="P1043" r:id="rId1707" xr:uid="{7D163736-6A1F-9C4F-8EC0-891E0C0DA39E}"/>
    <hyperlink ref="P1047" r:id="rId1708" xr:uid="{54D4F6C1-F89A-774A-8B94-33C8F01E238C}"/>
    <hyperlink ref="R1045" r:id="rId1709" xr:uid="{F0713528-008D-B44E-A3AA-D0BF97777612}"/>
    <hyperlink ref="Q1045" r:id="rId1710" xr:uid="{66EAC8B0-1E94-7346-BB23-050584C4BCF3}"/>
    <hyperlink ref="R1046" r:id="rId1711" xr:uid="{01392307-B991-4144-B3A7-0D89D5832C05}"/>
    <hyperlink ref="P1052" r:id="rId1712" xr:uid="{A5BBECA5-AEDC-4D4E-B939-F933D5A730F3}"/>
    <hyperlink ref="P1054" r:id="rId1713" xr:uid="{0AD0F656-EB9F-BD4B-847D-ECCDF16400B1}"/>
    <hyperlink ref="P1055" r:id="rId1714" xr:uid="{F2B308FA-62C9-AB42-ACBA-787A6ABB5175}"/>
    <hyperlink ref="P1056" r:id="rId1715" xr:uid="{654DDDEC-52E8-4F46-999A-35A37FBEDB73}"/>
    <hyperlink ref="P1051" r:id="rId1716" xr:uid="{E57A7980-96D0-2240-AA77-0873D145E5FB}"/>
    <hyperlink ref="P1057" r:id="rId1717" xr:uid="{16CD0AE7-721D-964F-BD25-B72C5E1EC0F5}"/>
    <hyperlink ref="P1058" r:id="rId1718" xr:uid="{9C5CCFA4-21C8-4143-9DC4-975B56145845}"/>
    <hyperlink ref="P1062" r:id="rId1719" xr:uid="{EB1662D2-F69E-B246-8638-0B80D6DE91F0}"/>
    <hyperlink ref="P1063" r:id="rId1720" xr:uid="{6B9C66FA-F1E1-F042-9875-B1A54A90D01C}"/>
    <hyperlink ref="P1068" r:id="rId1721" xr:uid="{889E93A4-24D3-2F40-8BE9-13FB3891EE73}"/>
    <hyperlink ref="R1065" r:id="rId1722" xr:uid="{2077C50C-9545-D64A-B196-C59EF410A12C}"/>
    <hyperlink ref="P1070" r:id="rId1723" xr:uid="{08EBF1E3-5D5A-A549-83D5-EFA1AF9D2722}"/>
    <hyperlink ref="P1072" r:id="rId1724" xr:uid="{FAA861D3-558F-3745-91DA-B80A24CB6B40}"/>
    <hyperlink ref="P1073" r:id="rId1725" xr:uid="{3E37238D-807A-0D4A-A95E-8BE63DE90C30}"/>
    <hyperlink ref="P1077" r:id="rId1726" xr:uid="{ED3782BB-D33A-314C-BECA-E519AC8427E7}"/>
    <hyperlink ref="P1078" r:id="rId1727" xr:uid="{F05219BC-357D-C44A-86BF-BBBAC713AF83}"/>
    <hyperlink ref="P1065" r:id="rId1728" xr:uid="{20982FD7-EF11-E042-B518-6CEAA3C63BBE}"/>
    <hyperlink ref="P1080" r:id="rId1729" xr:uid="{1F7B5ED4-7EEC-4949-8885-F4DBF860CB7A}"/>
    <hyperlink ref="R1083" r:id="rId1730" xr:uid="{47C59E40-D6F0-1E4C-9285-CAA93123463D}"/>
    <hyperlink ref="P1086" r:id="rId1731" xr:uid="{2BDE6A6C-CB79-1048-A6B1-2145E4FE7AB6}"/>
    <hyperlink ref="P1087" r:id="rId1732" xr:uid="{FB3F93E9-D688-6247-856E-5236CDD1B180}"/>
    <hyperlink ref="P1089" r:id="rId1733" xr:uid="{DB01FA9F-525E-BC40-87E9-C369DA26C56B}"/>
    <hyperlink ref="P1091" r:id="rId1734" xr:uid="{DBF55B02-843F-3146-ACA6-A082DE21596E}"/>
    <hyperlink ref="P1093" r:id="rId1735" xr:uid="{C161B503-40AE-1F4F-9311-843D2E9373B9}"/>
    <hyperlink ref="R2285" r:id="rId1736" xr:uid="{A806930E-E9BF-974E-B566-68CE5BA934C1}"/>
    <hyperlink ref="R2324" r:id="rId1737" xr:uid="{628A2A2B-3226-2E41-B7F8-FB2980705A35}"/>
    <hyperlink ref="Q534" r:id="rId1738" xr:uid="{84514645-3EB8-2141-BBB9-27D27407841F}"/>
    <hyperlink ref="Q1938" r:id="rId1739" xr:uid="{2F0D54C3-6A1B-8743-AA0F-CECB661031AF}"/>
    <hyperlink ref="P2047" r:id="rId1740" xr:uid="{03C51B25-1D8C-F04C-93B8-20372F2EE951}"/>
    <hyperlink ref="R1396" r:id="rId1741" xr:uid="{087347C6-F5CB-4741-A2C1-61E069BF3B35}"/>
    <hyperlink ref="R2005" r:id="rId1742" xr:uid="{8AE6C7A1-D51D-BB43-B940-5CEC30131BA6}"/>
    <hyperlink ref="P2005" r:id="rId1743" xr:uid="{3F179846-B895-FA4C-8F0D-D466E808860F}"/>
    <hyperlink ref="Q2318" r:id="rId1744" xr:uid="{FCE49D08-0496-7143-89FE-3D4E6F3F0915}"/>
    <hyperlink ref="R2366" r:id="rId1745" xr:uid="{FD6092A3-5151-024A-93C6-C3231CB7CBEA}"/>
    <hyperlink ref="R2115" r:id="rId1746" xr:uid="{E89A7A5D-256E-FB4C-B967-352609533214}"/>
    <hyperlink ref="P1409" r:id="rId1747" xr:uid="{C98CC6E2-35A0-5241-87C6-B6B5188A886A}"/>
    <hyperlink ref="V1764" r:id="rId1748" xr:uid="{CA35E3E5-D064-2246-BD3C-434D60A724FB}"/>
    <hyperlink ref="P588" r:id="rId1749" xr:uid="{803884D2-0C3B-B94E-A03A-1301BE222469}"/>
    <hyperlink ref="Q112" r:id="rId1750" xr:uid="{5BAF2F24-F81A-C94A-AB85-B1524C134377}"/>
    <hyperlink ref="Q2021" r:id="rId1751" xr:uid="{9BF46249-3769-084B-B9DD-23E6000D431B}"/>
    <hyperlink ref="P1688" r:id="rId1752" xr:uid="{03313AFA-76EE-C341-A1F4-F1181E899871}"/>
    <hyperlink ref="Q1688" r:id="rId1753" xr:uid="{FB8D9F28-6085-2546-9C40-22F5949C7350}"/>
    <hyperlink ref="P2324" r:id="rId1754" xr:uid="{43DFA90F-1742-E948-9EA0-3B17C804A3B0}"/>
    <hyperlink ref="P112" r:id="rId1755" xr:uid="{DA6DC1A7-1B1E-EB4B-B7AB-4DAF9DCF2BF3}"/>
    <hyperlink ref="Q2320" r:id="rId1756" xr:uid="{CF132244-F617-8A48-A629-C5A9A3CBD18F}"/>
    <hyperlink ref="P2186" r:id="rId1757" xr:uid="{7F8C4E9F-9315-DE48-8274-FF4721733236}"/>
    <hyperlink ref="P2273" r:id="rId1758" xr:uid="{3DD43989-03BD-2E49-AD21-5415E8FEC95C}"/>
    <hyperlink ref="W2273" r:id="rId1759" xr:uid="{478EB70C-EA19-DC48-9133-D2CAAA6DEA64}"/>
    <hyperlink ref="Q2274" r:id="rId1760" xr:uid="{ED460F13-E49A-784C-8990-A6A72F308489}"/>
    <hyperlink ref="P2309" r:id="rId1761" xr:uid="{7BCE9EB8-B676-F244-8A39-6C948C4E9B06}"/>
    <hyperlink ref="Q2311" r:id="rId1762" xr:uid="{DC5C03A7-6444-A741-B01F-F75CC8BF4272}"/>
    <hyperlink ref="Q2302" r:id="rId1763" xr:uid="{2BFF902A-3117-6B4B-A4C9-8B40D2EDD18F}"/>
    <hyperlink ref="R2302" r:id="rId1764" xr:uid="{CF51C83A-9609-9445-AB9E-2AD2C6862194}"/>
    <hyperlink ref="P2302" r:id="rId1765" location="/celebrationWall" display="https://www.weaverfuneralhomes.com/obituaries/Dr-Richard-Henry-Morin?obId=26519827 - /celebrationWall" xr:uid="{C75F1316-9E19-6149-BD6D-4D98B3B4B965}"/>
    <hyperlink ref="P198" r:id="rId1766" xr:uid="{0276F6FC-12F4-4146-A510-BF8179A08D71}"/>
    <hyperlink ref="R1452" r:id="rId1767" xr:uid="{496D0506-5AA3-B341-AFE9-15A1A682AB74}"/>
    <hyperlink ref="P1927" r:id="rId1768" xr:uid="{18680283-0F1B-B54D-8077-A38417486ED5}"/>
    <hyperlink ref="Q1927" r:id="rId1769" xr:uid="{67CE9F0C-1455-114F-BD18-A863C782A6BC}"/>
    <hyperlink ref="P1731" r:id="rId1770" xr:uid="{4F113C70-F190-374F-9C75-ED81F0FCC2BD}"/>
    <hyperlink ref="Q1732" r:id="rId1771" xr:uid="{AC71C5E5-2182-F742-A5E2-83F6A8481D8D}"/>
    <hyperlink ref="R2176" r:id="rId1772" xr:uid="{B334854E-7DFC-B54A-B018-B122FAB7FEF5}"/>
    <hyperlink ref="Q2176" r:id="rId1773" xr:uid="{A53B49E1-B475-B040-9DA1-3065D88D2E1F}"/>
    <hyperlink ref="P2308" r:id="rId1774" xr:uid="{D99210B9-C02C-ED45-A095-7EA572121288}"/>
    <hyperlink ref="P2325" r:id="rId1775" xr:uid="{4A2E4E09-A3D6-7C42-937C-ED4EC2A654B7}"/>
    <hyperlink ref="R2322" r:id="rId1776" xr:uid="{7E978BB0-D813-8C42-971C-8B952B1B1598}"/>
    <hyperlink ref="P2326" r:id="rId1777" location="tribute-start" xr:uid="{3A814CAC-6D42-074E-BE71-86AE46C0FCB4}"/>
    <hyperlink ref="P446" r:id="rId1778" xr:uid="{7A62B6C6-F051-6B46-9A16-D8DA8587B212}"/>
    <hyperlink ref="P621" r:id="rId1779" xr:uid="{CFE37551-C01F-5147-8558-E36B5FA77B46}"/>
    <hyperlink ref="P1484" r:id="rId1780" xr:uid="{C0583206-B893-F84F-9172-BE81F1EA85AA}"/>
    <hyperlink ref="Q1484" r:id="rId1781" xr:uid="{76868EDA-F4B8-804D-AB1B-D9661279D66A}"/>
    <hyperlink ref="P315" r:id="rId1782" xr:uid="{B57DFEF7-ACC0-C148-9327-D9FE6445B518}"/>
    <hyperlink ref="R315" r:id="rId1783" xr:uid="{A981E624-7D1B-1047-BB2F-0F1EB315E779}"/>
    <hyperlink ref="V315" r:id="rId1784" xr:uid="{AA12CF66-916B-C049-B3AA-AA5601681C3D}"/>
    <hyperlink ref="W315" r:id="rId1785" xr:uid="{95B364CC-DE10-7940-9E08-E272050282FB}"/>
    <hyperlink ref="P1488" r:id="rId1786" xr:uid="{79492E8C-525F-3E43-8035-2E76C601B892}"/>
    <hyperlink ref="R1488" r:id="rId1787" xr:uid="{4DDA19C7-4A9E-4F4A-A31F-D18CC3C55DFD}"/>
    <hyperlink ref="R2306" r:id="rId1788" xr:uid="{3FD9FB8E-DAC4-D84F-A046-E95358BC0757}"/>
    <hyperlink ref="P362" r:id="rId1789" xr:uid="{0A969660-C395-224D-91BF-3686B81F03D0}"/>
    <hyperlink ref="Q362" r:id="rId1790" xr:uid="{99E0CB3D-8F46-194A-8085-C31D74175F5E}"/>
    <hyperlink ref="P2306" r:id="rId1791" xr:uid="{4802D274-5832-F04C-8969-DFBE3A7648FD}"/>
    <hyperlink ref="R1704" r:id="rId1792" xr:uid="{79C417AB-AC0F-254E-BD55-4C38865D967C}"/>
    <hyperlink ref="Q1704" r:id="rId1793" xr:uid="{B28B0791-9AA4-6B48-8F16-2C36D7B651EB}"/>
    <hyperlink ref="R2323" r:id="rId1794" xr:uid="{8EF56F9E-0E3C-A345-8B69-03CF2173BF2D}"/>
    <hyperlink ref="R237" r:id="rId1795" xr:uid="{CD191043-9CE1-1E40-A804-E59E585BD106}"/>
    <hyperlink ref="V237" r:id="rId1796" xr:uid="{2351AF50-88CA-DE45-A523-BAA687FD39C9}"/>
    <hyperlink ref="Q237" r:id="rId1797" xr:uid="{CB3F6603-9A3B-404F-A1ED-C00BBB25D5A0}"/>
    <hyperlink ref="P860" r:id="rId1798" xr:uid="{65275F44-24A2-DA43-9756-DC5321B025C0}"/>
    <hyperlink ref="P560" r:id="rId1799" xr:uid="{F17913DE-B41B-E64D-849A-6CECBE504282}"/>
    <hyperlink ref="R158" r:id="rId1800" xr:uid="{7175A260-E186-054F-BD0E-3C4059232C8B}"/>
    <hyperlink ref="Q2332" r:id="rId1801" xr:uid="{F2206A34-BAA3-BD45-A233-1E152A549EE3}"/>
    <hyperlink ref="Q849" r:id="rId1802" xr:uid="{76440ABA-CD09-4B4F-9630-0F859E7B4B8E}"/>
    <hyperlink ref="P1898" r:id="rId1803" xr:uid="{E184FBFC-BAE7-2548-ACB8-663E913D7426}"/>
    <hyperlink ref="Q1835" r:id="rId1804" xr:uid="{1FC04BDB-FEC0-AE44-90F1-D00CDA72A4CC}"/>
    <hyperlink ref="R901" r:id="rId1805" xr:uid="{E20AD518-03FA-E34F-8AAA-BD981C5B245A}"/>
    <hyperlink ref="R532" r:id="rId1806" xr:uid="{326AAD12-5C02-5B44-A03E-73162C36CB09}"/>
    <hyperlink ref="X2324" r:id="rId1807" xr:uid="{9BBC1668-D184-5F45-88AF-E36B28F47C44}"/>
    <hyperlink ref="Q2312" r:id="rId1808" xr:uid="{3E225520-9A11-7F40-9079-F2F9E0C76870}"/>
    <hyperlink ref="P1699" r:id="rId1809" xr:uid="{D30A2151-06EE-5D44-887B-3D885A7EE8E2}"/>
    <hyperlink ref="Q1699" r:id="rId1810" xr:uid="{E0B1B4C6-E943-9449-B270-E6B5567BBC31}"/>
    <hyperlink ref="P1711" r:id="rId1811" xr:uid="{17BFE638-A8F9-C141-ABA4-C6D42EFFD533}"/>
    <hyperlink ref="Q1711" r:id="rId1812" xr:uid="{23DD3982-974E-D64B-BA02-ABE31E4D368B}"/>
    <hyperlink ref="Q1643" r:id="rId1813" xr:uid="{D1B58973-0CEC-344B-8906-B6C94257E014}"/>
    <hyperlink ref="P1639" r:id="rId1814" xr:uid="{C0E81BAF-7554-4240-B201-62E77AEAA2AD}"/>
    <hyperlink ref="P1638" r:id="rId1815" xr:uid="{9A462A3A-C1C2-4A42-B9EF-3E05AEFDAAC8}"/>
    <hyperlink ref="P1635" r:id="rId1816" xr:uid="{9FF0A901-6062-CC4E-8DA5-D4CEABBF8183}"/>
    <hyperlink ref="P1627" r:id="rId1817" location="tribute-start" xr:uid="{C1815913-A212-7F40-ACE6-9E7D29D45867}"/>
    <hyperlink ref="Q1627" r:id="rId1818" xr:uid="{96A40675-27FA-014C-A3B5-825DE85E2E36}"/>
    <hyperlink ref="P1622" r:id="rId1819" location="/obituaryInfo" xr:uid="{FA7A9215-3A1D-5C41-B00E-CC5873D121C8}"/>
    <hyperlink ref="P1617" r:id="rId1820" xr:uid="{F3379F95-06E7-A44F-A052-F720D96C5E56}"/>
    <hyperlink ref="P1610" r:id="rId1821" xr:uid="{A5A6756B-3EAA-724E-A527-9B2FBA027C74}"/>
    <hyperlink ref="P1608" r:id="rId1822" xr:uid="{02132D28-29C2-904B-905A-D4C132AD1FB2}"/>
    <hyperlink ref="P1605" r:id="rId1823" xr:uid="{45B46B40-66F7-024C-A575-10C9EBDCD3FA}"/>
    <hyperlink ref="P1604" r:id="rId1824" xr:uid="{807BC21C-DAD9-6848-8C0A-5B6347D96A69}"/>
    <hyperlink ref="P1603" r:id="rId1825" xr:uid="{6FE1BE11-6215-074F-BAB2-EC5A8043FB82}"/>
    <hyperlink ref="P1600" r:id="rId1826" xr:uid="{7EA92808-0E34-8445-8698-42CD41E35034}"/>
    <hyperlink ref="P1599" r:id="rId1827" xr:uid="{47604213-DA4D-3D4A-972D-ACE4E0A011A0}"/>
    <hyperlink ref="P1596" r:id="rId1828" xr:uid="{5B1F3EBB-B8D1-E14A-A5DB-87FC48A99C83}"/>
    <hyperlink ref="P1594" r:id="rId1829" xr:uid="{28274E35-026A-FA44-8815-99BDA6B59E57}"/>
    <hyperlink ref="P1590" r:id="rId1830" xr:uid="{5B3A3D5D-E449-794E-8B4A-65A79C3EAD2C}"/>
    <hyperlink ref="P1588" r:id="rId1831" xr:uid="{D134EC78-6E94-C64F-9F2E-DB3D8A5D973D}"/>
    <hyperlink ref="Q1776" r:id="rId1832" xr:uid="{83ADE361-FDE9-ED46-8DC7-E3F89171D22E}"/>
    <hyperlink ref="Q1984" r:id="rId1833" xr:uid="{C3623CEF-7B57-7A45-80DA-CFE7009893ED}"/>
    <hyperlink ref="P1984" r:id="rId1834" xr:uid="{B41DCFF6-4C4B-8646-A4D2-97E0A0054289}"/>
    <hyperlink ref="P1587" r:id="rId1835" xr:uid="{C72D2615-95DA-D147-8E8F-309828DAA309}"/>
    <hyperlink ref="P1584" r:id="rId1836" xr:uid="{7255394B-7863-344B-8875-F4CE9DA2C559}"/>
    <hyperlink ref="P1577" r:id="rId1837" xr:uid="{302F3A92-D255-B94D-B467-6423295B4A42}"/>
    <hyperlink ref="P1570" r:id="rId1838" xr:uid="{FC070EA8-8C74-2C47-9D54-4AA746D4D16A}"/>
    <hyperlink ref="P1575" r:id="rId1839" xr:uid="{967F6730-2D10-8F46-BF63-375DAF8A9519}"/>
    <hyperlink ref="P1574" r:id="rId1840" xr:uid="{156FD49E-7F52-814C-9C5A-44154A9E1C8C}"/>
    <hyperlink ref="P1569" r:id="rId1841" xr:uid="{185EFDB2-34C1-C64F-96D0-2816E5B504E0}"/>
    <hyperlink ref="P1564" r:id="rId1842" xr:uid="{EAA2DBA3-0634-DA43-B45B-C113CD362228}"/>
    <hyperlink ref="P1556" r:id="rId1843" xr:uid="{68D1DDC4-1817-7944-8917-6A80ED93E7B1}"/>
    <hyperlink ref="R1552" r:id="rId1844" xr:uid="{55A4B6F3-4B80-2D48-B235-FA313DF4426E}"/>
    <hyperlink ref="P1553" r:id="rId1845" xr:uid="{1C84F808-A85B-4642-B7E9-8B5A8EB8AE4E}"/>
    <hyperlink ref="P1544" r:id="rId1846" xr:uid="{BCA540DA-3EA6-7B4E-BBED-8856A9408B06}"/>
    <hyperlink ref="R1541" r:id="rId1847" xr:uid="{FCDBA384-CDE7-794B-BCEA-C6C1EB7282CD}"/>
    <hyperlink ref="P1538" r:id="rId1848" xr:uid="{867FD27D-D615-E94D-8A37-48A2EA705959}"/>
    <hyperlink ref="P1534" r:id="rId1849" xr:uid="{021ECE55-E58E-3B44-9D25-04D8202C7A01}"/>
    <hyperlink ref="R1532" r:id="rId1850" xr:uid="{96A75FF1-9B1B-7141-8930-7E333C4D896D}"/>
    <hyperlink ref="P1525" r:id="rId1851" xr:uid="{0238E8A8-BB92-364B-950B-2B3BEF960DDC}"/>
    <hyperlink ref="P1524" r:id="rId1852" xr:uid="{85B492C8-3887-C049-9689-0A01C74029D6}"/>
    <hyperlink ref="P1519" r:id="rId1853" xr:uid="{72E2C7B3-9238-2745-A745-7CE4613AAB8E}"/>
    <hyperlink ref="P1516" r:id="rId1854" xr:uid="{DA4A7DC7-B201-F544-A3CE-CAED25024C5F}"/>
    <hyperlink ref="P1512" r:id="rId1855" xr:uid="{B2374375-D337-464F-B57E-7F44EF0B3D49}"/>
    <hyperlink ref="P1511" r:id="rId1856" xr:uid="{47A11184-3EE3-4A42-AD2B-B302D5A80B6C}"/>
    <hyperlink ref="P1509" r:id="rId1857" xr:uid="{CB850A57-F4E1-6845-98FA-3269390155A3}"/>
    <hyperlink ref="P1507" r:id="rId1858" xr:uid="{98D95384-49B0-6948-B137-392612F47DAA}"/>
    <hyperlink ref="P1506" r:id="rId1859" xr:uid="{F502274D-648D-0747-BC5C-591DC3D43BB7}"/>
    <hyperlink ref="P1505" r:id="rId1860" xr:uid="{273EE122-6AF2-3F4D-9497-DB369DCE50C5}"/>
    <hyperlink ref="P1502" r:id="rId1861" xr:uid="{0165288E-D934-4447-8FD7-8D72C0952C94}"/>
    <hyperlink ref="P1498" r:id="rId1862" xr:uid="{CF2754A1-8A13-B844-98CB-DA5E182D2768}"/>
    <hyperlink ref="Q1913" r:id="rId1863" xr:uid="{4AD46E08-C0DD-334A-91DB-4A037805DCA7}"/>
    <hyperlink ref="Q2284" r:id="rId1864" xr:uid="{24B72C79-E137-384E-B0CC-D3077985CB9D}"/>
    <hyperlink ref="Q329" r:id="rId1865" xr:uid="{321BCD04-FC9C-4E4D-B591-BA1A84B692A2}"/>
    <hyperlink ref="P2045" r:id="rId1866" xr:uid="{2910FEFE-D8FA-924D-AB2C-E473772DDB6F}"/>
    <hyperlink ref="Q2046" r:id="rId1867" xr:uid="{200EEC57-CE48-E443-A730-E4443F2E116C}"/>
    <hyperlink ref="P441" r:id="rId1868" xr:uid="{3A05AE87-29B5-0C46-9360-B5CC797B844A}"/>
    <hyperlink ref="P442" r:id="rId1869" xr:uid="{714C2BC2-C456-8E49-B71C-A9146CB0F92E}"/>
    <hyperlink ref="P2222" r:id="rId1870" xr:uid="{B71FA631-914C-BD4E-AD61-20F28296B3F3}"/>
    <hyperlink ref="Q2222" r:id="rId1871" xr:uid="{370A666C-B7D1-0744-9746-BB8B6AE5F702}"/>
    <hyperlink ref="R295" r:id="rId1872" xr:uid="{7784B1D2-7291-0A48-8160-58A48BB4CDB6}"/>
    <hyperlink ref="Q295" r:id="rId1873" xr:uid="{9A8B619F-1865-9D42-9ED1-146B71C1692A}"/>
    <hyperlink ref="P1497" r:id="rId1874" xr:uid="{22395AF1-3528-1B42-A909-C1142CB2720E}"/>
    <hyperlink ref="P1496" r:id="rId1875" xr:uid="{5F47A75F-DEF8-9540-9BD2-DE5561F362E3}"/>
    <hyperlink ref="P1494" r:id="rId1876" xr:uid="{E9CF8C51-EC0A-BC40-839D-1DB6C4FBED6C}"/>
    <hyperlink ref="P1491" r:id="rId1877" xr:uid="{C82D8637-05EB-064F-BA49-2A60804F55CE}"/>
    <hyperlink ref="P1489" r:id="rId1878" xr:uid="{F2231714-58B3-A94C-8A2E-F806E0158609}"/>
    <hyperlink ref="P1486" r:id="rId1879" xr:uid="{A6526403-0AFE-A046-84B0-0A42A7119913}"/>
    <hyperlink ref="P1482" r:id="rId1880" xr:uid="{A08FC09E-D465-8F40-868B-2D32D21B2618}"/>
    <hyperlink ref="P1481" r:id="rId1881" xr:uid="{F375A6ED-36AB-F64D-AD4A-D00ECDAC571E}"/>
    <hyperlink ref="R1479" r:id="rId1882" xr:uid="{24841E1E-FDCC-4347-ABFE-48F29C153FBC}"/>
    <hyperlink ref="R1478" r:id="rId1883" xr:uid="{AC4DA127-3643-5D4D-B1BC-70842303628A}"/>
    <hyperlink ref="P1474" r:id="rId1884" xr:uid="{790E0633-0C0A-E045-A397-55431046B276}"/>
    <hyperlink ref="P1473" r:id="rId1885" xr:uid="{06D55826-6195-2A40-B326-C5945152686A}"/>
    <hyperlink ref="R1472" r:id="rId1886" xr:uid="{7739066F-684E-2D45-BD8A-4C256AA452A6}"/>
    <hyperlink ref="P1471" r:id="rId1887" xr:uid="{CE15FF06-98C7-B54C-9B27-95574D9EF3AF}"/>
    <hyperlink ref="R1467" r:id="rId1888" xr:uid="{764D2829-B95D-8B47-90B7-A0C7D1AE47FD}"/>
    <hyperlink ref="P1466" r:id="rId1889" xr:uid="{03DEE12D-FD72-124D-9276-55DEDD5BB4A5}"/>
    <hyperlink ref="P1464" r:id="rId1890" xr:uid="{44F5EBAD-2BD1-C64B-A43F-CB75464A812E}"/>
    <hyperlink ref="P1462" r:id="rId1891" xr:uid="{7E1CF461-0610-C54A-8F75-A3EB9C66C67A}"/>
    <hyperlink ref="P1460" r:id="rId1892" xr:uid="{F99ABADF-814B-0542-8B1F-E44E1B6D885E}"/>
    <hyperlink ref="P1459" r:id="rId1893" xr:uid="{A8721AC4-A573-9448-8D16-9E49E0CF6B15}"/>
    <hyperlink ref="P1457" r:id="rId1894" xr:uid="{3152CF15-1F5A-F948-88CD-5BE0BE050A96}"/>
    <hyperlink ref="P1453" r:id="rId1895" xr:uid="{EC231918-8649-F947-8F61-2591668F4581}"/>
    <hyperlink ref="P1450" r:id="rId1896" xr:uid="{18FA114C-3640-0A4F-9436-A2CF86201159}"/>
    <hyperlink ref="P1447" r:id="rId1897" xr:uid="{E86AFF18-41F2-6A45-9334-B41FA8F5C406}"/>
    <hyperlink ref="P1446" r:id="rId1898" xr:uid="{EF98BD14-5547-B245-A5B5-16C862F5A518}"/>
    <hyperlink ref="Q1444" r:id="rId1899" xr:uid="{6DFCF0A0-63C0-F64B-9D0C-0010718F25B3}"/>
    <hyperlink ref="Q1443" r:id="rId1900" xr:uid="{A4F743F1-F813-8740-8817-D124B9C8221C}"/>
    <hyperlink ref="P1442" r:id="rId1901" xr:uid="{797716D6-9E1E-6844-AA4A-A25DDFD956E7}"/>
    <hyperlink ref="P1438" r:id="rId1902" xr:uid="{A489A3AA-DD4E-0F4B-A370-0742E3A5EED6}"/>
    <hyperlink ref="P1436" r:id="rId1903" xr:uid="{C7B67C14-CE97-BA45-AB2E-418B1D43CB73}"/>
    <hyperlink ref="P1430" r:id="rId1904" xr:uid="{6515DC88-9CC7-6649-A2ED-88B4EC164B72}"/>
    <hyperlink ref="P1429" r:id="rId1905" xr:uid="{E1ACAD2F-BA73-5A44-8623-4732BE1B805A}"/>
    <hyperlink ref="P1428" r:id="rId1906" xr:uid="{81E8F3DF-6EF7-7C41-8ADC-966E554D6102}"/>
    <hyperlink ref="P1427" r:id="rId1907" xr:uid="{E5FADE63-85A4-5C4E-AEEE-F1022A544DDE}"/>
    <hyperlink ref="P1425" r:id="rId1908" xr:uid="{5E0E22AF-4C98-624A-913A-251E4EB91423}"/>
    <hyperlink ref="P1424" r:id="rId1909" xr:uid="{949C87AF-3F33-524F-8DDA-B88CAF134164}"/>
    <hyperlink ref="P1422" r:id="rId1910" xr:uid="{85AC19F9-4CFD-EB4A-9DF4-4926DE9387A8}"/>
    <hyperlink ref="P1421" r:id="rId1911" xr:uid="{7F34BB37-D667-8847-94CD-36DEC2388862}"/>
    <hyperlink ref="P1419" r:id="rId1912" xr:uid="{AC6E9085-2CE4-DB43-9C52-FACC0A44476A}"/>
    <hyperlink ref="P1420" r:id="rId1913" xr:uid="{0830450B-A9D7-3448-9DFF-46417A59C8D4}"/>
    <hyperlink ref="P1414" r:id="rId1914" xr:uid="{36679EE3-CF94-624B-9982-6419D29A0442}"/>
    <hyperlink ref="P1412" r:id="rId1915" xr:uid="{13A3E5C5-BEF9-CD47-8BE4-56273A693F5E}"/>
    <hyperlink ref="P1411" r:id="rId1916" xr:uid="{3782F5CA-6E95-644F-B7F0-8A47905F4A81}"/>
    <hyperlink ref="P1410" r:id="rId1917" xr:uid="{F0CB9F2C-A33D-864A-AA77-8E3AF43743EB}"/>
    <hyperlink ref="P1407" r:id="rId1918" xr:uid="{97101B7A-F6BD-C44B-A746-85ADD4687423}"/>
    <hyperlink ref="P1406" r:id="rId1919" xr:uid="{0DB8E4E6-DAFD-6046-BF84-290887E9D2E1}"/>
    <hyperlink ref="P1405" r:id="rId1920" xr:uid="{EDBE8643-64C9-574E-94D2-88ED06094469}"/>
    <hyperlink ref="Q1405" r:id="rId1921" xr:uid="{C5A8A0BF-0E79-8E43-B38B-C7B73483F1A5}"/>
    <hyperlink ref="R1405" r:id="rId1922" xr:uid="{97278C16-5EA0-6A4B-89E9-CEA3F78DD117}"/>
    <hyperlink ref="R1404" r:id="rId1923" xr:uid="{D6DE0981-BBD2-6446-A2BC-F8E980833950}"/>
    <hyperlink ref="P1402" r:id="rId1924" xr:uid="{892BDC7F-9658-EA48-A3A1-1D0E63E42B96}"/>
    <hyperlink ref="P1401" r:id="rId1925" xr:uid="{F5AE3159-61FC-2741-BE74-74C1A6160550}"/>
    <hyperlink ref="P1395" r:id="rId1926" xr:uid="{566B216D-D275-144D-B6FA-4BFE5FDEBA74}"/>
    <hyperlink ref="P1394" r:id="rId1927" xr:uid="{CCB2C445-6C9C-8F4A-A440-F3F3391AA069}"/>
    <hyperlink ref="P1393" r:id="rId1928" xr:uid="{A3098721-4E7A-2E46-B380-892552D814A3}"/>
    <hyperlink ref="R136" r:id="rId1929" xr:uid="{4E585221-5715-DD41-A68B-313954194D99}"/>
    <hyperlink ref="P225" r:id="rId1930" xr:uid="{020C9757-5EA0-F147-BF55-79C4F50E0933}"/>
    <hyperlink ref="R233" r:id="rId1931" xr:uid="{3FEA793F-1094-694C-BCD8-AD8E69F4A9AF}"/>
    <hyperlink ref="Q233" r:id="rId1932" xr:uid="{07FD956B-3363-5948-8E17-F9ADCF4558A6}"/>
    <hyperlink ref="P106" r:id="rId1933" xr:uid="{4EBB3FD1-9847-624D-BF10-35D0CD753DFA}"/>
    <hyperlink ref="V106" r:id="rId1934" xr:uid="{6259CBDD-A3D8-9E49-872A-2A3090DE67C9}"/>
    <hyperlink ref="Q106" r:id="rId1935" xr:uid="{F977818B-BA24-474F-A95C-F947140C42B8}"/>
    <hyperlink ref="P300" r:id="rId1936" xr:uid="{F2F5F53C-EC54-674C-BD63-42FF062E11A3}"/>
    <hyperlink ref="P325" r:id="rId1937" xr:uid="{9DA0290A-FAF4-4B4D-8B55-5A35C1E1E1C0}"/>
    <hyperlink ref="Q715" r:id="rId1938" xr:uid="{92A3E751-BCCD-6341-A717-CF7F37D8EBE4}"/>
    <hyperlink ref="P397" r:id="rId1939" xr:uid="{D9592E06-B31B-FD4C-AFFA-A189A2ACCE66}"/>
    <hyperlink ref="P307" r:id="rId1940" location="tribute-start" xr:uid="{23734475-6E3B-8648-B931-35217CBF848D}"/>
    <hyperlink ref="P2340" r:id="rId1941" xr:uid="{EA577242-55DB-C047-935C-8886965A58D0}"/>
    <hyperlink ref="Q2340" r:id="rId1942" xr:uid="{A7AD047B-8731-1F4D-8AB3-368C1A8D94E8}"/>
    <hyperlink ref="R2340" r:id="rId1943" xr:uid="{3563C39F-F66A-5042-8B66-E168190F6F73}"/>
    <hyperlink ref="P1314" r:id="rId1944" xr:uid="{E3ADF229-8255-7A4E-94C7-95B4C8FC6101}"/>
    <hyperlink ref="Q248" r:id="rId1945" xr:uid="{8C539136-0627-B24C-BEDF-83D3B65876E3}"/>
    <hyperlink ref="P248" r:id="rId1946" xr:uid="{FA3CBD95-C9E1-1144-A244-999A8F70123A}"/>
    <hyperlink ref="R1825" r:id="rId1947" xr:uid="{AA206FE4-F172-3C43-833A-F644D7331BF1}"/>
    <hyperlink ref="P2151" r:id="rId1948" location="!/Obituary" xr:uid="{5A07D817-60F1-3145-B8DA-E6AEAFB7E699}"/>
    <hyperlink ref="P2152" r:id="rId1949" xr:uid="{1F92CC6E-882B-B74A-A7EC-A5E40ED8A4B7}"/>
    <hyperlink ref="Q2152" r:id="rId1950" xr:uid="{FF3F1F2C-A0B3-184F-B0F1-C6028CA17225}"/>
    <hyperlink ref="Q1266" r:id="rId1951" xr:uid="{D995F0D4-1629-E444-A4FE-64600680EE5C}"/>
    <hyperlink ref="P1033" r:id="rId1952" xr:uid="{2D9BF584-D100-0C4A-972A-7DD45548F115}"/>
    <hyperlink ref="R1034" r:id="rId1953" xr:uid="{045D7553-ECF5-154B-9D4C-409C6162ED9A}"/>
    <hyperlink ref="Q1034" r:id="rId1954" xr:uid="{BE254C72-EE8B-CC48-B76D-77C715B9301E}"/>
    <hyperlink ref="R75" r:id="rId1955" display="https://archivescanada.accesstomemory.ca/docteur-patrick-damico-medecin-qui-traite-lucien-bouchard-lors-de-sa-maladie-correspondance-extrait-de-lagenda-de-lucien-bouchard-notes-manuscrites-prises-par-monsieur-bouchard-probablement-lors-dune-rencontre-avec-le-docteur-damico" xr:uid="{175FD8ED-16AD-2F45-91DA-24616F7503AE}"/>
    <hyperlink ref="Q75" r:id="rId1956" xr:uid="{127563C8-2BED-DA4B-A811-0F433104392E}"/>
    <hyperlink ref="P1686" r:id="rId1957" xr:uid="{3EE80C2B-707B-3046-B20A-1ACB58D225D3}"/>
    <hyperlink ref="Q1687" r:id="rId1958" xr:uid="{45695C61-B143-CE41-B802-459AE48B2313}"/>
    <hyperlink ref="P230" r:id="rId1959" xr:uid="{5B925325-FE76-834D-95BC-D9E9CC3BFC3D}"/>
    <hyperlink ref="Q1292" r:id="rId1960" xr:uid="{F502AE82-00AD-644A-9420-63F93A3B5367}"/>
    <hyperlink ref="Q1236" r:id="rId1961" xr:uid="{3722F928-7692-5F49-8635-7DC3D93199E8}"/>
    <hyperlink ref="Q996" r:id="rId1962" xr:uid="{288B42EB-39B9-674C-8200-6C5D2EE767DD}"/>
    <hyperlink ref="Q1671" r:id="rId1963" xr:uid="{D3B544F6-A31B-914A-A129-9D31E42D937F}"/>
    <hyperlink ref="P1583" r:id="rId1964" xr:uid="{43E25678-30B6-A748-BE3A-2F5E3D96D2CF}"/>
    <hyperlink ref="R2357" r:id="rId1965" xr:uid="{E671AD3A-D022-524A-BFDB-82846CE214E6}"/>
    <hyperlink ref="Q2357" r:id="rId1966" xr:uid="{48303DF7-8314-DB4B-8FC0-2D60FB395007}"/>
    <hyperlink ref="Q1768" r:id="rId1967" xr:uid="{8A3B50A9-9156-5244-BE87-224634F7C036}"/>
    <hyperlink ref="Q1455" r:id="rId1968" xr:uid="{9731452D-02D7-9D4E-9B7A-87BFA0052988}"/>
    <hyperlink ref="R2021" r:id="rId1969" xr:uid="{081F3CC9-1835-E140-B7A0-DF9F024A0B74}"/>
    <hyperlink ref="Q1710" r:id="rId1970" xr:uid="{6BEBA651-316D-D84A-9C7A-D89360E18DD6}"/>
    <hyperlink ref="R2180" r:id="rId1971" xr:uid="{68D65196-FF7B-884C-B29F-3E705063F1E5}"/>
    <hyperlink ref="P1243" r:id="rId1972" xr:uid="{D0779D07-4E0D-104F-8811-1AF2AD362D3F}"/>
    <hyperlink ref="R1243" r:id="rId1973" xr:uid="{8F7C29CB-05B2-1541-8213-DA63800B585A}"/>
    <hyperlink ref="Q1243" r:id="rId1974" xr:uid="{DF667FB6-201C-8943-B496-091DBFDF01C5}"/>
    <hyperlink ref="P812" r:id="rId1975" xr:uid="{53E557E2-F693-E749-B864-0DB161709B4E}"/>
    <hyperlink ref="Q812" r:id="rId1976" xr:uid="{C844A436-4661-0041-AC84-94408EC4CEE7}"/>
    <hyperlink ref="Q1681" r:id="rId1977" xr:uid="{F85C723D-3350-664B-879B-CFB473D6C084}"/>
    <hyperlink ref="R940" r:id="rId1978" xr:uid="{0B29FF0C-6D1E-754F-8B5A-549BB0C81A37}"/>
    <hyperlink ref="Q1418" r:id="rId1979" xr:uid="{023A0CFD-CC0D-5143-A074-BC936077F3AE}"/>
    <hyperlink ref="Q940" r:id="rId1980" xr:uid="{346A330C-CD5E-E84B-9771-DDE1901E20CA}"/>
    <hyperlink ref="P1379" r:id="rId1981" xr:uid="{03686AA5-63D6-E244-8810-510913376786}"/>
    <hyperlink ref="Q1379" r:id="rId1982" xr:uid="{DE551BC4-4478-F74A-890B-060586954213}"/>
    <hyperlink ref="Q1548" r:id="rId1983" xr:uid="{2FDD4698-3680-2649-A624-E528B2B05100}"/>
    <hyperlink ref="P1169" r:id="rId1984" xr:uid="{7895DEA6-693F-CD4D-845D-F6831C56A624}"/>
    <hyperlink ref="Q1169" r:id="rId1985" xr:uid="{0789956A-1752-1646-A8FD-D95EE7AEAB65}"/>
    <hyperlink ref="R814" r:id="rId1986" xr:uid="{4694F64D-3FFC-B34C-BD5F-809E3A1E60DC}"/>
    <hyperlink ref="Q814" r:id="rId1987" xr:uid="{51AF940A-DE90-EA4A-BF8B-F621CAA4F302}"/>
    <hyperlink ref="P16" r:id="rId1988" xr:uid="{00520A32-D1C2-0F40-925A-E371004C4A5B}"/>
    <hyperlink ref="R1070" r:id="rId1989" xr:uid="{AA7F1351-6B57-644E-9B68-D74E6B080602}"/>
    <hyperlink ref="Q1070" r:id="rId1990" xr:uid="{134FF833-B2D9-054E-A7DA-27E7B8776275}"/>
    <hyperlink ref="P957" r:id="rId1991" xr:uid="{D024EACC-8017-AA4B-9B0E-9A5BBADA2BF0}"/>
    <hyperlink ref="Q957" r:id="rId1992" xr:uid="{6D4F0FB6-C731-5C4D-A869-92099DE82467}"/>
    <hyperlink ref="Q1502" r:id="rId1993" xr:uid="{C0E80294-ED0A-C346-A9B8-B70564683C57}"/>
    <hyperlink ref="R1091" r:id="rId1994" xr:uid="{79F27868-2CCD-8345-B80C-44E12688053D}"/>
    <hyperlink ref="Q1091" r:id="rId1995" xr:uid="{35F3F6FF-9611-4643-8DE8-680B69B1B0B2}"/>
    <hyperlink ref="P921" r:id="rId1996" xr:uid="{1D6F884D-E614-1B42-8C17-407134B7EB36}"/>
    <hyperlink ref="Q921" r:id="rId1997" xr:uid="{1BD05A2D-76E8-6B47-8E51-8A2A53CB1D1E}"/>
    <hyperlink ref="R1098" r:id="rId1998" xr:uid="{89F820EF-CE9C-F441-BB24-AF649E3B3C01}"/>
    <hyperlink ref="Q1098" r:id="rId1999" xr:uid="{C54F1200-F618-914A-A92E-006E3CA7992C}"/>
    <hyperlink ref="R937" r:id="rId2000" xr:uid="{A8F423D8-7E23-DD49-84F2-33078ED2C720}"/>
    <hyperlink ref="Q937" r:id="rId2001" xr:uid="{F56FB840-2807-A946-8F95-67BF872E4737}"/>
    <hyperlink ref="R1002" r:id="rId2002" xr:uid="{DC30E7A4-0A9C-7342-8B9A-0F1F5D4206DB}"/>
    <hyperlink ref="P582" r:id="rId2003" xr:uid="{23FAEE1D-69E3-B34E-904B-7D98DCF3853A}"/>
    <hyperlink ref="R582" r:id="rId2004" xr:uid="{4808BC56-BFF1-3343-AB1A-5CE1C687D828}"/>
    <hyperlink ref="Q582" r:id="rId2005" xr:uid="{73466B8B-0A4B-154E-9099-B2A9D0112175}"/>
    <hyperlink ref="R769" r:id="rId2006" xr:uid="{D2E2C4D8-0C24-1540-A64C-DD86D1B046AF}"/>
    <hyperlink ref="Q769" r:id="rId2007" xr:uid="{A2457A73-116B-994C-94FA-F4F3F5446220}"/>
    <hyperlink ref="P1003" r:id="rId2008" xr:uid="{68F35B28-38F0-4C44-8911-979B580008CA}"/>
    <hyperlink ref="R1345" r:id="rId2009" xr:uid="{29371E3D-1A17-FD44-8F44-B3A00A201641}"/>
    <hyperlink ref="P1345" r:id="rId2010" xr:uid="{2722AE15-A525-2443-A6D5-0232372799E8}"/>
    <hyperlink ref="Q1345" r:id="rId2011" xr:uid="{2BCCEA73-37FE-B947-8833-FCCE2A5A33F7}"/>
    <hyperlink ref="V1345" r:id="rId2012" xr:uid="{987F815C-6373-7F44-84F9-79691551320C}"/>
    <hyperlink ref="R779" r:id="rId2013" xr:uid="{632B993D-DD48-8C4A-854D-8C8F02079228}"/>
    <hyperlink ref="Q779" r:id="rId2014" xr:uid="{8807A4EC-F5B9-354E-A28C-4161FE07D50E}"/>
    <hyperlink ref="P833" r:id="rId2015" xr:uid="{C0F05812-F537-F843-9043-5BF1A4E44E2E}"/>
    <hyperlink ref="R833" r:id="rId2016" xr:uid="{CCDE30DA-E350-AB44-8E60-6208886DE0B6}"/>
    <hyperlink ref="Q833" r:id="rId2017" xr:uid="{A424F0BC-AF55-3647-8061-C14ADFF855DF}"/>
    <hyperlink ref="R459" r:id="rId2018" xr:uid="{F927F38C-C5FC-8A4A-89D0-479E8E6A6E20}"/>
    <hyperlink ref="Q459" r:id="rId2019" xr:uid="{1A84DE56-25D8-144B-B4AB-FB8D1E9EC86B}"/>
    <hyperlink ref="P809" r:id="rId2020" xr:uid="{FCF96B39-5D94-1F40-9092-96392E2DD6FC}"/>
    <hyperlink ref="Q809" r:id="rId2021" xr:uid="{2B6FBDA6-83AE-C041-9CEE-898E2B7A6E70}"/>
    <hyperlink ref="R555" r:id="rId2022" xr:uid="{457D97FF-7E76-424C-909A-F9376651870D}"/>
    <hyperlink ref="Q555" r:id="rId2023" xr:uid="{CDE29010-A03E-504D-B2B9-DD17C851981E}"/>
    <hyperlink ref="Q2350" r:id="rId2024" xr:uid="{B7246008-45B3-B94B-917E-D4D1F8B6332B}"/>
    <hyperlink ref="P2350" r:id="rId2025" xr:uid="{1BF4A72B-F147-FF40-AB13-625A0D8AE3B7}"/>
    <hyperlink ref="R2350" r:id="rId2026" xr:uid="{CE60B43C-5CF7-B64D-B454-8F9B2E990496}"/>
    <hyperlink ref="V2350" r:id="rId2027" xr:uid="{95D1B1BE-78FF-1C49-A8B3-BF5D7AB5D0CA}"/>
    <hyperlink ref="R562" r:id="rId2028" xr:uid="{88D142DC-E0ED-B845-AB34-3EC866F90194}"/>
    <hyperlink ref="Q562" r:id="rId2029" xr:uid="{2416CBF5-64D9-8E48-84E6-C09D6EF142AE}"/>
    <hyperlink ref="P255" r:id="rId2030" xr:uid="{DA761B45-F873-284F-B12E-A46BB6ACEFC2}"/>
    <hyperlink ref="R256" r:id="rId2031" xr:uid="{91759FA6-80BD-8646-90E7-D41408C241AB}"/>
    <hyperlink ref="Q256" r:id="rId2032" xr:uid="{054FFFA1-1C4F-564E-84CA-412F19755868}"/>
    <hyperlink ref="P705" r:id="rId2033" xr:uid="{A8AA661A-77F8-0C49-B8B1-E03121B977BD}"/>
    <hyperlink ref="Q705" r:id="rId2034" xr:uid="{28886D5D-010D-C449-8855-408AB692709B}"/>
    <hyperlink ref="R706" r:id="rId2035" xr:uid="{16199309-AD20-1347-8ACB-85170CC94ED8}"/>
    <hyperlink ref="R522" r:id="rId2036" xr:uid="{4C5F5D51-9228-1049-AA56-50FD4356811F}"/>
    <hyperlink ref="Q522" r:id="rId2037" xr:uid="{A9DB74A2-EB56-D449-9B89-9366F3049862}"/>
    <hyperlink ref="R116" r:id="rId2038" xr:uid="{BF0B16E4-5630-E24D-8E2A-5937FB8F74B3}"/>
    <hyperlink ref="Q116" r:id="rId2039" xr:uid="{DEF02245-0347-7849-8CD0-27EFDD4F92E6}"/>
    <hyperlink ref="R410" r:id="rId2040" xr:uid="{AF651716-C560-5344-A276-752AB2686142}"/>
    <hyperlink ref="Q410" r:id="rId2041" xr:uid="{C6C2DCAC-0830-884F-929F-0A713163C2A0}"/>
    <hyperlink ref="R124" r:id="rId2042" xr:uid="{E8984CBD-9F99-A74C-821E-A6A2D3C5B480}"/>
    <hyperlink ref="Q124" r:id="rId2043" xr:uid="{D1759384-E430-9A44-A2FC-D5562A8F9435}"/>
    <hyperlink ref="R789" r:id="rId2044" xr:uid="{CB83A6D7-45CF-A644-8357-B3CAFB2EBA39}"/>
    <hyperlink ref="Q789" r:id="rId2045" xr:uid="{11CF13CC-0366-C249-8147-5FE99F65157C}"/>
    <hyperlink ref="P540" r:id="rId2046" xr:uid="{C256B6E9-6FEF-CB4B-B64A-CE2204E8842F}"/>
    <hyperlink ref="R541" r:id="rId2047" xr:uid="{94ED8E65-85E4-BF4C-92C9-7508316B388F}"/>
    <hyperlink ref="Q541" r:id="rId2048" xr:uid="{D51AC810-6350-3F4B-9FA2-7B3BE72103B8}"/>
    <hyperlink ref="V541" r:id="rId2049" xr:uid="{35873822-A062-714D-9769-CA4FCD492CF4}"/>
    <hyperlink ref="R350" r:id="rId2050" xr:uid="{07D93DBB-CC58-074E-82C4-0D96635D98F6}"/>
    <hyperlink ref="Q350" r:id="rId2051" xr:uid="{057D9E11-968A-354F-9309-56F5C2A080F3}"/>
    <hyperlink ref="R670" r:id="rId2052" xr:uid="{2C33ACF6-4B37-3344-A433-14DE2E8DEF43}"/>
    <hyperlink ref="Q670" r:id="rId2053" xr:uid="{25056290-A612-F542-922C-D137D9B3A273}"/>
    <hyperlink ref="R831" r:id="rId2054" xr:uid="{178D5317-FF77-8143-B224-8E3145E44515}"/>
    <hyperlink ref="P831" r:id="rId2055" xr:uid="{1880DD34-0027-B344-B673-4ECC9AA0528C}"/>
    <hyperlink ref="Q831" r:id="rId2056" xr:uid="{D8B017DD-61E2-9545-A62F-94A60873DC23}"/>
    <hyperlink ref="R172" r:id="rId2057" xr:uid="{47AD0666-2DDD-274C-89E3-9537DD81A9FC}"/>
    <hyperlink ref="Q172" r:id="rId2058" xr:uid="{61C5A7C0-B68E-AE48-9CA5-7183026F9BBF}"/>
    <hyperlink ref="Q65" r:id="rId2059" xr:uid="{C745A1EC-39E1-504F-AF42-DCF702BCBEEB}"/>
    <hyperlink ref="R190" r:id="rId2060" xr:uid="{AA2C5B82-48AA-3147-B3FB-6F9B7FFF5CA8}"/>
    <hyperlink ref="Q190" r:id="rId2061" xr:uid="{C92CF221-F20D-AE48-965D-2B8AC9A30E3C}"/>
    <hyperlink ref="R94" r:id="rId2062" xr:uid="{29742C66-923A-7C47-A524-1D17FD2E7C08}"/>
    <hyperlink ref="P94" r:id="rId2063" xr:uid="{2BBDF51C-8E26-C14F-88C9-CEF2DBCF7B1E}"/>
    <hyperlink ref="Q94" r:id="rId2064" xr:uid="{A6CE131B-FA7C-8B4E-9E5B-B43C04AD0E2F}"/>
    <hyperlink ref="Q2369" r:id="rId2065" xr:uid="{A57985FD-9E3D-6B4A-883D-F91B46B57A05}"/>
    <hyperlink ref="P1964" r:id="rId2066" xr:uid="{91FAF676-9CE6-CF40-A8D2-6F675F7D1FB8}"/>
    <hyperlink ref="P81" r:id="rId2067" xr:uid="{26A3529D-3037-184D-8E6B-A6D3E1E857FE}"/>
    <hyperlink ref="Q82" r:id="rId2068" xr:uid="{F9734360-3E22-8843-8E9D-8865DA134256}"/>
    <hyperlink ref="P1009" r:id="rId2069" xr:uid="{368091AE-0071-7248-A345-F9C81828E603}"/>
    <hyperlink ref="Q264" r:id="rId2070" xr:uid="{3FB7D543-F080-514C-A95E-9F725B3B9445}"/>
    <hyperlink ref="R80" r:id="rId2071" xr:uid="{AF9C72F0-B37E-484A-9D67-8608887D761E}"/>
    <hyperlink ref="Q80" r:id="rId2072" xr:uid="{94457BEB-3B90-C84C-8889-8FBD25820575}"/>
    <hyperlink ref="Q2001" r:id="rId2073" xr:uid="{DC838736-53F7-D348-B38A-B7AA444D16B3}"/>
    <hyperlink ref="P297" r:id="rId2074" location="tribute-start" xr:uid="{9E5235EF-D742-9047-AF38-3555D3D20CB4}"/>
    <hyperlink ref="P1362" r:id="rId2075" xr:uid="{29FC744A-9946-AB40-A61A-95AAE4A6BA64}"/>
    <hyperlink ref="Q1362" r:id="rId2076" xr:uid="{6263F19D-5CDA-B84B-9618-C28415D3318F}"/>
    <hyperlink ref="P877" r:id="rId2077" xr:uid="{7922BB8C-1EF7-7145-AF15-21E3B6E4C24F}"/>
    <hyperlink ref="P527" r:id="rId2078" xr:uid="{EF69C238-7B52-B148-A19E-5CA131B46F47}"/>
    <hyperlink ref="Q527" r:id="rId2079" xr:uid="{16E115CA-4A5C-4F40-9150-2B03D67DCBAD}"/>
    <hyperlink ref="P1165" r:id="rId2080" xr:uid="{000D64DA-0FB8-B647-85DD-4A6EB2C55920}"/>
    <hyperlink ref="Q1165" r:id="rId2081" xr:uid="{8C3224A7-60DD-294F-AD62-20C08E6EEAE7}"/>
    <hyperlink ref="P1021" r:id="rId2082" xr:uid="{98C2933F-4559-3840-9FB6-CB1453E3F981}"/>
    <hyperlink ref="Q1021" r:id="rId2083" xr:uid="{4ACBA953-6057-CE44-B8E8-72A9F3D7DB57}"/>
    <hyperlink ref="P305" r:id="rId2084" location="tribute-start" xr:uid="{66D2E38F-E00D-314D-A994-9F64E88FA898}"/>
    <hyperlink ref="P1081" r:id="rId2085" xr:uid="{9A0C6257-BB0E-5F4A-B81C-90CB891CC1F1}"/>
    <hyperlink ref="Q1081" r:id="rId2086" xr:uid="{71BEF77F-9800-1F4A-8FAB-AF549E87E548}"/>
    <hyperlink ref="P2200" r:id="rId2087" xr:uid="{5EA995C7-37D5-6949-A5CA-EED3F896E99C}"/>
    <hyperlink ref="P2201" r:id="rId2088" location="wall" xr:uid="{C8DF46E8-25EA-7143-9E22-EB47A7D4A63B}"/>
    <hyperlink ref="Q2201" r:id="rId2089" xr:uid="{98E4F08B-300D-BB43-BB99-85A6C8B9C2BC}"/>
    <hyperlink ref="Q2358" r:id="rId2090" xr:uid="{10F58A5B-7E11-C74E-8377-D545A7F9AFBF}"/>
    <hyperlink ref="P2358" r:id="rId2091" xr:uid="{521170F3-1A06-AA47-9D1D-C1E448651C1B}"/>
    <hyperlink ref="P2374" r:id="rId2092" xr:uid="{869DCDDB-1051-A346-878B-B77C458C7276}"/>
    <hyperlink ref="Q2374" r:id="rId2093" xr:uid="{2107FEED-F742-014A-BE29-CB17DE671D9F}"/>
    <hyperlink ref="R2374" r:id="rId2094" xr:uid="{D55494E8-422C-C041-8C32-710208D1DDE3}"/>
    <hyperlink ref="P2380" r:id="rId2095" location="tribute-start" xr:uid="{070AEE2D-0289-1C41-8D3B-289012606170}"/>
    <hyperlink ref="R2229" r:id="rId2096" xr:uid="{E333AAB9-6C33-BE42-BF53-22944C2A21CD}"/>
    <hyperlink ref="Q1814" r:id="rId2097" xr:uid="{F93B4322-3ED8-114B-910A-F740A90D19BC}"/>
    <hyperlink ref="Q1946" r:id="rId2098" xr:uid="{FFB45A78-0E53-564A-AEEA-9C2DBC371F7F}"/>
    <hyperlink ref="P1946" r:id="rId2099" xr:uid="{F7D8FA10-C735-EE44-B1F1-D979D6F5E264}"/>
    <hyperlink ref="R1947" r:id="rId2100" xr:uid="{710362EC-7667-2948-ABD2-FCD706774485}"/>
    <hyperlink ref="Q1899" r:id="rId2101" xr:uid="{EDB10886-E77C-5B4D-BAA8-C7250A005479}"/>
    <hyperlink ref="Q2124" r:id="rId2102" xr:uid="{4582CCC3-06A0-094A-BF9A-12333FAF0E09}"/>
    <hyperlink ref="Q1618" r:id="rId2103" xr:uid="{C153CA6C-8C33-5848-8C54-68B2DA2D4967}"/>
    <hyperlink ref="P1668" r:id="rId2104" location="tribute-start" xr:uid="{0894CBCD-C3FE-4A4D-AD23-BFE7822F280D}"/>
    <hyperlink ref="R2252" r:id="rId2105" xr:uid="{204C7AD3-2F4B-2C48-920D-D1659AE191FE}"/>
    <hyperlink ref="P2252" r:id="rId2106" xr:uid="{76D145E9-8D94-C94D-B92D-F8179AA2CA53}"/>
    <hyperlink ref="Q2248" r:id="rId2107" xr:uid="{6A3D2ACB-B3CC-0748-ACAD-15A967A596FF}"/>
    <hyperlink ref="P2248" r:id="rId2108" xr:uid="{D455030B-A046-DD44-9E4F-EFBAD6CC51E5}"/>
    <hyperlink ref="P1677" r:id="rId2109" xr:uid="{24BC843A-3A00-C14F-A08E-6946C41FCA7B}"/>
    <hyperlink ref="Q2020" r:id="rId2110" xr:uid="{9135A3EB-7F54-B749-A10B-7F70E8563AF0}"/>
    <hyperlink ref="P1734" r:id="rId2111" xr:uid="{A41B7C81-D12E-A841-BDE5-A370040B8EB1}"/>
    <hyperlink ref="P2075" r:id="rId2112" xr:uid="{88932A0F-67EB-9C47-80DA-AE45D0ED019A}"/>
    <hyperlink ref="R2396" r:id="rId2113" xr:uid="{F938DFD3-F9C3-094C-83BF-E38F55E3FABC}"/>
    <hyperlink ref="P2396" r:id="rId2114" xr:uid="{BBC4B948-8FE6-3043-B145-C8AE40EC9A57}"/>
    <hyperlink ref="R878" r:id="rId2115" xr:uid="{6DBD0082-17AA-3142-9195-D1B947B3433C}"/>
    <hyperlink ref="Q2342" r:id="rId2116" xr:uid="{4C87A86B-DDAB-2844-AD24-50827165FAEC}"/>
    <hyperlink ref="V2343" r:id="rId2117" xr:uid="{0C82E898-42A8-5447-B67A-A9D68F15B309}"/>
    <hyperlink ref="Q2415" r:id="rId2118" xr:uid="{5833A8B2-E218-1B45-9031-743D8B126F18}"/>
    <hyperlink ref="P2415" r:id="rId2119" xr:uid="{B599112B-9F4B-ED43-9811-61785E37D235}"/>
    <hyperlink ref="Q2417" r:id="rId2120" xr:uid="{91FA5C22-B055-1B46-A847-932AB63B7DE3}"/>
    <hyperlink ref="Q2384" r:id="rId2121" xr:uid="{1A48B031-6F1C-1045-9889-EEAA6D3136D4}"/>
    <hyperlink ref="P2384" r:id="rId2122" xr:uid="{0CE5AFE3-8C25-8C44-A684-8DDE832B5A6B}"/>
    <hyperlink ref="R2384" r:id="rId2123" xr:uid="{9F7EE3C9-4C64-EA44-9272-4F2E0930393F}"/>
    <hyperlink ref="W2384" r:id="rId2124" xr:uid="{BEDF5831-C153-0449-8D1B-D74BB2C5C84A}"/>
    <hyperlink ref="W2420" r:id="rId2125" xr:uid="{B1D17463-A2AC-0340-9B6C-AFCCF80052E7}"/>
    <hyperlink ref="V2420" r:id="rId2126" xr:uid="{051A3FC2-CDC9-6240-816C-0D37EBEA55D0}"/>
    <hyperlink ref="P1172" r:id="rId2127" xr:uid="{24F39A1F-2DCC-E242-8F33-CDDF2818E4B2}"/>
    <hyperlink ref="Q639" r:id="rId2128" xr:uid="{5020B30F-B5DE-D144-BF71-D3D125F11A6C}"/>
    <hyperlink ref="P640" r:id="rId2129" xr:uid="{48962CE3-34C1-E24A-AB79-AE7357833B84}"/>
    <hyperlink ref="Q638" r:id="rId2130" xr:uid="{0AF41E8E-99BF-E242-A87C-404D05CAA564}"/>
    <hyperlink ref="P1382" r:id="rId2131" xr:uid="{32E01AB9-A0F9-8D47-9FE4-6846D6574835}"/>
    <hyperlink ref="P1258" r:id="rId2132" xr:uid="{04C533D6-37CB-E24C-8277-21EF8604D387}"/>
    <hyperlink ref="R1258" r:id="rId2133" xr:uid="{394771BD-05D8-534A-80C6-D59A16EAD7AC}"/>
    <hyperlink ref="Q1258" r:id="rId2134" xr:uid="{EE5DF470-5A90-E040-8963-C3E9519DAABC}"/>
    <hyperlink ref="R2258" r:id="rId2135" xr:uid="{BC83F71F-9D7B-044D-BD20-0A6999D9B1E1}"/>
    <hyperlink ref="R2243" r:id="rId2136" xr:uid="{DD86CC24-DBB3-9946-BA35-EF3CCC87645D}"/>
    <hyperlink ref="Q681" r:id="rId2137" xr:uid="{0AE0139C-6A09-3D4E-A38B-D419ACD6983A}"/>
    <hyperlink ref="R492" r:id="rId2138" xr:uid="{E51298B1-4627-AE40-BA97-C8D69E69D770}"/>
    <hyperlink ref="Q492" r:id="rId2139" xr:uid="{124C8B26-1859-B04E-9097-5A8720DAD727}"/>
    <hyperlink ref="Q2323" r:id="rId2140" xr:uid="{87DAF1C0-652C-9A40-BA4C-6CE9A6CA9E73}"/>
    <hyperlink ref="P2285" r:id="rId2141" xr:uid="{F80CEAD7-60D0-CF44-B8B3-A95D5413C913}"/>
    <hyperlink ref="R2273" r:id="rId2142" xr:uid="{7F8C7D2D-0CE4-FD47-A91F-290B26A0553B}"/>
    <hyperlink ref="Q2273" r:id="rId2143" xr:uid="{AF940779-8A2A-D34B-801B-84D0F1530941}"/>
    <hyperlink ref="R2268" r:id="rId2144" xr:uid="{5C846DC2-785C-5D4D-8DC5-22F9927C52FA}"/>
    <hyperlink ref="P2247" r:id="rId2145" xr:uid="{29E87107-75D5-CA4F-B86C-A3E2D13FAA84}"/>
    <hyperlink ref="R2234" r:id="rId2146" xr:uid="{6C46E7C0-4C4C-7D4D-8611-DEA443DF5F47}"/>
    <hyperlink ref="Q2118" r:id="rId2147" xr:uid="{9A96037A-6E7C-024F-9886-3F367A0778DF}"/>
    <hyperlink ref="P2251" r:id="rId2148" xr:uid="{087AF8C6-F8CD-8C4C-9267-92A8064881E1}"/>
    <hyperlink ref="Q170" r:id="rId2149" xr:uid="{1C7567AC-2419-2149-B575-BE8E3025724E}"/>
    <hyperlink ref="Q1382" r:id="rId2150" xr:uid="{014BA616-65DE-1C4E-A485-05219EE736D9}"/>
    <hyperlink ref="P1380" r:id="rId2151" xr:uid="{D3D58B9C-2C2A-3440-915C-274D3BB3E7F6}"/>
    <hyperlink ref="P1376" r:id="rId2152" xr:uid="{CBC0D6BC-B29F-1F4E-9B03-FBE8669BD916}"/>
    <hyperlink ref="P1375" r:id="rId2153" xr:uid="{1EBAC5B7-9F73-9E42-973A-13283CB611ED}"/>
    <hyperlink ref="P1374" r:id="rId2154" xr:uid="{2CBBEBEE-AC8C-8843-A2B1-0566EFA3EA75}"/>
    <hyperlink ref="Q1371" r:id="rId2155" xr:uid="{3115EA73-68B6-1643-AFF8-E49BE76DE3C5}"/>
    <hyperlink ref="P1371" r:id="rId2156" xr:uid="{A604F9D0-817F-9F4C-B311-8E8FBC8EE0CB}"/>
    <hyperlink ref="P1369" r:id="rId2157" xr:uid="{26FEE122-FEA8-F34D-BC47-48A5A49D6828}"/>
    <hyperlink ref="P1366" r:id="rId2158" xr:uid="{2CF5584F-5EDC-4E43-B366-06F79446D49C}"/>
    <hyperlink ref="P1365" r:id="rId2159" xr:uid="{EF9F3FE1-3053-FB4F-B674-90AE0041F464}"/>
    <hyperlink ref="P1359" r:id="rId2160" xr:uid="{A4DF6C6C-FCBA-E147-84A7-89A31D9833A5}"/>
    <hyperlink ref="P1354" r:id="rId2161" xr:uid="{C062852E-7229-4647-A668-C6033A64D298}"/>
    <hyperlink ref="R1348" r:id="rId2162" xr:uid="{2502A41F-CB27-9E41-8428-6BBCBEA6BBC6}"/>
    <hyperlink ref="Q1348" r:id="rId2163" xr:uid="{B166FE3C-AD54-9247-BF82-556FEFA1F96B}"/>
    <hyperlink ref="P1348" r:id="rId2164" xr:uid="{3EA4330E-1754-054D-97D2-C962CF55BB55}"/>
    <hyperlink ref="P1346" r:id="rId2165" xr:uid="{47E41A54-E544-E343-B89B-9333FF3CFCA5}"/>
    <hyperlink ref="P1344" r:id="rId2166" xr:uid="{7E78B668-CD7E-9548-A05A-6702E896DC5A}"/>
    <hyperlink ref="P1337" r:id="rId2167" xr:uid="{C37EB95D-B8E3-7B40-8674-7A17ED2D3A3B}"/>
    <hyperlink ref="Q1336" r:id="rId2168" xr:uid="{675D5073-C921-A24A-AE02-452250D7A546}"/>
    <hyperlink ref="P1336" r:id="rId2169" xr:uid="{8B1C613A-7D16-A64E-86B4-E4F90322B939}"/>
    <hyperlink ref="P2359" r:id="rId2170" xr:uid="{A3B5EE68-A070-B44E-A25A-3D13EDCB2050}"/>
    <hyperlink ref="P2427" r:id="rId2171" xr:uid="{869F0017-BA89-D94C-9224-18DA0A3DC83D}"/>
    <hyperlink ref="P2431" r:id="rId2172" xr:uid="{DADFB7DE-0442-EA41-92CE-FD0CDB6EE165}"/>
    <hyperlink ref="P2408" r:id="rId2173" xr:uid="{807D4B33-8DED-5B4C-8165-143C85C16850}"/>
    <hyperlink ref="P2353" r:id="rId2174" xr:uid="{6F1E175E-695E-6142-8C9B-0598BB6141B3}"/>
    <hyperlink ref="P2218" r:id="rId2175" xr:uid="{208FC122-3264-FE44-9294-64D0095AEE01}"/>
    <hyperlink ref="P1801" r:id="rId2176" xr:uid="{B40325B2-A15A-2E45-9A27-69BA490877BA}"/>
    <hyperlink ref="P2328" r:id="rId2177" location="wall" xr:uid="{84FB9791-F402-DD40-9A1C-53444108B6D1}"/>
    <hyperlink ref="Q2328" r:id="rId2178" xr:uid="{0ABBB8DD-3DBD-5748-99FA-F3EB5F825E43}"/>
    <hyperlink ref="Q1985" r:id="rId2179" xr:uid="{D04DE4C4-10F1-1548-A9D8-8AC354939282}"/>
    <hyperlink ref="P2129" r:id="rId2180" xr:uid="{60D78768-06A0-424F-8509-20D7EDBADCB9}"/>
    <hyperlink ref="Q2129" r:id="rId2181" xr:uid="{EAECAAE4-1766-9A4E-9A81-2FBBA4AFB2CE}"/>
    <hyperlink ref="P2232" r:id="rId2182" xr:uid="{7329A65A-3968-C449-8D11-843D4AB177DE}"/>
    <hyperlink ref="Q2434" r:id="rId2183" xr:uid="{141A8E77-B271-2145-8B61-0634C677912C}"/>
    <hyperlink ref="P185" r:id="rId2184" xr:uid="{3647CD8F-6250-174A-896E-9807C98039FA}"/>
    <hyperlink ref="Q185" r:id="rId2185" xr:uid="{51252920-55A4-2F43-9244-382F55839BD6}"/>
    <hyperlink ref="P2435" r:id="rId2186" xr:uid="{B2AA26BD-AB03-B34E-90AD-A1AF17A580F8}"/>
    <hyperlink ref="Q1248" r:id="rId2187" xr:uid="{830E9A15-8B8E-0C42-8838-657D45DFD19B}"/>
    <hyperlink ref="P1248" r:id="rId2188" xr:uid="{0B81A915-9839-0C40-93B1-5B9FEFA41974}"/>
    <hyperlink ref="R1248" r:id="rId2189" xr:uid="{81E14F47-A589-2340-AF45-726942F9B553}"/>
    <hyperlink ref="R1105" r:id="rId2190" xr:uid="{041D96A0-1399-A74B-84F5-A7F9A53807F2}"/>
    <hyperlink ref="Q1105" r:id="rId2191" xr:uid="{F8FFF5F6-A373-0043-A40D-93EEA65B57B5}"/>
    <hyperlink ref="V1105" r:id="rId2192" xr:uid="{5E80DE58-A5E2-6F4D-962B-8825DF611C99}"/>
    <hyperlink ref="V455" r:id="rId2193" xr:uid="{B52EE386-B3A0-454C-B50D-6EB18B7FD21A}"/>
    <hyperlink ref="Q455" r:id="rId2194" xr:uid="{D94F4408-7D01-794D-9496-769135D98915}"/>
    <hyperlink ref="R238" r:id="rId2195" xr:uid="{FF1917B7-0138-BB40-9F30-585C0C5CF8E1}"/>
    <hyperlink ref="V135" r:id="rId2196" xr:uid="{CC5D2EAA-25A5-BC45-8E06-A62C5236435D}"/>
    <hyperlink ref="P2423" r:id="rId2197" location="tribute-start" xr:uid="{E8B133F0-95A2-9645-A8BB-4AB8E4605B88}"/>
    <hyperlink ref="R2080" r:id="rId2198" xr:uid="{FC5363BB-FC9F-F349-855D-5B790111CC9A}"/>
    <hyperlink ref="P1322" r:id="rId2199" xr:uid="{47653C31-C272-AF40-9977-6F715A73F65D}"/>
    <hyperlink ref="P2428" r:id="rId2200" xr:uid="{51A2424F-1458-8F41-ABCF-58BD4D5954D2}"/>
    <hyperlink ref="Q2445" r:id="rId2201" xr:uid="{BC1534AE-3C4B-044A-B62C-6320062AF0EB}"/>
    <hyperlink ref="P2445" r:id="rId2202" xr:uid="{06BB1779-B9A6-5A43-9F37-603A6403A5BE}"/>
    <hyperlink ref="P2451" r:id="rId2203" xr:uid="{D82CC377-DBFE-2D4B-89C7-9CD19343131F}"/>
    <hyperlink ref="P1514" r:id="rId2204" xr:uid="{07A33F1B-8977-3848-AF8F-8E752D97294E}"/>
    <hyperlink ref="R1940" r:id="rId2205" xr:uid="{BEE2BA2F-FE80-064A-A5CA-C029A8E3082C}"/>
    <hyperlink ref="Q2391" r:id="rId2206" xr:uid="{AC738B54-2605-5046-9F52-127F2F142B81}"/>
    <hyperlink ref="Q1679" r:id="rId2207" xr:uid="{D821F7BE-91CD-B740-87EF-9E0AB90529D2}"/>
    <hyperlink ref="P1679" r:id="rId2208" xr:uid="{A2417E8F-475E-3844-8A9F-EC920EAC4BF6}"/>
    <hyperlink ref="R1679" r:id="rId2209" xr:uid="{880862B0-0F48-2B49-9D7D-92BB27BCA9F1}"/>
    <hyperlink ref="V1679" r:id="rId2210" xr:uid="{74ECB459-8AA2-2244-A9AF-6905CF53FF8D}"/>
    <hyperlink ref="P2449" r:id="rId2211" location="tribute-start" xr:uid="{28BC8390-0350-4741-8D2F-CB74E24AF10B}"/>
    <hyperlink ref="Q2449" r:id="rId2212" xr:uid="{BFB8835C-F46E-5040-9975-94B9F35DBDD2}"/>
    <hyperlink ref="Q2448" r:id="rId2213" xr:uid="{F228D118-E76D-074E-9B53-7F01C5D108E8}"/>
    <hyperlink ref="R2422" r:id="rId2214" xr:uid="{47CFBD02-1527-ED4E-92D4-9461E2489BA8}"/>
    <hyperlink ref="P2452" r:id="rId2215" xr:uid="{E022024B-9DF3-474B-8FA7-3D72203CE62D}"/>
    <hyperlink ref="Q2254" r:id="rId2216" xr:uid="{C6D67020-0028-0549-B118-66C40C6A8C03}"/>
    <hyperlink ref="P2367" r:id="rId2217" xr:uid="{BA0E49AB-8ED4-F846-9509-960BDA55D6A2}"/>
    <hyperlink ref="P1300" r:id="rId2218" xr:uid="{7A21160B-2306-004D-8506-1C395C5AACCC}"/>
    <hyperlink ref="V1722" r:id="rId2219" xr:uid="{E31EC2D0-3521-8241-829F-11D11DBADB87}"/>
    <hyperlink ref="P2440" r:id="rId2220" xr:uid="{54DC56BF-B950-C741-8B07-74A4634A4AB8}"/>
    <hyperlink ref="Q2440" r:id="rId2221" xr:uid="{8CA46279-D9E2-1846-A8FA-CA218C21A492}"/>
    <hyperlink ref="P1107" r:id="rId2222" xr:uid="{DC981F39-B50C-CE4E-908B-A1485E16DA88}"/>
    <hyperlink ref="P2424" r:id="rId2223" location="/celebrationWall" xr:uid="{74B1D0A0-4B61-6D45-B9D9-E0A67B624E44}"/>
    <hyperlink ref="P1197" r:id="rId2224" xr:uid="{B4E11FBC-5036-164D-93E5-70C2433D3586}"/>
    <hyperlink ref="V1197" r:id="rId2225" xr:uid="{0E9D4846-0505-BD43-8549-D72D60469A61}"/>
    <hyperlink ref="R1197" r:id="rId2226" xr:uid="{ADC6A140-0927-2442-B4A0-D9C797ECC17F}"/>
    <hyperlink ref="Q1197" r:id="rId2227" xr:uid="{C069453C-DEB2-0D49-94E6-11F14AB05395}"/>
    <hyperlink ref="P703" r:id="rId2228" xr:uid="{7D1F0A4C-FEF5-B34C-9851-E355F66DD5F2}"/>
    <hyperlink ref="Q703" r:id="rId2229" xr:uid="{6614F182-E194-724E-9E7B-3BCA90D1AA3A}"/>
    <hyperlink ref="P1032" r:id="rId2230" xr:uid="{D2D114E1-BB86-C644-8EB4-04EBE408546E}"/>
    <hyperlink ref="Q1526" r:id="rId2231" xr:uid="{72F69855-C853-C645-B61D-04AC6C12D5D1}"/>
    <hyperlink ref="P2363" r:id="rId2232" xr:uid="{3E48CF50-1E5C-6246-B803-582188658F47}"/>
    <hyperlink ref="Q1582" r:id="rId2233" xr:uid="{35907A9B-86D6-394A-A1B3-0EFBA35C9766}"/>
    <hyperlink ref="Q251" r:id="rId2234" xr:uid="{DFD3E4C3-D122-2248-A79A-87C13C448906}"/>
    <hyperlink ref="R1510" r:id="rId2235" xr:uid="{009144EB-BCA8-E542-91C2-F4B3D8D5166D}"/>
    <hyperlink ref="P1510" r:id="rId2236" xr:uid="{228695D8-DD9B-F44D-97E4-0195E3155978}"/>
    <hyperlink ref="P1302" r:id="rId2237" xr:uid="{C1BCBC0F-BB4A-104F-9985-7489686E4551}"/>
    <hyperlink ref="R1302" r:id="rId2238" xr:uid="{9E0CB855-208F-7C4B-927B-6CB9EA0480BD}"/>
    <hyperlink ref="Q815" r:id="rId2239" xr:uid="{98AEF4E7-7554-174C-97CA-DB6FB3352B05}"/>
    <hyperlink ref="P815" r:id="rId2240" xr:uid="{36895C64-0852-D648-8C86-9095D63899AC}"/>
    <hyperlink ref="R816" r:id="rId2241" xr:uid="{8B1A92FB-AB9A-DE4D-AD5A-0D59FA85988A}"/>
    <hyperlink ref="R1990" r:id="rId2242" xr:uid="{3C00235D-73C4-3E4C-AAD3-AA778146A130}"/>
    <hyperlink ref="R1264" r:id="rId2243" xr:uid="{C635FE9E-D52D-F84F-BF4B-D3E0D8F9818D}"/>
    <hyperlink ref="Q1264" r:id="rId2244" xr:uid="{F38C5EE8-1606-0549-970B-DDF47FAF2711}"/>
    <hyperlink ref="P1264" r:id="rId2245" xr:uid="{F1AD4FCC-6CFF-2D43-9125-41936EE8C603}"/>
    <hyperlink ref="R2365" r:id="rId2246" xr:uid="{3E581F21-6FD0-234B-BA7F-2A2C3D2F764E}"/>
    <hyperlink ref="V2365" r:id="rId2247" xr:uid="{03289CCE-54B9-2B40-9A04-B8F0DE6DA956}"/>
    <hyperlink ref="Q1150" r:id="rId2248" xr:uid="{512B0F66-5054-CA4C-BDAD-18A8CAC81901}"/>
    <hyperlink ref="P1338" r:id="rId2249" xr:uid="{1590AD1D-6A1B-6A49-B1EF-9EC5D62A38EA}"/>
    <hyperlink ref="P1467" r:id="rId2250" xr:uid="{5DE00A9E-E1B5-F042-9813-2F0F23580A25}"/>
    <hyperlink ref="P1439" r:id="rId2251" xr:uid="{D595C443-25A1-614A-B62F-812129B71FD1}"/>
    <hyperlink ref="Q1440" r:id="rId2252" xr:uid="{FEDB3F99-BB26-0F4E-A52F-3845CA0237F3}"/>
    <hyperlink ref="P1228" r:id="rId2253" xr:uid="{D777070D-7B45-9840-B460-EBB7094BF8CE}"/>
    <hyperlink ref="Q1228" r:id="rId2254" xr:uid="{A5CEA872-33B8-C748-ADF4-BC560DA29D3B}"/>
    <hyperlink ref="P1204" r:id="rId2255" xr:uid="{BD5D1FD1-1DA0-904C-B213-DDA468701BD5}"/>
    <hyperlink ref="R1129" r:id="rId2256" xr:uid="{BBFD5C3B-656E-5948-BFCC-596DBDD7BF9D}"/>
    <hyperlink ref="Q1129" r:id="rId2257" xr:uid="{23589A7B-7921-F641-A135-8288E08EE06B}"/>
    <hyperlink ref="P1356" r:id="rId2258" xr:uid="{F0462B8B-8874-9A48-87CD-2A54AD7FD9B0}"/>
    <hyperlink ref="P1357" r:id="rId2259" xr:uid="{014AFDDF-DE70-3B48-826A-AE908C6F4419}"/>
    <hyperlink ref="P1183" r:id="rId2260" xr:uid="{AF46ADCE-03BE-B142-9D87-3A1E1085B788}"/>
    <hyperlink ref="P1281" r:id="rId2261" xr:uid="{17FE5BB7-3915-AC49-AF7E-1714E8851D1A}"/>
    <hyperlink ref="R2148" r:id="rId2262" xr:uid="{F5B5AB79-8760-3E42-B239-4DDA11FAB208}"/>
    <hyperlink ref="V2148" r:id="rId2263" xr:uid="{DFB6E903-574E-5745-9F48-EA47F61EB1A2}"/>
    <hyperlink ref="P503" r:id="rId2264" xr:uid="{71170E78-62AC-9B44-A5AC-B1EAFBFE50DD}"/>
    <hyperlink ref="Q504" r:id="rId2265" xr:uid="{A82CD6C0-3FE8-5243-A646-70598E93FA57}"/>
    <hyperlink ref="P1433" r:id="rId2266" xr:uid="{7D1076F8-9A9F-8243-AE26-1A798E1F726C}"/>
    <hyperlink ref="Q1433" r:id="rId2267" xr:uid="{BF841BF8-A8C4-534A-B3F3-4DCB22C47067}"/>
    <hyperlink ref="P452" r:id="rId2268" xr:uid="{8B281389-CA37-9940-A52E-6C9FF80EAC1B}"/>
    <hyperlink ref="P633" r:id="rId2269" xr:uid="{94DE8622-3642-9D4E-BBDE-56CA1968BB52}"/>
    <hyperlink ref="Q34" r:id="rId2270" xr:uid="{9FDB8BE5-BB62-2D4F-B070-B7CCDF09A205}"/>
    <hyperlink ref="P34" r:id="rId2271" xr:uid="{AB01912B-AA3A-8E45-9BB2-17B1A0172BFA}"/>
    <hyperlink ref="Q829" r:id="rId2272" xr:uid="{316B25FB-2A16-644B-90C8-52D048EE762C}"/>
    <hyperlink ref="R829" r:id="rId2273" xr:uid="{E402E973-0960-5548-BBFF-702A13358BE6}"/>
    <hyperlink ref="Q344" r:id="rId2274" xr:uid="{433072B7-505E-B046-A027-0B3609F53C7A}"/>
    <hyperlink ref="R344" r:id="rId2275" xr:uid="{60DA12D7-4D08-DD45-8503-2DF98ABBDB0C}"/>
    <hyperlink ref="P1878" r:id="rId2276" xr:uid="{3D1EF5A8-564B-EF45-9F98-104BFAEB9B13}"/>
    <hyperlink ref="P554" r:id="rId2277" xr:uid="{2F136D62-76AF-A544-816E-F124BBBAB306}"/>
    <hyperlink ref="Q2505" r:id="rId2278" xr:uid="{DA0151B3-CE0B-2041-A38E-FEF378747838}"/>
    <hyperlink ref="P485" r:id="rId2279" xr:uid="{9F4309A9-FE95-AE48-A48B-3A1B7AEAAB8B}"/>
    <hyperlink ref="Q221" r:id="rId2280" xr:uid="{F986D123-8889-1D4C-9132-EE5D6DADCBF7}"/>
    <hyperlink ref="R221" r:id="rId2281" xr:uid="{3E617EB7-4E78-0D47-AA2A-39BE7CD0D587}"/>
    <hyperlink ref="Q759" r:id="rId2282" xr:uid="{7A6E6471-3073-044A-AE8A-E8E383126412}"/>
    <hyperlink ref="R759" r:id="rId2283" xr:uid="{110B7958-4A43-1346-B4A6-5AF37ABB6F78}"/>
    <hyperlink ref="Q548" r:id="rId2284" xr:uid="{196F3A76-77C6-F048-B06D-6546AF8CCD49}"/>
    <hyperlink ref="P267" r:id="rId2285" xr:uid="{701F52E2-D8B7-8945-810F-DA784B576289}"/>
    <hyperlink ref="Q268" r:id="rId2286" xr:uid="{94BAA980-A6E0-4D43-AC92-0484524E2BD8}"/>
    <hyperlink ref="P480" r:id="rId2287" xr:uid="{EFEE6FA0-FA3F-D741-BED4-B1D103DFB3B5}"/>
    <hyperlink ref="Q480" r:id="rId2288" xr:uid="{01D5A82C-DD90-CA40-AB82-20CEC58E6924}"/>
    <hyperlink ref="P405" r:id="rId2289" xr:uid="{0DECD941-EDDB-B041-9E2B-4D992CFE3BFE}"/>
    <hyperlink ref="Q405" r:id="rId2290" xr:uid="{EDF9170C-0FD8-2149-A8CC-719A6FB339EB}"/>
    <hyperlink ref="P701" r:id="rId2291" xr:uid="{EF9D0771-E148-8A41-83E8-7ADD7AD5450E}"/>
    <hyperlink ref="R602" r:id="rId2292" xr:uid="{98086833-A029-8D46-9DA8-F74174414E1D}"/>
    <hyperlink ref="Q602" r:id="rId2293" xr:uid="{5E6D9E97-4623-D541-8B3D-B27CE55D1203}"/>
    <hyperlink ref="P602" r:id="rId2294" xr:uid="{C1AFCE6B-E01C-A849-8B3A-5EF18D944586}"/>
    <hyperlink ref="Q146" r:id="rId2295" xr:uid="{555EB3CB-9CF2-744F-A235-D703D5101C71}"/>
    <hyperlink ref="R146" r:id="rId2296" xr:uid="{A2123C62-B35D-A845-94A7-C3EEC18B1938}"/>
    <hyperlink ref="P725" r:id="rId2297" xr:uid="{00000000-0004-0000-0100-0000EF030000}"/>
    <hyperlink ref="Q699" r:id="rId2298" xr:uid="{73AB3F5C-C0EA-C24A-890C-DFF18B1453F7}"/>
    <hyperlink ref="P2458" r:id="rId2299" xr:uid="{24187C25-A4F5-F640-88B3-50C8FFD9C1C8}"/>
    <hyperlink ref="R289" r:id="rId2300" xr:uid="{262E7CBF-62B9-424B-802A-ED305398914C}"/>
    <hyperlink ref="P289" r:id="rId2301" xr:uid="{250AD20E-F968-174E-AEBB-C4A634D31C46}"/>
    <hyperlink ref="P382" r:id="rId2302" xr:uid="{C459B5B9-916A-664B-BC0E-B3F27D00C347}"/>
    <hyperlink ref="R382" r:id="rId2303" xr:uid="{29E5EDF2-3FA8-5342-B01B-236E0D47C2AA}"/>
    <hyperlink ref="Q383" r:id="rId2304" xr:uid="{4C0622C4-FAEA-6F46-96E9-1E2059174938}"/>
    <hyperlink ref="R718" r:id="rId2305" xr:uid="{BB7CE797-A227-F446-ACE2-710ED0D5C00D}"/>
    <hyperlink ref="Q718" r:id="rId2306" xr:uid="{108BBF39-6920-8F4F-A1B0-7092BFDF5CFF}"/>
    <hyperlink ref="P718" r:id="rId2307" xr:uid="{756A1568-2DEF-4D42-BE31-1D36ADFEED6E}"/>
    <hyperlink ref="R2081" r:id="rId2308" xr:uid="{B5B4392E-D385-3A47-96D9-5579BABE1AA4}"/>
    <hyperlink ref="Q2081" r:id="rId2309" xr:uid="{B12277A5-FD5B-7940-AA17-6F3570158C16}"/>
    <hyperlink ref="P891" r:id="rId2310" xr:uid="{CD84D59B-DC1E-D24F-9F36-630C4FC9F100}"/>
    <hyperlink ref="R891" r:id="rId2311" xr:uid="{D6F3C8B7-2923-EA40-B794-2AB7736E0EAC}"/>
    <hyperlink ref="Q891" r:id="rId2312" xr:uid="{C036A637-5FEF-AE49-8AF1-9DFB17599C9A}"/>
    <hyperlink ref="P892" r:id="rId2313" xr:uid="{6FF360C9-CB87-3041-B3E1-DFB2EE84AC13}"/>
    <hyperlink ref="Q708" r:id="rId2314" xr:uid="{215A4103-6EAD-9642-BF77-5704D3F5565E}"/>
    <hyperlink ref="V1765" r:id="rId2315" xr:uid="{6C256D9B-8698-9F4D-9DC6-6FE814E79690}"/>
    <hyperlink ref="V1684" r:id="rId2316" xr:uid="{94CC94E9-E146-104F-B9E8-E18F8834294B}"/>
    <hyperlink ref="P425" r:id="rId2317" xr:uid="{AF0C9120-14B7-4A46-83C1-8304467C45FB}"/>
    <hyperlink ref="P424" r:id="rId2318" xr:uid="{00000000-0004-0000-0100-000004060000}"/>
    <hyperlink ref="Q425" r:id="rId2319" xr:uid="{6BC0A1A6-023D-404B-81F9-C35A05CF8030}"/>
    <hyperlink ref="P370" r:id="rId2320" xr:uid="{1FBEEAA4-345C-E14B-9563-3DE7A3DD5A58}"/>
    <hyperlink ref="Q58" r:id="rId2321" xr:uid="{76F5C8DA-5871-AD42-9608-813FAA6E5918}"/>
    <hyperlink ref="P247" r:id="rId2322" xr:uid="{54125D8B-7A6F-F34E-9FC6-C7951B70A529}"/>
    <hyperlink ref="R56" r:id="rId2323" xr:uid="{58CD4168-33FC-F842-ABBB-05770C701B3D}"/>
    <hyperlink ref="P56" r:id="rId2324" xr:uid="{8F0C4FB6-4805-FF4C-999D-32C8F3C55462}"/>
    <hyperlink ref="Q56" r:id="rId2325" xr:uid="{A9626B1B-5DD8-7346-969A-E3B717F3251C}"/>
    <hyperlink ref="P92" r:id="rId2326" xr:uid="{811BC5ED-3944-5A42-9E7A-F7E05191F1FF}"/>
    <hyperlink ref="Q92" r:id="rId2327" xr:uid="{E5612128-8440-8042-B1BE-5639D9293B0A}"/>
    <hyperlink ref="P2198" r:id="rId2328" xr:uid="{DB7F4260-6513-1D41-9BD3-6BB7A84E4887}"/>
    <hyperlink ref="Q2198" r:id="rId2329" xr:uid="{E04F3920-48DC-224C-88BB-9E0CD025598D}"/>
    <hyperlink ref="R2198" r:id="rId2330" xr:uid="{490232C0-AC85-3348-ADAA-D26479A7AF5B}"/>
    <hyperlink ref="V2198" r:id="rId2331" xr:uid="{BD61C557-EDD9-AD41-B3D8-E5CB89AB8F9B}"/>
    <hyperlink ref="W2198" r:id="rId2332" xr:uid="{C3A99A9C-963C-024B-854F-77386F4F21C4}"/>
    <hyperlink ref="P148" r:id="rId2333" xr:uid="{EDEF0B53-667A-3241-A677-7DAB85FE79ED}"/>
    <hyperlink ref="R148" r:id="rId2334" xr:uid="{F778D056-6ACE-4043-B69A-A6DB5B4D29EB}"/>
    <hyperlink ref="R523" r:id="rId2335" xr:uid="{20E06D84-0383-FD4C-8ED3-573C0FB57F77}"/>
    <hyperlink ref="Q523" r:id="rId2336" xr:uid="{CD73D991-42C5-7A4E-9E50-2B07AB079865}"/>
    <hyperlink ref="Q898" r:id="rId2337" xr:uid="{24951FDF-8FD0-514D-98F3-3C16BE8664B2}"/>
    <hyperlink ref="P2453" r:id="rId2338" xr:uid="{77CE9EB7-31B6-B540-906E-32D2489E2EAF}"/>
    <hyperlink ref="R658" r:id="rId2339" xr:uid="{5865B2D6-E566-8D42-88A9-32A41590848C}"/>
    <hyperlink ref="V658" r:id="rId2340" xr:uid="{133ED6FB-839A-854C-A6FF-0DE772B6A9E8}"/>
    <hyperlink ref="R809" r:id="rId2341" xr:uid="{F9E2BFE8-7493-3448-8E0F-4D19E19D3117}"/>
    <hyperlink ref="P400" r:id="rId2342" xr:uid="{3C0004B1-3E03-A04A-88F7-BF86CC070743}"/>
    <hyperlink ref="Q400" r:id="rId2343" xr:uid="{D1E59C81-99D3-2A46-8B84-B22E45C6A929}"/>
    <hyperlink ref="P444" r:id="rId2344" xr:uid="{2575C9E7-5442-7344-BCF6-6B24AE519359}"/>
    <hyperlink ref="Q444" r:id="rId2345" xr:uid="{E044E626-B7E8-DA4F-A2BE-3D28860BCE8F}"/>
    <hyperlink ref="Q443" r:id="rId2346" xr:uid="{BEAE13B6-1394-FC43-8C58-49B1E5DDF7B7}"/>
    <hyperlink ref="R443" r:id="rId2347" xr:uid="{0D92B003-0B93-3848-A05B-E951E4B87D8C}"/>
    <hyperlink ref="P217" r:id="rId2348" xr:uid="{C4EB52FF-82B3-9F40-9B2D-92F5803F4BB6}"/>
    <hyperlink ref="Q218" r:id="rId2349" xr:uid="{E0E80192-A976-2B4B-BBC3-D14FB2290F28}"/>
    <hyperlink ref="R448" r:id="rId2350" xr:uid="{C85C1213-03A1-D248-955C-F35FCF9D8D5A}"/>
    <hyperlink ref="Q862" r:id="rId2351" xr:uid="{E1FC53EF-707F-594F-8318-DC08CD9BD478}"/>
    <hyperlink ref="R862" r:id="rId2352" xr:uid="{5B2CA45F-FF74-CD49-B8C8-DA938ACA7C7B}"/>
    <hyperlink ref="Q565" r:id="rId2353" xr:uid="{CAEDCA8A-4D87-8740-A5A9-CA7F25AAFF57}"/>
    <hyperlink ref="Q341" r:id="rId2354" xr:uid="{25F5DB28-59C9-D942-B9DE-0DEF8EB3033B}"/>
    <hyperlink ref="Q941" r:id="rId2355" xr:uid="{4708D829-C63F-5247-9A35-6E015749C35F}"/>
    <hyperlink ref="P941" r:id="rId2356" xr:uid="{B298F73B-0465-D946-B894-B286EE454A0B}"/>
    <hyperlink ref="P457" r:id="rId2357" xr:uid="{95FA5668-C0CC-764D-9650-92573F38D205}"/>
    <hyperlink ref="Q1151" r:id="rId2358" xr:uid="{A60DD986-2D98-1F4D-981C-0DA04397C11D}"/>
    <hyperlink ref="P1151" r:id="rId2359" xr:uid="{987C74D1-1CA2-6442-973D-E287AD1ABA0E}"/>
    <hyperlink ref="R1151" r:id="rId2360" xr:uid="{3ADEC727-64A8-C546-8BDC-81FEF2D40445}"/>
    <hyperlink ref="V1151" r:id="rId2361" xr:uid="{FCE5229D-7120-DC49-A41B-A8212FF767BB}"/>
    <hyperlink ref="R672" r:id="rId2362" xr:uid="{DFB5AFA0-698E-E44A-A4D0-3D9D9200F97F}"/>
    <hyperlink ref="P520" r:id="rId2363" xr:uid="{C3E371F3-3B71-DA4C-8403-C57140DC7487}"/>
    <hyperlink ref="Q31" r:id="rId2364" xr:uid="{2C100F08-FDBF-9246-8B18-792CED1C9562}"/>
    <hyperlink ref="R1167" r:id="rId2365" xr:uid="{845FBD84-3EF0-9A41-A7D1-F88FD91330DB}"/>
    <hyperlink ref="P2355" r:id="rId2366" xr:uid="{C8DC7E1A-5A1D-8241-A998-402716EA6306}"/>
    <hyperlink ref="R2355" r:id="rId2367" xr:uid="{4E0C1B96-BB7F-134C-AF71-1D94F92AD99B}"/>
    <hyperlink ref="P2178" r:id="rId2368" xr:uid="{8D07BB2F-0080-5049-8761-C208266E286D}"/>
    <hyperlink ref="P1893" r:id="rId2369" location="!/TributeWall" xr:uid="{7C339D6D-0FD0-EB41-9C0B-120F4CF99548}"/>
    <hyperlink ref="Q1893" r:id="rId2370" xr:uid="{C62029FB-54E5-B044-BA17-3CFB4681EFE8}"/>
    <hyperlink ref="R2253" r:id="rId2371" xr:uid="{3D940BCD-345A-4B4E-9923-A22CFB25C773}"/>
    <hyperlink ref="Q2410" r:id="rId2372" xr:uid="{1243E20B-A0C3-7841-8AE4-2B437B488F08}"/>
    <hyperlink ref="R2410" r:id="rId2373" xr:uid="{4E64817B-3736-9B40-B041-27D01CFAF73A}"/>
    <hyperlink ref="V2410" r:id="rId2374" display="https://ca.linkedin.com/in/brenda-huff-83188841?original_referer=https%3A%2F%2Fwww.google.com%2F" xr:uid="{5D3D96A9-8480-364C-B8CB-68779500032A}"/>
    <hyperlink ref="Q2476" r:id="rId2375" xr:uid="{3F3ACACB-96A3-BD44-AAE3-66B03C4F2D86}"/>
    <hyperlink ref="P2476" r:id="rId2376" location="tribute-start" display="https://northwoodfuneral.com/tribute/details/5945/Dr-Scott-Wilson/obituary.html - tribute-start" xr:uid="{7F55F1EE-CCE3-F042-B1D0-5331321BF5CC}"/>
    <hyperlink ref="R2333" r:id="rId2377" xr:uid="{5F171EFE-D007-AC47-A157-9D71F623B38B}"/>
    <hyperlink ref="P2333" r:id="rId2378" xr:uid="{8FC81A21-0CC2-B545-B901-F90EAC659052}"/>
    <hyperlink ref="V2333" r:id="rId2379" xr:uid="{5B33527A-04A9-0448-AF3F-C55A8E8C2B1D}"/>
    <hyperlink ref="P2473" r:id="rId2380" location="tribute-start" xr:uid="{988D77E7-2D7D-A645-BB62-74ABDC6EA6C1}"/>
    <hyperlink ref="R2473" r:id="rId2381" xr:uid="{DF54D1D9-3E2C-F84E-B677-DDA3465589AA}"/>
    <hyperlink ref="P2474" r:id="rId2382" xr:uid="{9625F44C-B474-0946-B1BF-510A996FC0EA}"/>
    <hyperlink ref="P2472" r:id="rId2383" location="tribute-start" xr:uid="{79D976EC-3F16-A64C-A36E-079349054217}"/>
    <hyperlink ref="Q2472" r:id="rId2384" xr:uid="{69EF645A-EC2B-DE4A-827D-7C35B1DCC94C}"/>
    <hyperlink ref="P2471" r:id="rId2385" xr:uid="{307D39EA-9CC8-EB4D-88D6-CC08886A43F8}"/>
    <hyperlink ref="Q2471" r:id="rId2386" xr:uid="{97C00B3E-AEC2-044B-BB46-D31FA7C1D395}"/>
    <hyperlink ref="R2471" r:id="rId2387" xr:uid="{1B72CE79-7ECA-FA41-843A-D5CA4B94AC02}"/>
    <hyperlink ref="R2079" r:id="rId2388" xr:uid="{9BAC0FCE-CC12-E04F-B61B-C71598F6A3ED}"/>
    <hyperlink ref="R854" r:id="rId2389" xr:uid="{EEBE07AA-94A8-9B47-BAD6-78993CC378AD}"/>
    <hyperlink ref="R856" r:id="rId2390" xr:uid="{61C1228F-BAC0-204A-B612-A1C070FBEFFE}"/>
    <hyperlink ref="Q1121" r:id="rId2391" xr:uid="{5BBC5F40-8D26-7A47-91B3-FDC261382DA6}"/>
    <hyperlink ref="Q2479" r:id="rId2392" xr:uid="{A6FE4B60-8AA6-7744-96C6-C4C0FFCB42B2}"/>
    <hyperlink ref="P2479" r:id="rId2393" location="tribute-start" display="https://mhfh.com/tribute/details/42366/Daniel-Johns/obituary.html - tribute-start" xr:uid="{1C63758A-C117-F546-BD55-76E1E0D995C3}"/>
    <hyperlink ref="V2384" r:id="rId2394" xr:uid="{C120CE13-6DC1-5C45-AD05-421472AAC1D5}"/>
    <hyperlink ref="P2356" r:id="rId2395" location="wall" xr:uid="{5C4BF5E9-CB04-4645-A028-022DD10BCDB3}"/>
    <hyperlink ref="P2093" r:id="rId2396" xr:uid="{0E893D13-4A38-3041-B1B4-1AA350C2E6C3}"/>
    <hyperlink ref="Q1871" r:id="rId2397" xr:uid="{BE94A7D0-1097-1542-A64B-7BE92E4B4C5A}"/>
    <hyperlink ref="Q1850" r:id="rId2398" xr:uid="{0DDE9BD5-07B0-DA4C-8FCB-2166BFFFBFBA}"/>
    <hyperlink ref="R1850" r:id="rId2399" xr:uid="{A58E4E8D-6800-AB48-8FF8-F896AB2274BE}"/>
    <hyperlink ref="P1846" r:id="rId2400" xr:uid="{21636605-45EC-1044-9008-60C2E53991A8}"/>
    <hyperlink ref="R2282" r:id="rId2401" xr:uid="{E67D0A5B-A40F-C940-BB49-8AF956B2659F}"/>
    <hyperlink ref="Q1846" r:id="rId2402" xr:uid="{86D1EB85-B99D-3644-A3C9-CC02E4C09E0D}"/>
    <hyperlink ref="R2029" r:id="rId2403" xr:uid="{6D795F4F-AB2E-8F49-ABF2-ACF7BAF78EDB}"/>
    <hyperlink ref="Q2477" r:id="rId2404" xr:uid="{FEA1A7B9-B315-BC4D-8677-D1C9142BFD52}"/>
    <hyperlink ref="R2477" r:id="rId2405" xr:uid="{05A4D267-44CC-E942-A889-9C1AAECCDC4B}"/>
    <hyperlink ref="Q2509" r:id="rId2406" xr:uid="{ADA5E1AC-BA10-464D-8B3D-B8E05EEE1984}"/>
    <hyperlink ref="Q2485" r:id="rId2407" xr:uid="{4C4EB4AE-B212-B24E-8CB3-027009CA8601}"/>
    <hyperlink ref="P2485" r:id="rId2408" xr:uid="{C0E20FAD-2AE5-4746-AA1F-00596C198007}"/>
    <hyperlink ref="Q2486" r:id="rId2409" xr:uid="{98D23311-94D5-284B-89E2-632F4FEC7EBF}"/>
    <hyperlink ref="P2481" r:id="rId2410" xr:uid="{B134D205-5510-704A-8655-B20D2EBC6727}"/>
    <hyperlink ref="Q2481" r:id="rId2411" xr:uid="{A6409FE3-7385-744E-A375-271AFAEE945C}"/>
    <hyperlink ref="R2481" r:id="rId2412" xr:uid="{27599EE7-0DBC-E34A-864F-C2EFDB441CDB}"/>
    <hyperlink ref="P2492" r:id="rId2413" location="tribute-start" display="https://northwoodfuneral.com/tribute/details/5973/Dr-Robin-Harwood/obituary.html - tribute-start" xr:uid="{C97C9B59-7A76-F147-A176-5A4D72E5A4F2}"/>
    <hyperlink ref="Q2492" r:id="rId2414" xr:uid="{3D78AF53-7F14-F34C-AC57-31DE01F9611C}"/>
    <hyperlink ref="P2466" r:id="rId2415" xr:uid="{BE6759D9-4060-954D-BC37-4B0DE0B9CBFB}"/>
    <hyperlink ref="P2469" r:id="rId2416" xr:uid="{B7797AC9-DED4-0B4E-93A2-292FC8B884B8}"/>
    <hyperlink ref="P2470" r:id="rId2417" xr:uid="{B4BD0F81-10BA-A84E-A48A-97E45FCA66A6}"/>
    <hyperlink ref="P2468" r:id="rId2418" xr:uid="{F2B90DEC-1FF4-854D-8B64-B1819C8F83D2}"/>
    <hyperlink ref="Q2468" r:id="rId2419" xr:uid="{CD928832-1775-6748-909B-A596DE23BA04}"/>
    <hyperlink ref="R2489" r:id="rId2420" location="About" xr:uid="{9F9B8CBA-5570-6A4C-BC87-9225FEDF44BB}"/>
    <hyperlink ref="W1765" r:id="rId2421" xr:uid="{96EE409B-2527-334F-BEDF-7CBE8A966927}"/>
    <hyperlink ref="R724" r:id="rId2422" xr:uid="{FEAF857D-9149-8649-A20C-F946785BAE55}"/>
    <hyperlink ref="X2480" r:id="rId2423" xr:uid="{83600BF7-4642-BA40-83B0-F72DC3058C24}"/>
    <hyperlink ref="Y2480" r:id="rId2424" xr:uid="{41C50FA2-1548-D34B-83F5-A779A3DA1CE1}"/>
    <hyperlink ref="Q2495" r:id="rId2425" xr:uid="{30195C14-E7DC-B340-8DC6-C42703EB55BC}"/>
    <hyperlink ref="V2495" r:id="rId2426" xr:uid="{65D73D11-F475-8D41-8B5B-58925F9E5C71}"/>
    <hyperlink ref="P2482" r:id="rId2427" xr:uid="{FA5DD0C6-11B7-DC48-A324-E79EC9303ED2}"/>
    <hyperlink ref="Q2482" r:id="rId2428" xr:uid="{6D3B36AC-352B-7D43-AC60-FC130BEA0104}"/>
    <hyperlink ref="Q1621" r:id="rId2429" xr:uid="{79B2A4C1-E208-7444-B8FC-6D8663D77043}"/>
    <hyperlink ref="X2484" r:id="rId2430" xr:uid="{4DF5E9EA-EF85-FC44-87B0-CB9D5B81DAFB}"/>
    <hyperlink ref="Y2484" r:id="rId2431" xr:uid="{64FC8EEA-5C06-5247-A819-496736D98AFB}"/>
    <hyperlink ref="V2496" r:id="rId2432" xr:uid="{C40491A7-6865-FB4A-AC9D-396071BB32A2}"/>
    <hyperlink ref="X2483" r:id="rId2433" xr:uid="{A50ACA7A-3A49-C347-86CE-83129A6A1CFF}"/>
    <hyperlink ref="Y2483" r:id="rId2434" xr:uid="{B7372B75-2871-4241-A1FE-BB9B8EC12A65}"/>
    <hyperlink ref="P2488" r:id="rId2435" xr:uid="{28958249-0097-D54E-AF6A-8B0331276737}"/>
    <hyperlink ref="Q2501" r:id="rId2436" xr:uid="{D74F3722-E478-244F-BCF3-60AC7C406FCC}"/>
    <hyperlink ref="R2501" r:id="rId2437" xr:uid="{15FB6BB0-FB81-2449-8EB3-EDB51951FA4B}"/>
    <hyperlink ref="P2498" r:id="rId2438" xr:uid="{DE57F0A6-0202-034E-9F25-4C4534528260}"/>
    <hyperlink ref="R2498" r:id="rId2439" xr:uid="{7AE9663A-74D2-5A44-AA6E-83F562C82B4C}"/>
    <hyperlink ref="V2498" r:id="rId2440" xr:uid="{478DD3E0-5768-E146-B775-9AB92FE98B08}"/>
    <hyperlink ref="X2498" r:id="rId2441" xr:uid="{6ABCEB6E-9D70-874C-A45F-ABCA8B6EC6CC}"/>
    <hyperlink ref="P2494" r:id="rId2442" xr:uid="{797721FF-FA61-4E43-9C62-B681EC12086D}"/>
    <hyperlink ref="X2494" r:id="rId2443" xr:uid="{0F3FDA48-166A-5F47-A495-0236554A981C}"/>
    <hyperlink ref="R2494" r:id="rId2444" xr:uid="{2835B2A4-432D-F042-9847-DE4258A14905}"/>
    <hyperlink ref="Y2494" r:id="rId2445" xr:uid="{E882AC3B-8A71-3F48-926B-EA946D2F6A14}"/>
    <hyperlink ref="R1903" r:id="rId2446" xr:uid="{22BD4CF5-D245-264A-8111-FA81CC791D52}"/>
    <hyperlink ref="Q1903" r:id="rId2447" xr:uid="{D1EEA8FB-B39E-7E49-9E12-36C2E1CCF1EF}"/>
    <hyperlink ref="P1470" r:id="rId2448" xr:uid="{4E4EDB44-3388-4D4A-8511-B9ABF658E8F9}"/>
    <hyperlink ref="Q1470" r:id="rId2449" xr:uid="{30E26402-A26D-8B40-B6AD-227FADC530A8}"/>
    <hyperlink ref="Q1355" r:id="rId2450" xr:uid="{FB5C26F0-81FE-0F46-9A17-04BA787DACE5}"/>
    <hyperlink ref="Q1979" r:id="rId2451" xr:uid="{9849AC5D-3EA4-014F-80F4-C2C7F2881348}"/>
    <hyperlink ref="R2076" r:id="rId2452" xr:uid="{D9638322-5CE6-7C40-A423-21390B7533FB}"/>
    <hyperlink ref="Q2072" r:id="rId2453" xr:uid="{8A184C6F-B6C0-B14B-B27F-281BBB3370B3}"/>
    <hyperlink ref="Q2045" r:id="rId2454" xr:uid="{398A6085-1234-7E4D-BCAF-112FA611131D}"/>
    <hyperlink ref="Q380" r:id="rId2455" xr:uid="{D3E8421C-A96D-5A45-A664-45AFC277F433}"/>
    <hyperlink ref="Q1934" r:id="rId2456" xr:uid="{E7FAA4DB-D525-764C-A0E1-DB231E1D1CE4}"/>
    <hyperlink ref="Q1518" r:id="rId2457" xr:uid="{7B7DA257-9154-EE4E-A515-E409C56A8450}"/>
    <hyperlink ref="P1518" r:id="rId2458" xr:uid="{965DAC4F-2EBF-7E43-91C6-A1B107ADF3FB}"/>
    <hyperlink ref="Q1085" r:id="rId2459" xr:uid="{C3FDFD0C-539D-094C-91E2-6B0551A319EC}"/>
    <hyperlink ref="R1085" r:id="rId2460" xr:uid="{F380312C-DD42-684F-A3A8-830B4013532C}"/>
    <hyperlink ref="Q2061" r:id="rId2461" xr:uid="{70517194-3A96-6A45-9BC0-2D49D7498974}"/>
    <hyperlink ref="P2504" r:id="rId2462" location="tribute-start" xr:uid="{4ADFA708-B619-0B4A-8B59-E63EDF2D5304}"/>
  </hyperlink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Specialties!$A$2:$A$75</xm:f>
          </x14:formula1>
          <xm:sqref>V2102 V2047 V2273:V2274 W13 Q1278 R2053 V1662 V1:X1 Q1520 Q2215 U1:U2347 U2505:U2513 U2552:U1048576 U2363:U2366 U2368</xm:sqref>
        </x14:dataValidation>
        <x14:dataValidation type="list" allowBlank="1" showInputMessage="1" showErrorMessage="1" xr:uid="{AECABF54-B8B8-DB44-8675-E2AF56024216}">
          <x14:formula1>
            <xm:f>Specialties!$A$2:$A$78</xm:f>
          </x14:formula1>
          <xm:sqref>S1:T1 S2552:S2557 T1679 S344 S2511:T2513 T2505 T718 T2148 T2552:T2559 S2560:T1048576</xm:sqref>
        </x14:dataValidation>
        <x14:dataValidation type="list" allowBlank="1" showInputMessage="1" showErrorMessage="1" xr:uid="{D344540F-1732-B94F-8070-49EB439E1D0D}">
          <x14:formula1>
            <xm:f>Specialties!$A$2:$A$82</xm:f>
          </x14:formula1>
          <xm:sqref>S82 T2418:U2418 S2510 T1033:T1227 S2267 T2423:T2437 T2506:T2510 S2416 T2420:U2420 T1503:T1513 T2:T80 S1679 T1975:T2019 U2421:U2443 T2439 T673:T1031 T1630:T1767 T83:T547 S2365 T2362:T2364 U1228 T1229:T1358 T1515:T1628 T1769:T1884 U1736 T549:T671 U2348:U2362 S2503 T1360:T1466 S2409 S2401 T2383:T2407 T1468:T1501 T2366:T2381 T1886:T1973 T2021:T2266 U2369:U2415 T2409:T2415 S2411 U2445:U2505 T2268:T2358</xm:sqref>
        </x14:dataValidation>
        <x14:dataValidation type="list" allowBlank="1" showInputMessage="1" showErrorMessage="1" xr:uid="{A9AF64E0-CED1-294C-807D-8357889A46F0}">
          <x14:formula1>
            <xm:f>Specialties!$A$2:$A$84</xm:f>
          </x14:formula1>
          <xm:sqref>T1768 T1502 T2271 T1359 T1629 T1010 T2359:T2361 S553 T2418 S2507:S2509 S1851:S1861 S1166:S1203 S1514:T1514 S673:S700 U2424:U2443 S2438:S2443 S1902:S1972 S1736:U1736 T1228 S1205:S1227 S2456 S556:S632 T548 S1974:S2117 S1515:S1735 S702:S758 U2421 S2460:S2461 S760:S897 S899:S1009 S2445:S2448 S1737:S1819 S2:S551 S2458 S634:S671 T1885 S1833:S1849 S2119:S2181 T1850 S2183:S2252 T2420:U2420 T2422:U2423 T2381 S2451:S2454 S2395:U2395 T1974 S1229:S1513 T2383:T2407 T2490:T2504 S2505:U2505 S2416:S2436 T2409:T2415 S1863:S1900 S2486:S2491 T2424:T2488 S2465:S2484 U2445:U2487 S2488:U2488 S2493:S2499 S1012:S1164 T1832 S1821:S1831 U2489:U2504 S2504 S2501:S2502 S2254:S2414 U2367</xm:sqref>
        </x14:dataValidation>
        <x14:dataValidation type="list" allowBlank="1" showInputMessage="1" showErrorMessage="1" xr:uid="{92A91293-7359-8848-BE8E-10D499AC95C2}">
          <x14:formula1>
            <xm:f>Specialties!$A$2:$A$87</xm:f>
          </x14:formula1>
          <xm:sqref>S2253 T2382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4"/>
  <sheetViews>
    <sheetView topLeftCell="A20" zoomScale="110" zoomScaleNormal="110" zoomScalePageLayoutView="150" workbookViewId="0">
      <selection activeCell="B36" sqref="B36"/>
    </sheetView>
  </sheetViews>
  <sheetFormatPr baseColWidth="10" defaultRowHeight="16" x14ac:dyDescent="0.2"/>
  <cols>
    <col min="1" max="1" width="19.83203125" style="2" customWidth="1"/>
    <col min="2" max="3" width="106.6640625" customWidth="1"/>
  </cols>
  <sheetData>
    <row r="1" spans="1:4" ht="23" customHeight="1" x14ac:dyDescent="0.2">
      <c r="A1" s="3" t="s">
        <v>9389</v>
      </c>
      <c r="B1" s="3" t="s">
        <v>1778</v>
      </c>
      <c r="C1" s="3" t="s">
        <v>1779</v>
      </c>
    </row>
    <row r="2" spans="1:4" x14ac:dyDescent="0.2">
      <c r="A2" s="2" t="s">
        <v>9390</v>
      </c>
      <c r="B2" s="10" t="s">
        <v>2023</v>
      </c>
      <c r="C2" s="14" t="s">
        <v>1479</v>
      </c>
    </row>
    <row r="3" spans="1:4" x14ac:dyDescent="0.2">
      <c r="A3" s="2" t="s">
        <v>9390</v>
      </c>
      <c r="B3" s="10" t="s">
        <v>2119</v>
      </c>
      <c r="C3" s="14" t="s">
        <v>2228</v>
      </c>
    </row>
    <row r="4" spans="1:4" ht="17" x14ac:dyDescent="0.2">
      <c r="A4" s="2" t="s">
        <v>9390</v>
      </c>
      <c r="B4" s="12" t="s">
        <v>11942</v>
      </c>
      <c r="C4" s="14" t="s">
        <v>11941</v>
      </c>
    </row>
    <row r="5" spans="1:4" ht="17" x14ac:dyDescent="0.2">
      <c r="A5" s="2" t="s">
        <v>9390</v>
      </c>
      <c r="B5" s="12" t="s">
        <v>2112</v>
      </c>
      <c r="C5" s="9" t="s">
        <v>2111</v>
      </c>
    </row>
    <row r="6" spans="1:4" x14ac:dyDescent="0.2">
      <c r="A6" s="2" t="s">
        <v>9390</v>
      </c>
      <c r="B6" s="10" t="s">
        <v>11451</v>
      </c>
      <c r="C6" s="9" t="s">
        <v>1715</v>
      </c>
    </row>
    <row r="7" spans="1:4" x14ac:dyDescent="0.2">
      <c r="A7" s="2" t="s">
        <v>9390</v>
      </c>
      <c r="B7" s="10" t="s">
        <v>1736</v>
      </c>
      <c r="C7" s="9" t="s">
        <v>1737</v>
      </c>
    </row>
    <row r="8" spans="1:4" x14ac:dyDescent="0.2">
      <c r="A8" s="2" t="s">
        <v>9390</v>
      </c>
      <c r="B8" s="10" t="s">
        <v>2026</v>
      </c>
      <c r="C8" s="9" t="s">
        <v>1596</v>
      </c>
    </row>
    <row r="9" spans="1:4" x14ac:dyDescent="0.2">
      <c r="A9" s="2" t="s">
        <v>9390</v>
      </c>
      <c r="B9" s="10" t="s">
        <v>1588</v>
      </c>
      <c r="C9" s="9" t="s">
        <v>1587</v>
      </c>
    </row>
    <row r="10" spans="1:4" x14ac:dyDescent="0.2">
      <c r="A10" s="2" t="s">
        <v>9390</v>
      </c>
      <c r="B10" s="68" t="s">
        <v>1598</v>
      </c>
      <c r="C10" s="14" t="s">
        <v>10073</v>
      </c>
    </row>
    <row r="11" spans="1:4" x14ac:dyDescent="0.2">
      <c r="A11" s="2" t="s">
        <v>9390</v>
      </c>
      <c r="B11" s="68" t="s">
        <v>9455</v>
      </c>
      <c r="C11" s="14" t="s">
        <v>9464</v>
      </c>
    </row>
    <row r="12" spans="1:4" x14ac:dyDescent="0.2">
      <c r="A12" s="2" t="s">
        <v>9390</v>
      </c>
      <c r="B12" s="68" t="s">
        <v>9457</v>
      </c>
      <c r="C12" s="14" t="s">
        <v>9467</v>
      </c>
    </row>
    <row r="13" spans="1:4" x14ac:dyDescent="0.2">
      <c r="A13" s="2" t="s">
        <v>9390</v>
      </c>
      <c r="B13" s="68" t="s">
        <v>9453</v>
      </c>
      <c r="C13" s="14" t="s">
        <v>9462</v>
      </c>
      <c r="D13" s="14" t="s">
        <v>10421</v>
      </c>
    </row>
    <row r="14" spans="1:4" x14ac:dyDescent="0.2">
      <c r="A14" s="2" t="s">
        <v>9390</v>
      </c>
      <c r="B14" s="10" t="s">
        <v>9471</v>
      </c>
      <c r="C14" s="14" t="s">
        <v>9472</v>
      </c>
    </row>
    <row r="15" spans="1:4" x14ac:dyDescent="0.2">
      <c r="A15" s="2" t="s">
        <v>9390</v>
      </c>
      <c r="B15" s="68" t="s">
        <v>9458</v>
      </c>
      <c r="C15" s="14" t="s">
        <v>9466</v>
      </c>
    </row>
    <row r="16" spans="1:4" x14ac:dyDescent="0.2">
      <c r="A16" s="2" t="s">
        <v>9390</v>
      </c>
      <c r="B16" s="68" t="s">
        <v>9456</v>
      </c>
      <c r="C16" s="14" t="s">
        <v>9465</v>
      </c>
    </row>
    <row r="17" spans="1:7" x14ac:dyDescent="0.2">
      <c r="A17" s="2" t="s">
        <v>9390</v>
      </c>
      <c r="B17" s="68" t="s">
        <v>9459</v>
      </c>
      <c r="C17" s="14" t="s">
        <v>9468</v>
      </c>
    </row>
    <row r="18" spans="1:7" x14ac:dyDescent="0.2">
      <c r="A18" s="2" t="s">
        <v>9390</v>
      </c>
      <c r="B18" s="68" t="s">
        <v>9460</v>
      </c>
      <c r="C18" s="14" t="s">
        <v>9469</v>
      </c>
    </row>
    <row r="19" spans="1:7" x14ac:dyDescent="0.2">
      <c r="A19" s="2" t="s">
        <v>9390</v>
      </c>
      <c r="B19" s="10" t="s">
        <v>2025</v>
      </c>
      <c r="C19" s="9" t="s">
        <v>1551</v>
      </c>
    </row>
    <row r="20" spans="1:7" x14ac:dyDescent="0.2">
      <c r="A20" s="2" t="s">
        <v>9390</v>
      </c>
      <c r="B20" s="68" t="s">
        <v>9447</v>
      </c>
      <c r="C20" s="14" t="s">
        <v>11069</v>
      </c>
    </row>
    <row r="21" spans="1:7" x14ac:dyDescent="0.2">
      <c r="A21" s="2" t="s">
        <v>9390</v>
      </c>
      <c r="B21" s="68" t="s">
        <v>9454</v>
      </c>
      <c r="C21" s="14" t="s">
        <v>9463</v>
      </c>
      <c r="D21" s="14" t="s">
        <v>10335</v>
      </c>
      <c r="E21" s="14" t="s">
        <v>10336</v>
      </c>
      <c r="F21" s="14" t="s">
        <v>10337</v>
      </c>
      <c r="G21" s="14"/>
    </row>
    <row r="22" spans="1:7" x14ac:dyDescent="0.2">
      <c r="A22" s="2" t="s">
        <v>9390</v>
      </c>
      <c r="B22" s="68" t="s">
        <v>9461</v>
      </c>
      <c r="C22" s="14" t="s">
        <v>9470</v>
      </c>
    </row>
    <row r="23" spans="1:7" x14ac:dyDescent="0.2">
      <c r="A23" s="2" t="s">
        <v>9391</v>
      </c>
      <c r="B23" s="10" t="s">
        <v>10150</v>
      </c>
      <c r="C23" s="9" t="s">
        <v>1552</v>
      </c>
    </row>
    <row r="24" spans="1:7" x14ac:dyDescent="0.2">
      <c r="A24" s="2" t="s">
        <v>9391</v>
      </c>
      <c r="B24" s="10" t="s">
        <v>10147</v>
      </c>
      <c r="C24" s="9" t="s">
        <v>7272</v>
      </c>
      <c r="D24" s="14" t="s">
        <v>7127</v>
      </c>
    </row>
    <row r="25" spans="1:7" x14ac:dyDescent="0.2">
      <c r="A25" s="2" t="s">
        <v>9391</v>
      </c>
      <c r="B25" s="10" t="s">
        <v>10148</v>
      </c>
      <c r="C25" s="9" t="s">
        <v>7126</v>
      </c>
    </row>
    <row r="26" spans="1:7" x14ac:dyDescent="0.2">
      <c r="A26" s="2" t="s">
        <v>9391</v>
      </c>
      <c r="B26" s="10" t="s">
        <v>10149</v>
      </c>
      <c r="C26" s="9" t="s">
        <v>8639</v>
      </c>
    </row>
    <row r="27" spans="1:7" x14ac:dyDescent="0.2">
      <c r="A27" s="2" t="s">
        <v>9391</v>
      </c>
      <c r="B27" s="10" t="s">
        <v>10151</v>
      </c>
      <c r="C27" s="9" t="s">
        <v>8638</v>
      </c>
    </row>
    <row r="28" spans="1:7" x14ac:dyDescent="0.2">
      <c r="A28" s="2" t="s">
        <v>9391</v>
      </c>
      <c r="B28" s="10" t="s">
        <v>10152</v>
      </c>
      <c r="C28" s="9" t="s">
        <v>8640</v>
      </c>
    </row>
    <row r="29" spans="1:7" x14ac:dyDescent="0.2">
      <c r="A29" s="2" t="s">
        <v>9391</v>
      </c>
      <c r="B29" s="10" t="s">
        <v>10157</v>
      </c>
      <c r="C29" s="9" t="s">
        <v>8589</v>
      </c>
    </row>
    <row r="30" spans="1:7" x14ac:dyDescent="0.2">
      <c r="A30" s="2" t="s">
        <v>9391</v>
      </c>
      <c r="B30" s="10" t="s">
        <v>10156</v>
      </c>
      <c r="C30" s="14" t="s">
        <v>7128</v>
      </c>
    </row>
    <row r="31" spans="1:7" x14ac:dyDescent="0.2">
      <c r="A31" s="2" t="s">
        <v>9391</v>
      </c>
      <c r="B31" s="10" t="s">
        <v>10155</v>
      </c>
      <c r="C31" s="9" t="s">
        <v>8641</v>
      </c>
    </row>
    <row r="32" spans="1:7" x14ac:dyDescent="0.2">
      <c r="A32" s="2" t="s">
        <v>9391</v>
      </c>
      <c r="B32" s="10" t="s">
        <v>10153</v>
      </c>
      <c r="C32" s="9" t="s">
        <v>1599</v>
      </c>
    </row>
    <row r="33" spans="1:4" x14ac:dyDescent="0.2">
      <c r="A33" s="2" t="s">
        <v>9391</v>
      </c>
      <c r="B33" s="10" t="s">
        <v>10154</v>
      </c>
      <c r="C33" s="9" t="s">
        <v>8642</v>
      </c>
    </row>
    <row r="34" spans="1:4" x14ac:dyDescent="0.2">
      <c r="A34" s="2" t="s">
        <v>9392</v>
      </c>
      <c r="B34" s="10" t="s">
        <v>6750</v>
      </c>
      <c r="C34" s="14" t="s">
        <v>6751</v>
      </c>
      <c r="D34" s="14" t="s">
        <v>6752</v>
      </c>
    </row>
    <row r="35" spans="1:4" x14ac:dyDescent="0.2">
      <c r="A35" s="2" t="s">
        <v>9392</v>
      </c>
      <c r="B35" s="10" t="s">
        <v>6747</v>
      </c>
      <c r="C35" s="14" t="s">
        <v>6748</v>
      </c>
    </row>
    <row r="36" spans="1:4" x14ac:dyDescent="0.2">
      <c r="A36" s="2" t="s">
        <v>9392</v>
      </c>
      <c r="B36" s="10" t="s">
        <v>6809</v>
      </c>
      <c r="C36" s="14" t="s">
        <v>6749</v>
      </c>
    </row>
    <row r="37" spans="1:4" x14ac:dyDescent="0.2">
      <c r="A37" s="2" t="s">
        <v>9392</v>
      </c>
      <c r="B37" s="10" t="s">
        <v>6805</v>
      </c>
      <c r="C37" s="14" t="s">
        <v>6804</v>
      </c>
    </row>
    <row r="38" spans="1:4" x14ac:dyDescent="0.2">
      <c r="A38" s="2" t="s">
        <v>9392</v>
      </c>
      <c r="B38" s="10" t="s">
        <v>6900</v>
      </c>
      <c r="C38" s="14" t="s">
        <v>6899</v>
      </c>
    </row>
    <row r="39" spans="1:4" x14ac:dyDescent="0.2">
      <c r="A39" s="2" t="s">
        <v>9392</v>
      </c>
      <c r="B39" s="10" t="s">
        <v>6830</v>
      </c>
      <c r="C39" s="14" t="s">
        <v>6829</v>
      </c>
    </row>
    <row r="40" spans="1:4" x14ac:dyDescent="0.2">
      <c r="A40" s="2" t="s">
        <v>9392</v>
      </c>
      <c r="B40" s="10" t="s">
        <v>6808</v>
      </c>
      <c r="C40" s="14" t="s">
        <v>6832</v>
      </c>
    </row>
    <row r="41" spans="1:4" x14ac:dyDescent="0.2">
      <c r="A41" s="2" t="s">
        <v>9392</v>
      </c>
      <c r="B41" s="10" t="s">
        <v>6807</v>
      </c>
      <c r="C41" s="14" t="s">
        <v>6831</v>
      </c>
    </row>
    <row r="42" spans="1:4" x14ac:dyDescent="0.2">
      <c r="A42" s="2" t="s">
        <v>9392</v>
      </c>
      <c r="B42" s="10" t="s">
        <v>6806</v>
      </c>
      <c r="C42" s="14" t="s">
        <v>6833</v>
      </c>
      <c r="D42" s="14" t="s">
        <v>10244</v>
      </c>
    </row>
    <row r="43" spans="1:4" x14ac:dyDescent="0.2">
      <c r="A43" s="2" t="s">
        <v>9392</v>
      </c>
      <c r="B43" s="10" t="s">
        <v>6820</v>
      </c>
      <c r="C43" s="14" t="s">
        <v>6819</v>
      </c>
    </row>
    <row r="44" spans="1:4" x14ac:dyDescent="0.2">
      <c r="A44" s="2" t="s">
        <v>9392</v>
      </c>
      <c r="B44" s="68" t="s">
        <v>6768</v>
      </c>
      <c r="C44" s="14" t="s">
        <v>6769</v>
      </c>
    </row>
    <row r="45" spans="1:4" x14ac:dyDescent="0.2">
      <c r="A45" s="2" t="s">
        <v>9392</v>
      </c>
      <c r="B45" s="10" t="s">
        <v>6823</v>
      </c>
      <c r="C45" s="14" t="s">
        <v>6822</v>
      </c>
    </row>
    <row r="46" spans="1:4" ht="17" x14ac:dyDescent="0.2">
      <c r="A46" s="2" t="s">
        <v>9392</v>
      </c>
      <c r="B46" s="12" t="s">
        <v>6818</v>
      </c>
      <c r="C46" s="14" t="s">
        <v>6770</v>
      </c>
    </row>
    <row r="47" spans="1:4" x14ac:dyDescent="0.2">
      <c r="A47" s="2" t="s">
        <v>9392</v>
      </c>
      <c r="B47" s="10" t="s">
        <v>6811</v>
      </c>
      <c r="C47" s="14" t="s">
        <v>6810</v>
      </c>
    </row>
    <row r="48" spans="1:4" x14ac:dyDescent="0.2">
      <c r="A48" s="2" t="s">
        <v>9392</v>
      </c>
      <c r="B48" s="10" t="s">
        <v>6817</v>
      </c>
      <c r="C48" s="14" t="s">
        <v>6816</v>
      </c>
    </row>
    <row r="49" spans="1:3" x14ac:dyDescent="0.2">
      <c r="A49" s="2" t="s">
        <v>9392</v>
      </c>
      <c r="B49" s="10" t="s">
        <v>7671</v>
      </c>
      <c r="C49" s="14" t="s">
        <v>7631</v>
      </c>
    </row>
    <row r="50" spans="1:3" x14ac:dyDescent="0.2">
      <c r="A50" s="2" t="s">
        <v>9392</v>
      </c>
      <c r="B50" s="10" t="s">
        <v>3632</v>
      </c>
      <c r="C50" s="14" t="s">
        <v>7183</v>
      </c>
    </row>
    <row r="51" spans="1:3" x14ac:dyDescent="0.2">
      <c r="A51" s="2" t="s">
        <v>9392</v>
      </c>
      <c r="B51" s="10" t="s">
        <v>12900</v>
      </c>
      <c r="C51" s="14" t="s">
        <v>12901</v>
      </c>
    </row>
    <row r="52" spans="1:3" x14ac:dyDescent="0.2">
      <c r="A52" s="2" t="s">
        <v>9392</v>
      </c>
      <c r="B52" s="10" t="s">
        <v>7672</v>
      </c>
      <c r="C52" s="14" t="s">
        <v>1940</v>
      </c>
    </row>
    <row r="53" spans="1:3" x14ac:dyDescent="0.2">
      <c r="A53" s="2" t="s">
        <v>9392</v>
      </c>
      <c r="B53" s="10" t="s">
        <v>3631</v>
      </c>
      <c r="C53" s="14" t="s">
        <v>1941</v>
      </c>
    </row>
    <row r="54" spans="1:3" x14ac:dyDescent="0.2">
      <c r="A54" s="2" t="s">
        <v>9392</v>
      </c>
      <c r="B54" s="10" t="s">
        <v>3630</v>
      </c>
      <c r="C54" s="14" t="s">
        <v>1878</v>
      </c>
    </row>
    <row r="55" spans="1:3" x14ac:dyDescent="0.2">
      <c r="A55" s="2" t="s">
        <v>9392</v>
      </c>
      <c r="B55" s="10" t="s">
        <v>9268</v>
      </c>
      <c r="C55" s="14" t="s">
        <v>3442</v>
      </c>
    </row>
    <row r="56" spans="1:3" x14ac:dyDescent="0.2">
      <c r="A56" s="2" t="s">
        <v>9392</v>
      </c>
      <c r="B56" s="10" t="s">
        <v>3633</v>
      </c>
      <c r="C56" s="14" t="s">
        <v>3458</v>
      </c>
    </row>
    <row r="57" spans="1:3" x14ac:dyDescent="0.2">
      <c r="A57" s="2" t="s">
        <v>9392</v>
      </c>
      <c r="B57" s="10" t="s">
        <v>6815</v>
      </c>
      <c r="C57" s="14" t="s">
        <v>6814</v>
      </c>
    </row>
    <row r="58" spans="1:3" x14ac:dyDescent="0.2">
      <c r="A58" s="2" t="s">
        <v>9426</v>
      </c>
      <c r="B58" s="10" t="s">
        <v>3847</v>
      </c>
      <c r="C58" s="14" t="s">
        <v>3846</v>
      </c>
    </row>
    <row r="59" spans="1:3" x14ac:dyDescent="0.2">
      <c r="A59" s="2" t="s">
        <v>9426</v>
      </c>
      <c r="B59" s="10" t="s">
        <v>2562</v>
      </c>
      <c r="C59" s="14" t="s">
        <v>3325</v>
      </c>
    </row>
    <row r="60" spans="1:3" x14ac:dyDescent="0.2">
      <c r="A60" s="2" t="s">
        <v>9426</v>
      </c>
      <c r="B60" s="10" t="s">
        <v>4450</v>
      </c>
      <c r="C60" s="14" t="s">
        <v>4449</v>
      </c>
    </row>
    <row r="61" spans="1:3" x14ac:dyDescent="0.2">
      <c r="A61" s="2" t="s">
        <v>9426</v>
      </c>
      <c r="B61" s="10" t="s">
        <v>9399</v>
      </c>
      <c r="C61" s="14" t="s">
        <v>9396</v>
      </c>
    </row>
    <row r="62" spans="1:3" x14ac:dyDescent="0.2">
      <c r="A62" s="2" t="s">
        <v>9426</v>
      </c>
      <c r="B62" s="10" t="s">
        <v>9443</v>
      </c>
      <c r="C62" s="14" t="s">
        <v>9442</v>
      </c>
    </row>
    <row r="63" spans="1:3" x14ac:dyDescent="0.2">
      <c r="A63" s="2" t="s">
        <v>9426</v>
      </c>
      <c r="B63" s="10" t="s">
        <v>9398</v>
      </c>
      <c r="C63" s="14" t="s">
        <v>9597</v>
      </c>
    </row>
    <row r="64" spans="1:3" x14ac:dyDescent="0.2">
      <c r="A64" s="2" t="s">
        <v>9426</v>
      </c>
      <c r="B64" s="10" t="s">
        <v>10362</v>
      </c>
      <c r="C64" s="14" t="s">
        <v>10361</v>
      </c>
    </row>
    <row r="65" spans="1:3" x14ac:dyDescent="0.2">
      <c r="A65" s="2" t="s">
        <v>9426</v>
      </c>
      <c r="B65" s="10" t="s">
        <v>9401</v>
      </c>
      <c r="C65" s="14" t="s">
        <v>9397</v>
      </c>
    </row>
    <row r="66" spans="1:3" x14ac:dyDescent="0.2">
      <c r="A66" s="2" t="s">
        <v>9426</v>
      </c>
      <c r="B66" s="10" t="s">
        <v>9400</v>
      </c>
      <c r="C66" s="14" t="s">
        <v>6552</v>
      </c>
    </row>
    <row r="67" spans="1:3" x14ac:dyDescent="0.2">
      <c r="A67" s="2" t="s">
        <v>9426</v>
      </c>
      <c r="B67" s="10" t="s">
        <v>3765</v>
      </c>
      <c r="C67" s="14" t="s">
        <v>3766</v>
      </c>
    </row>
    <row r="68" spans="1:3" x14ac:dyDescent="0.2">
      <c r="A68" s="2" t="s">
        <v>9426</v>
      </c>
      <c r="B68" s="10" t="s">
        <v>4056</v>
      </c>
      <c r="C68" s="14" t="s">
        <v>4055</v>
      </c>
    </row>
    <row r="69" spans="1:3" x14ac:dyDescent="0.2">
      <c r="A69" s="2" t="s">
        <v>9426</v>
      </c>
      <c r="B69" s="10" t="s">
        <v>3348</v>
      </c>
      <c r="C69" s="14" t="s">
        <v>3347</v>
      </c>
    </row>
    <row r="70" spans="1:3" x14ac:dyDescent="0.2">
      <c r="A70" s="2" t="s">
        <v>9426</v>
      </c>
      <c r="B70" s="10" t="s">
        <v>3360</v>
      </c>
      <c r="C70" s="14" t="s">
        <v>3359</v>
      </c>
    </row>
    <row r="71" spans="1:3" x14ac:dyDescent="0.2">
      <c r="A71" s="2" t="s">
        <v>9394</v>
      </c>
      <c r="B71" s="10" t="s">
        <v>11913</v>
      </c>
      <c r="C71" s="14" t="s">
        <v>11912</v>
      </c>
    </row>
    <row r="72" spans="1:3" x14ac:dyDescent="0.2">
      <c r="A72" s="2" t="s">
        <v>9393</v>
      </c>
      <c r="B72" s="10" t="s">
        <v>4218</v>
      </c>
      <c r="C72" s="14" t="s">
        <v>4217</v>
      </c>
    </row>
    <row r="73" spans="1:3" x14ac:dyDescent="0.2">
      <c r="A73" s="2" t="s">
        <v>9393</v>
      </c>
      <c r="B73" s="10" t="s">
        <v>6064</v>
      </c>
      <c r="C73" s="14" t="s">
        <v>6063</v>
      </c>
    </row>
    <row r="74" spans="1:3" x14ac:dyDescent="0.2">
      <c r="A74" s="2" t="s">
        <v>9393</v>
      </c>
      <c r="B74" s="10" t="s">
        <v>3741</v>
      </c>
      <c r="C74" s="14" t="s">
        <v>3740</v>
      </c>
    </row>
    <row r="75" spans="1:3" x14ac:dyDescent="0.2">
      <c r="A75" s="2" t="s">
        <v>9393</v>
      </c>
      <c r="B75" s="10" t="s">
        <v>3742</v>
      </c>
      <c r="C75" s="14" t="s">
        <v>3743</v>
      </c>
    </row>
    <row r="76" spans="1:3" x14ac:dyDescent="0.2">
      <c r="A76" s="2" t="s">
        <v>9393</v>
      </c>
      <c r="B76" s="10" t="s">
        <v>4216</v>
      </c>
      <c r="C76" s="9" t="s">
        <v>4215</v>
      </c>
    </row>
    <row r="77" spans="1:3" x14ac:dyDescent="0.2">
      <c r="A77" s="2" t="s">
        <v>9393</v>
      </c>
      <c r="B77" s="10" t="s">
        <v>4325</v>
      </c>
      <c r="C77" s="9" t="s">
        <v>4326</v>
      </c>
    </row>
    <row r="78" spans="1:3" x14ac:dyDescent="0.2">
      <c r="A78" s="2" t="s">
        <v>9393</v>
      </c>
      <c r="B78" s="10" t="s">
        <v>6067</v>
      </c>
      <c r="C78" s="14" t="s">
        <v>6066</v>
      </c>
    </row>
    <row r="79" spans="1:3" x14ac:dyDescent="0.2">
      <c r="A79" s="2" t="s">
        <v>9393</v>
      </c>
      <c r="B79" s="68" t="s">
        <v>4182</v>
      </c>
      <c r="C79" s="14" t="s">
        <v>4181</v>
      </c>
    </row>
    <row r="80" spans="1:3" x14ac:dyDescent="0.2">
      <c r="A80" s="2" t="s">
        <v>9393</v>
      </c>
      <c r="B80" s="10" t="s">
        <v>3744</v>
      </c>
      <c r="C80" s="14" t="s">
        <v>3745</v>
      </c>
    </row>
    <row r="81" spans="1:3" s="62" customFormat="1" ht="17" x14ac:dyDescent="0.2">
      <c r="A81" s="2" t="s">
        <v>9393</v>
      </c>
      <c r="B81" s="60" t="s">
        <v>3750</v>
      </c>
      <c r="C81" s="61" t="s">
        <v>3749</v>
      </c>
    </row>
    <row r="82" spans="1:3" x14ac:dyDescent="0.2">
      <c r="A82" s="2" t="s">
        <v>9393</v>
      </c>
      <c r="B82" s="10" t="s">
        <v>3747</v>
      </c>
      <c r="C82" s="14" t="s">
        <v>3746</v>
      </c>
    </row>
    <row r="83" spans="1:3" x14ac:dyDescent="0.2">
      <c r="A83" s="2" t="s">
        <v>9393</v>
      </c>
      <c r="B83" s="10" t="s">
        <v>3767</v>
      </c>
      <c r="C83" s="14" t="s">
        <v>3768</v>
      </c>
    </row>
    <row r="84" spans="1:3" x14ac:dyDescent="0.2">
      <c r="A84" s="2" t="s">
        <v>9393</v>
      </c>
      <c r="B84" s="10" t="s">
        <v>4235</v>
      </c>
      <c r="C84" s="14" t="s">
        <v>4236</v>
      </c>
    </row>
    <row r="85" spans="1:3" x14ac:dyDescent="0.2">
      <c r="A85" s="2" t="s">
        <v>9393</v>
      </c>
      <c r="B85" s="10" t="s">
        <v>4237</v>
      </c>
      <c r="C85" s="14" t="s">
        <v>4238</v>
      </c>
    </row>
    <row r="86" spans="1:3" x14ac:dyDescent="0.2">
      <c r="A86" s="2" t="s">
        <v>9394</v>
      </c>
      <c r="B86" s="10" t="s">
        <v>1768</v>
      </c>
      <c r="C86" s="9" t="s">
        <v>1767</v>
      </c>
    </row>
    <row r="87" spans="1:3" x14ac:dyDescent="0.2">
      <c r="A87" s="2" t="s">
        <v>9394</v>
      </c>
      <c r="B87" s="10" t="s">
        <v>3704</v>
      </c>
      <c r="C87" s="14" t="s">
        <v>3703</v>
      </c>
    </row>
    <row r="88" spans="1:3" x14ac:dyDescent="0.2">
      <c r="A88" s="2" t="s">
        <v>9394</v>
      </c>
      <c r="B88" s="10" t="s">
        <v>3397</v>
      </c>
      <c r="C88" s="14" t="s">
        <v>3370</v>
      </c>
    </row>
    <row r="89" spans="1:3" x14ac:dyDescent="0.2">
      <c r="A89" s="2" t="s">
        <v>9394</v>
      </c>
      <c r="B89" s="162" t="s">
        <v>6071</v>
      </c>
      <c r="C89" s="14" t="s">
        <v>3371</v>
      </c>
    </row>
    <row r="90" spans="1:3" x14ac:dyDescent="0.2">
      <c r="A90" s="2" t="s">
        <v>9394</v>
      </c>
      <c r="B90" s="10" t="s">
        <v>3369</v>
      </c>
      <c r="C90" s="14" t="s">
        <v>3368</v>
      </c>
    </row>
    <row r="91" spans="1:3" x14ac:dyDescent="0.2">
      <c r="A91" s="2" t="s">
        <v>9394</v>
      </c>
      <c r="B91" s="10" t="s">
        <v>2184</v>
      </c>
      <c r="C91" s="14" t="s">
        <v>2185</v>
      </c>
    </row>
    <row r="92" spans="1:3" x14ac:dyDescent="0.2">
      <c r="A92" s="2" t="s">
        <v>9394</v>
      </c>
      <c r="B92" s="10" t="s">
        <v>4195</v>
      </c>
      <c r="C92" s="14" t="s">
        <v>4194</v>
      </c>
    </row>
    <row r="93" spans="1:3" x14ac:dyDescent="0.2">
      <c r="A93" s="2" t="s">
        <v>9394</v>
      </c>
      <c r="B93" s="10" t="s">
        <v>12179</v>
      </c>
      <c r="C93" s="14" t="s">
        <v>12178</v>
      </c>
    </row>
    <row r="94" spans="1:3" x14ac:dyDescent="0.2">
      <c r="A94" s="2" t="s">
        <v>9394</v>
      </c>
      <c r="B94" s="10" t="s">
        <v>12276</v>
      </c>
      <c r="C94" s="14" t="s">
        <v>12263</v>
      </c>
    </row>
    <row r="95" spans="1:3" x14ac:dyDescent="0.2">
      <c r="A95" s="2" t="s">
        <v>9394</v>
      </c>
      <c r="B95" s="10" t="s">
        <v>12282</v>
      </c>
      <c r="C95" s="14" t="s">
        <v>12277</v>
      </c>
    </row>
    <row r="96" spans="1:3" x14ac:dyDescent="0.2">
      <c r="A96" s="2" t="s">
        <v>9394</v>
      </c>
      <c r="B96" s="10" t="s">
        <v>9395</v>
      </c>
      <c r="C96" s="14" t="s">
        <v>9358</v>
      </c>
    </row>
    <row r="97" spans="1:3" x14ac:dyDescent="0.2">
      <c r="A97" s="2" t="s">
        <v>9394</v>
      </c>
      <c r="B97" s="10" t="s">
        <v>12280</v>
      </c>
      <c r="C97" s="14" t="s">
        <v>12281</v>
      </c>
    </row>
    <row r="98" spans="1:3" x14ac:dyDescent="0.2">
      <c r="A98" s="2" t="s">
        <v>9394</v>
      </c>
      <c r="B98" s="10" t="s">
        <v>12278</v>
      </c>
      <c r="C98" s="9" t="s">
        <v>12279</v>
      </c>
    </row>
    <row r="99" spans="1:3" x14ac:dyDescent="0.2">
      <c r="A99" s="2" t="s">
        <v>9394</v>
      </c>
      <c r="B99" s="10" t="s">
        <v>12283</v>
      </c>
      <c r="C99" s="14" t="s">
        <v>12284</v>
      </c>
    </row>
    <row r="100" spans="1:3" x14ac:dyDescent="0.2">
      <c r="A100" s="2" t="s">
        <v>9394</v>
      </c>
      <c r="B100" s="10" t="s">
        <v>12296</v>
      </c>
      <c r="C100" s="14" t="s">
        <v>12297</v>
      </c>
    </row>
    <row r="101" spans="1:3" x14ac:dyDescent="0.2">
      <c r="A101" s="2" t="s">
        <v>9394</v>
      </c>
      <c r="B101" s="10" t="s">
        <v>11045</v>
      </c>
      <c r="C101" s="9" t="s">
        <v>8436</v>
      </c>
    </row>
    <row r="102" spans="1:3" x14ac:dyDescent="0.2">
      <c r="A102" s="2" t="s">
        <v>9394</v>
      </c>
      <c r="B102" s="10" t="s">
        <v>11043</v>
      </c>
      <c r="C102" s="9" t="s">
        <v>11037</v>
      </c>
    </row>
    <row r="103" spans="1:3" x14ac:dyDescent="0.2">
      <c r="A103" s="2" t="s">
        <v>9394</v>
      </c>
      <c r="B103" s="10" t="s">
        <v>11266</v>
      </c>
      <c r="C103" s="9" t="s">
        <v>11267</v>
      </c>
    </row>
    <row r="104" spans="1:3" x14ac:dyDescent="0.2">
      <c r="A104" s="2" t="s">
        <v>9852</v>
      </c>
      <c r="B104" s="10" t="s">
        <v>9852</v>
      </c>
      <c r="C104" t="s">
        <v>11571</v>
      </c>
    </row>
  </sheetData>
  <autoFilter ref="A1:D101" xr:uid="{00000000-0001-0000-0200-000000000000}"/>
  <sortState xmlns:xlrd2="http://schemas.microsoft.com/office/spreadsheetml/2017/richdata2" ref="A12:D22">
    <sortCondition ref="B11:B22"/>
  </sortState>
  <hyperlinks>
    <hyperlink ref="C19" r:id="rId1" xr:uid="{00000000-0004-0000-0200-000000000000}"/>
    <hyperlink ref="C9" r:id="rId2" xr:uid="{00000000-0004-0000-0200-000001000000}"/>
    <hyperlink ref="C32" r:id="rId3" xr:uid="{00000000-0004-0000-0200-000002000000}"/>
    <hyperlink ref="C8" r:id="rId4" xr:uid="{00000000-0004-0000-0200-000003000000}"/>
    <hyperlink ref="C6" r:id="rId5" xr:uid="{00000000-0004-0000-0200-000004000000}"/>
    <hyperlink ref="C7" r:id="rId6" xr:uid="{00000000-0004-0000-0200-000005000000}"/>
    <hyperlink ref="C86" r:id="rId7" location="gid=406938528" xr:uid="{00000000-0004-0000-0200-000006000000}"/>
    <hyperlink ref="C2" r:id="rId8" xr:uid="{00000000-0004-0000-0200-000007000000}"/>
    <hyperlink ref="C54" r:id="rId9" xr:uid="{00000000-0004-0000-0200-000008000000}"/>
    <hyperlink ref="C63" r:id="rId10" xr:uid="{00000000-0004-0000-0200-000009000000}"/>
    <hyperlink ref="C52" r:id="rId11" xr:uid="{00000000-0004-0000-0200-00000A000000}"/>
    <hyperlink ref="C53" r:id="rId12" xr:uid="{00000000-0004-0000-0200-00000B000000}"/>
    <hyperlink ref="C5" r:id="rId13" xr:uid="{00000000-0004-0000-0200-00000C000000}"/>
    <hyperlink ref="C91" r:id="rId14" xr:uid="{00000000-0004-0000-0200-00000D000000}"/>
    <hyperlink ref="C3" r:id="rId15" xr:uid="{00000000-0004-0000-0200-00000E000000}"/>
    <hyperlink ref="C69" r:id="rId16" xr:uid="{00000000-0004-0000-0200-00000F000000}"/>
    <hyperlink ref="C59" r:id="rId17" display="https://www.dignitymemorial.com/obituaries?q=(and%20(and%20%27dr.%27)%20(or%20cmicreationdate:[%271900-01-01t00:00:00z%27,})%20(or%20locationstate:%27ab%27%20locationstate:%27bc%27%20locationstate:%27ns%27%20locationstate:%27nb%27%20locationstate:%27on%27%20locationstate:%27qc%27%20locationstate:%27sk%27)%20%20%20)&amp;start=0&amp;size=10&amp;filtergroup=locationstate&amp;filtervalue=%27sk%27&amp;filterchecked=true&amp;grave=false" xr:uid="{00000000-0004-0000-0200-000010000000}"/>
    <hyperlink ref="C70" r:id="rId18" xr:uid="{00000000-0004-0000-0200-000011000000}"/>
    <hyperlink ref="C90" r:id="rId19" xr:uid="{00000000-0004-0000-0200-000012000000}"/>
    <hyperlink ref="C88" r:id="rId20" xr:uid="{00000000-0004-0000-0200-000013000000}"/>
    <hyperlink ref="C89" r:id="rId21" xr:uid="{00000000-0004-0000-0200-000014000000}"/>
    <hyperlink ref="C56" r:id="rId22" xr:uid="{00000000-0004-0000-0200-000015000000}"/>
    <hyperlink ref="C87" r:id="rId23" xr:uid="{00000000-0004-0000-0200-000016000000}"/>
    <hyperlink ref="C74" r:id="rId24" xr:uid="{00000000-0004-0000-0200-000017000000}"/>
    <hyperlink ref="C75" r:id="rId25" xr:uid="{00000000-0004-0000-0200-000018000000}"/>
    <hyperlink ref="C80" r:id="rId26" xr:uid="{00000000-0004-0000-0200-000019000000}"/>
    <hyperlink ref="C82" r:id="rId27" xr:uid="{00000000-0004-0000-0200-00001A000000}"/>
    <hyperlink ref="C81" r:id="rId28" location="dossierKeyfigures" xr:uid="{00000000-0004-0000-0200-00001B000000}"/>
    <hyperlink ref="C83" r:id="rId29" xr:uid="{00000000-0004-0000-0200-00001C000000}"/>
    <hyperlink ref="C58" r:id="rId30" xr:uid="{00000000-0004-0000-0200-00001D000000}"/>
    <hyperlink ref="C67" r:id="rId31" xr:uid="{00000000-0004-0000-0200-00001E000000}"/>
    <hyperlink ref="C68" r:id="rId32" xr:uid="{00000000-0004-0000-0200-00001F000000}"/>
    <hyperlink ref="C79" r:id="rId33" xr:uid="{00000000-0004-0000-0200-000020000000}"/>
    <hyperlink ref="C92" r:id="rId34" xr:uid="{00000000-0004-0000-0200-000021000000}"/>
    <hyperlink ref="C76" r:id="rId35" xr:uid="{00000000-0004-0000-0200-000022000000}"/>
    <hyperlink ref="C72" r:id="rId36" xr:uid="{00000000-0004-0000-0200-000023000000}"/>
    <hyperlink ref="C84" r:id="rId37" xr:uid="{00000000-0004-0000-0200-000024000000}"/>
    <hyperlink ref="C85" r:id="rId38" xr:uid="{00000000-0004-0000-0200-000025000000}"/>
    <hyperlink ref="C77" r:id="rId39" xr:uid="{00000000-0004-0000-0200-000026000000}"/>
    <hyperlink ref="C73" r:id="rId40" xr:uid="{00000000-0004-0000-0200-000027000000}"/>
    <hyperlink ref="C78" r:id="rId41" xr:uid="{00000000-0004-0000-0200-000028000000}"/>
    <hyperlink ref="C66" r:id="rId42" xr:uid="{00000000-0004-0000-0200-000029000000}"/>
    <hyperlink ref="C23" r:id="rId43" xr:uid="{00000000-0004-0000-0200-00002A000000}"/>
    <hyperlink ref="C35" r:id="rId44" xr:uid="{00000000-0004-0000-0200-00002B000000}"/>
    <hyperlink ref="C36" r:id="rId45" xr:uid="{00000000-0004-0000-0200-00002C000000}"/>
    <hyperlink ref="C34" r:id="rId46" xr:uid="{00000000-0004-0000-0200-00002D000000}"/>
    <hyperlink ref="D34" r:id="rId47" xr:uid="{00000000-0004-0000-0200-00002E000000}"/>
    <hyperlink ref="C44" r:id="rId48" xr:uid="{00000000-0004-0000-0200-00002F000000}"/>
    <hyperlink ref="C46" r:id="rId49" xr:uid="{00000000-0004-0000-0200-000030000000}"/>
    <hyperlink ref="C37" r:id="rId50" xr:uid="{00000000-0004-0000-0200-000031000000}"/>
    <hyperlink ref="C47" r:id="rId51" xr:uid="{00000000-0004-0000-0200-000032000000}"/>
    <hyperlink ref="C57" r:id="rId52" xr:uid="{00000000-0004-0000-0200-000033000000}"/>
    <hyperlink ref="C48" r:id="rId53" xr:uid="{00000000-0004-0000-0200-000034000000}"/>
    <hyperlink ref="C43" r:id="rId54" xr:uid="{00000000-0004-0000-0200-000035000000}"/>
    <hyperlink ref="C45" r:id="rId55" xr:uid="{00000000-0004-0000-0200-000036000000}"/>
    <hyperlink ref="C39" r:id="rId56" xr:uid="{00000000-0004-0000-0200-000037000000}"/>
    <hyperlink ref="C41" r:id="rId57" xr:uid="{00000000-0004-0000-0200-000038000000}"/>
    <hyperlink ref="C40" r:id="rId58" xr:uid="{00000000-0004-0000-0200-000039000000}"/>
    <hyperlink ref="C42" r:id="rId59" xr:uid="{00000000-0004-0000-0200-00003A000000}"/>
    <hyperlink ref="C38" r:id="rId60" xr:uid="{00000000-0004-0000-0200-00003B000000}"/>
    <hyperlink ref="C25" r:id="rId61" xr:uid="{00000000-0004-0000-0200-00003C000000}"/>
    <hyperlink ref="C30" r:id="rId62" xr:uid="{00000000-0004-0000-0200-00003D000000}"/>
    <hyperlink ref="C24" r:id="rId63" xr:uid="{00000000-0004-0000-0200-00003E000000}"/>
    <hyperlink ref="C49" r:id="rId64" xr:uid="{00000000-0004-0000-0200-00003F000000}"/>
    <hyperlink ref="C101" r:id="rId65" xr:uid="{00000000-0004-0000-0200-000040000000}"/>
    <hyperlink ref="C29" r:id="rId66" xr:uid="{00000000-0004-0000-0200-000042000000}"/>
    <hyperlink ref="C27" r:id="rId67" xr:uid="{00000000-0004-0000-0200-000043000000}"/>
    <hyperlink ref="C26" r:id="rId68" xr:uid="{00000000-0004-0000-0200-000044000000}"/>
    <hyperlink ref="C28" r:id="rId69" xr:uid="{00000000-0004-0000-0200-000045000000}"/>
    <hyperlink ref="C31" r:id="rId70" xr:uid="{00000000-0004-0000-0200-000046000000}"/>
    <hyperlink ref="C33" r:id="rId71" xr:uid="{00000000-0004-0000-0200-000047000000}"/>
    <hyperlink ref="C60" r:id="rId72" xr:uid="{00000000-0004-0000-0200-000048000000}"/>
    <hyperlink ref="C55" r:id="rId73" xr:uid="{00000000-0004-0000-0200-000049000000}"/>
    <hyperlink ref="C61" r:id="rId74" xr:uid="{B34647D4-AF0E-134D-B2BE-3AEB5983E6AF}"/>
    <hyperlink ref="C65" r:id="rId75" xr:uid="{1B302ED9-6DCC-2749-8A5A-0E9C6FA798BA}"/>
    <hyperlink ref="C62" r:id="rId76" xr:uid="{6ADC73FF-7011-7F4E-B0FA-9D190185F20C}"/>
    <hyperlink ref="C13" r:id="rId77" xr:uid="{AAF50F3F-E402-4045-8EB8-B9A4C22AB9FF}"/>
    <hyperlink ref="C21" r:id="rId78" xr:uid="{9C31ADA7-C031-9C4A-8E8E-C2954487ED60}"/>
    <hyperlink ref="C16" r:id="rId79" xr:uid="{2D7F31C4-3E4B-4645-87F4-D3C47DF228E8}"/>
    <hyperlink ref="C15" r:id="rId80" xr:uid="{2779E914-E786-B14F-923B-A7547C9EE583}"/>
    <hyperlink ref="C17" r:id="rId81" xr:uid="{F7714165-64E0-7541-B56D-033498ED6749}"/>
    <hyperlink ref="C18" r:id="rId82" xr:uid="{420E8DBB-6D08-0243-B455-E526A720B225}"/>
    <hyperlink ref="C14" r:id="rId83" xr:uid="{47CEEBE0-4DED-8941-9CF0-2F94623E8476}"/>
    <hyperlink ref="D24" r:id="rId84" xr:uid="{767F81F7-3CD5-2243-BD4E-1F87A4E162F1}"/>
    <hyperlink ref="C10" r:id="rId85" xr:uid="{7EFB66C6-0C30-3A45-B88E-C66F5DDBC901}"/>
    <hyperlink ref="D42" r:id="rId86" xr:uid="{954D73EF-5BA1-E947-AF0B-DF25D6A16493}"/>
    <hyperlink ref="D21" r:id="rId87" xr:uid="{3F3756FE-C78C-0A42-A2F5-BCB4DA6FEE5B}"/>
    <hyperlink ref="E21" r:id="rId88" xr:uid="{1631DA56-2881-644D-A5F3-BA37A8418843}"/>
    <hyperlink ref="F21" r:id="rId89" xr:uid="{4C8E75A1-E9E4-0C4A-B82F-264C4A239AF3}"/>
    <hyperlink ref="D13" r:id="rId90" xr:uid="{A5A50C7D-D48F-1343-9CC6-396D78F44DDB}"/>
    <hyperlink ref="C64" r:id="rId91" xr:uid="{632195BE-89D4-9444-9BF5-07670AA492AB}"/>
    <hyperlink ref="C22" r:id="rId92" xr:uid="{50C8BBAA-2FC0-5647-A5A5-EF58EDEA980E}"/>
    <hyperlink ref="C103" r:id="rId93" xr:uid="{98107650-8CBF-1D41-96A4-4460BE44DD84}"/>
    <hyperlink ref="C20" r:id="rId94" xr:uid="{DD110CC7-78F8-FD4C-B47A-4AC6D0CC1FEA}"/>
    <hyperlink ref="C102" r:id="rId95" xr:uid="{A267D59C-B5BC-D346-AEE8-01201F7429DF}"/>
    <hyperlink ref="C71" r:id="rId96" xr:uid="{ECBE3699-1519-4A47-95CD-E5F99ADB13A2}"/>
    <hyperlink ref="C4" r:id="rId97" xr:uid="{2CF5C3CA-55D1-8C43-A60E-485890F4959E}"/>
    <hyperlink ref="C93" r:id="rId98" xr:uid="{2393D448-DB34-BF42-AAC3-29B32F4CA1DA}"/>
    <hyperlink ref="C94" r:id="rId99" xr:uid="{F4E92AF2-B696-A145-85CA-FA1A473792B3}"/>
    <hyperlink ref="B98" r:id="rId100" tooltip="The Scale of Sacrifice: Canadian Military Deaths in Five Wars (chart)" display="https://www.cips-cepi.ca/2011/11/11/the-scale-of-sacrifice-canadian-military-deaths-in-five-wars-chart/" xr:uid="{FE95FA8F-89F4-9B49-8844-D17048784550}"/>
    <hyperlink ref="C97" r:id="rId101" xr:uid="{8B769BBE-F669-0544-94E0-B5E93459740A}"/>
    <hyperlink ref="C99" r:id="rId102" xr:uid="{6BDA2BC6-262C-264E-AEA9-161F9BA162D5}"/>
    <hyperlink ref="C100" r:id="rId103" xr:uid="{AF812172-FCD5-5148-B2DC-722474B395EA}"/>
    <hyperlink ref="C12" r:id="rId104" xr:uid="{E355E37C-2788-6340-BC84-547CDAEC106B}"/>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3A9D-1954-2E40-AF55-10323024648E}">
  <dimension ref="A1:J99"/>
  <sheetViews>
    <sheetView topLeftCell="E1" zoomScale="110" zoomScaleNormal="110" zoomScalePageLayoutView="150" workbookViewId="0">
      <selection activeCell="F21" sqref="F21"/>
    </sheetView>
  </sheetViews>
  <sheetFormatPr baseColWidth="10" defaultRowHeight="16" x14ac:dyDescent="0.2"/>
  <cols>
    <col min="1" max="1" width="19.83203125" style="2" customWidth="1"/>
    <col min="2" max="2" width="10.5" style="2" customWidth="1"/>
    <col min="3" max="3" width="14.83203125" style="2" customWidth="1"/>
    <col min="4" max="4" width="103.6640625" style="2" customWidth="1"/>
    <col min="5" max="5" width="66.1640625" customWidth="1"/>
    <col min="6" max="6" width="106.6640625" customWidth="1"/>
  </cols>
  <sheetData>
    <row r="1" spans="1:7" ht="37" customHeight="1" x14ac:dyDescent="0.2">
      <c r="A1" s="3" t="s">
        <v>9389</v>
      </c>
      <c r="B1" s="24" t="s">
        <v>11950</v>
      </c>
      <c r="C1" s="3" t="s">
        <v>11943</v>
      </c>
      <c r="D1" s="3" t="s">
        <v>1476</v>
      </c>
      <c r="E1" s="3" t="s">
        <v>1778</v>
      </c>
      <c r="F1" s="3" t="s">
        <v>1779</v>
      </c>
    </row>
    <row r="2" spans="1:7" x14ac:dyDescent="0.2">
      <c r="A2" s="2" t="s">
        <v>9426</v>
      </c>
      <c r="B2" s="2">
        <v>1</v>
      </c>
      <c r="C2" s="289" t="s">
        <v>11949</v>
      </c>
      <c r="D2" s="294" t="s">
        <v>11951</v>
      </c>
      <c r="E2" s="10" t="s">
        <v>2562</v>
      </c>
      <c r="F2" s="14" t="s">
        <v>3325</v>
      </c>
    </row>
    <row r="3" spans="1:7" x14ac:dyDescent="0.2">
      <c r="A3" s="2" t="s">
        <v>9426</v>
      </c>
      <c r="B3" s="2">
        <v>2</v>
      </c>
      <c r="C3" s="289" t="s">
        <v>11949</v>
      </c>
      <c r="D3" s="294" t="s">
        <v>11952</v>
      </c>
      <c r="E3" s="10" t="s">
        <v>3765</v>
      </c>
      <c r="F3" s="14" t="s">
        <v>3766</v>
      </c>
    </row>
    <row r="4" spans="1:7" x14ac:dyDescent="0.2">
      <c r="A4" s="2" t="s">
        <v>9426</v>
      </c>
      <c r="B4" s="2">
        <v>3</v>
      </c>
      <c r="C4" s="289" t="s">
        <v>11949</v>
      </c>
      <c r="D4" s="294" t="s">
        <v>11961</v>
      </c>
      <c r="E4" s="10" t="s">
        <v>3847</v>
      </c>
      <c r="F4" s="14" t="s">
        <v>3846</v>
      </c>
    </row>
    <row r="5" spans="1:7" x14ac:dyDescent="0.2">
      <c r="A5" s="2" t="s">
        <v>9426</v>
      </c>
      <c r="B5" s="2">
        <v>4</v>
      </c>
      <c r="C5" s="289" t="s">
        <v>11949</v>
      </c>
      <c r="D5" s="294" t="s">
        <v>11953</v>
      </c>
      <c r="E5" s="10" t="s">
        <v>9400</v>
      </c>
      <c r="F5" s="14" t="s">
        <v>6552</v>
      </c>
    </row>
    <row r="6" spans="1:7" x14ac:dyDescent="0.2">
      <c r="A6" s="2" t="s">
        <v>9426</v>
      </c>
      <c r="B6" s="2">
        <v>5</v>
      </c>
      <c r="C6" s="289" t="s">
        <v>11949</v>
      </c>
      <c r="D6" s="294" t="s">
        <v>11954</v>
      </c>
      <c r="E6" s="10" t="s">
        <v>9401</v>
      </c>
      <c r="F6" s="14" t="s">
        <v>9397</v>
      </c>
    </row>
    <row r="7" spans="1:7" x14ac:dyDescent="0.2">
      <c r="A7" s="2" t="s">
        <v>9390</v>
      </c>
      <c r="B7" s="2">
        <v>6</v>
      </c>
      <c r="C7" s="290" t="s">
        <v>11947</v>
      </c>
      <c r="D7" s="295" t="s">
        <v>11958</v>
      </c>
      <c r="E7" s="10" t="s">
        <v>2023</v>
      </c>
      <c r="F7" s="14" t="s">
        <v>1479</v>
      </c>
    </row>
    <row r="8" spans="1:7" ht="17" x14ac:dyDescent="0.2">
      <c r="A8" s="2" t="s">
        <v>9390</v>
      </c>
      <c r="B8" s="2">
        <v>7</v>
      </c>
      <c r="C8" s="290" t="s">
        <v>11947</v>
      </c>
      <c r="D8" s="295" t="s">
        <v>11959</v>
      </c>
      <c r="E8" s="12" t="s">
        <v>11942</v>
      </c>
      <c r="F8" s="14" t="s">
        <v>11941</v>
      </c>
    </row>
    <row r="9" spans="1:7" x14ac:dyDescent="0.2">
      <c r="A9" s="2" t="s">
        <v>9391</v>
      </c>
      <c r="B9" s="2">
        <v>8</v>
      </c>
      <c r="C9" s="290" t="s">
        <v>11947</v>
      </c>
      <c r="D9" s="295" t="s">
        <v>11956</v>
      </c>
      <c r="E9" s="10" t="s">
        <v>10150</v>
      </c>
      <c r="F9" s="9" t="s">
        <v>1552</v>
      </c>
    </row>
    <row r="10" spans="1:7" x14ac:dyDescent="0.2">
      <c r="A10" s="2" t="s">
        <v>9390</v>
      </c>
      <c r="B10" s="2">
        <v>9</v>
      </c>
      <c r="C10" s="290" t="s">
        <v>11947</v>
      </c>
      <c r="D10" s="295" t="s">
        <v>11958</v>
      </c>
      <c r="E10" s="10" t="s">
        <v>2025</v>
      </c>
      <c r="F10" s="9" t="s">
        <v>1551</v>
      </c>
    </row>
    <row r="11" spans="1:7" x14ac:dyDescent="0.2">
      <c r="A11" s="2" t="s">
        <v>9390</v>
      </c>
      <c r="B11" s="2">
        <v>10</v>
      </c>
      <c r="C11" s="291" t="s">
        <v>11946</v>
      </c>
      <c r="D11" s="297" t="s">
        <v>11957</v>
      </c>
      <c r="E11" s="10" t="s">
        <v>1588</v>
      </c>
      <c r="F11" s="9" t="s">
        <v>1587</v>
      </c>
    </row>
    <row r="12" spans="1:7" x14ac:dyDescent="0.2">
      <c r="A12" s="2" t="s">
        <v>9391</v>
      </c>
      <c r="B12" s="2">
        <v>11</v>
      </c>
      <c r="C12" s="291" t="s">
        <v>11946</v>
      </c>
      <c r="D12" s="297" t="s">
        <v>11957</v>
      </c>
      <c r="E12" s="10" t="s">
        <v>10147</v>
      </c>
      <c r="F12" s="9" t="s">
        <v>7272</v>
      </c>
      <c r="G12" s="14" t="s">
        <v>7127</v>
      </c>
    </row>
    <row r="13" spans="1:7" x14ac:dyDescent="0.2">
      <c r="A13" s="2" t="s">
        <v>9426</v>
      </c>
      <c r="B13" s="2">
        <v>12</v>
      </c>
      <c r="C13" s="292" t="s">
        <v>11948</v>
      </c>
      <c r="D13" s="296" t="s">
        <v>11955</v>
      </c>
      <c r="E13" s="10" t="s">
        <v>4450</v>
      </c>
      <c r="F13" s="14" t="s">
        <v>4449</v>
      </c>
    </row>
    <row r="14" spans="1:7" x14ac:dyDescent="0.2">
      <c r="A14" s="2" t="s">
        <v>9426</v>
      </c>
      <c r="B14" s="2">
        <v>13</v>
      </c>
      <c r="C14" s="292" t="s">
        <v>11948</v>
      </c>
      <c r="D14" s="296" t="s">
        <v>11964</v>
      </c>
      <c r="E14" s="10" t="s">
        <v>4056</v>
      </c>
      <c r="F14" s="14" t="s">
        <v>4055</v>
      </c>
    </row>
    <row r="15" spans="1:7" x14ac:dyDescent="0.2">
      <c r="A15" s="2" t="s">
        <v>9426</v>
      </c>
      <c r="B15" s="2">
        <v>14</v>
      </c>
      <c r="C15" s="292" t="s">
        <v>11948</v>
      </c>
      <c r="D15" s="296" t="s">
        <v>11965</v>
      </c>
      <c r="E15" s="10" t="s">
        <v>9398</v>
      </c>
      <c r="F15" s="14" t="s">
        <v>9597</v>
      </c>
    </row>
    <row r="16" spans="1:7" x14ac:dyDescent="0.2">
      <c r="A16" s="2" t="s">
        <v>9426</v>
      </c>
      <c r="B16" s="2">
        <v>15</v>
      </c>
      <c r="C16" s="292" t="s">
        <v>11948</v>
      </c>
      <c r="D16" s="296" t="s">
        <v>11955</v>
      </c>
      <c r="E16" s="10" t="s">
        <v>3348</v>
      </c>
      <c r="F16" s="14" t="s">
        <v>3347</v>
      </c>
    </row>
    <row r="17" spans="1:10" x14ac:dyDescent="0.2">
      <c r="A17" s="2" t="s">
        <v>9426</v>
      </c>
      <c r="B17" s="2">
        <v>16</v>
      </c>
      <c r="C17" s="292" t="s">
        <v>11948</v>
      </c>
      <c r="D17" s="296" t="s">
        <v>11955</v>
      </c>
      <c r="E17" s="10" t="s">
        <v>3360</v>
      </c>
      <c r="F17" s="14" t="s">
        <v>3359</v>
      </c>
    </row>
    <row r="18" spans="1:10" x14ac:dyDescent="0.2">
      <c r="A18" s="2" t="s">
        <v>9426</v>
      </c>
      <c r="B18" s="2">
        <v>17</v>
      </c>
      <c r="C18" s="292" t="s">
        <v>11948</v>
      </c>
      <c r="D18" s="296" t="s">
        <v>11963</v>
      </c>
      <c r="E18" s="10" t="s">
        <v>9399</v>
      </c>
      <c r="F18" s="14" t="s">
        <v>9396</v>
      </c>
    </row>
    <row r="19" spans="1:10" x14ac:dyDescent="0.2">
      <c r="A19" s="2" t="s">
        <v>9426</v>
      </c>
      <c r="B19" s="2">
        <v>18</v>
      </c>
      <c r="C19" s="292" t="s">
        <v>11948</v>
      </c>
      <c r="D19" s="296" t="s">
        <v>11962</v>
      </c>
      <c r="E19" s="10" t="s">
        <v>9443</v>
      </c>
      <c r="F19" s="14" t="s">
        <v>9442</v>
      </c>
    </row>
    <row r="20" spans="1:10" x14ac:dyDescent="0.2">
      <c r="A20" s="2" t="s">
        <v>9426</v>
      </c>
      <c r="B20" s="2">
        <v>19</v>
      </c>
      <c r="C20" s="292" t="s">
        <v>11948</v>
      </c>
      <c r="D20" s="296" t="s">
        <v>11955</v>
      </c>
      <c r="E20" s="10" t="s">
        <v>10362</v>
      </c>
      <c r="F20" s="14" t="s">
        <v>10361</v>
      </c>
    </row>
    <row r="21" spans="1:10" x14ac:dyDescent="0.2">
      <c r="A21" s="2" t="s">
        <v>9390</v>
      </c>
      <c r="B21" s="2">
        <v>20</v>
      </c>
      <c r="C21" s="293" t="s">
        <v>11944</v>
      </c>
      <c r="D21" s="298" t="s">
        <v>11960</v>
      </c>
      <c r="E21" s="10" t="s">
        <v>2026</v>
      </c>
      <c r="F21" s="9" t="s">
        <v>1596</v>
      </c>
      <c r="G21" s="14" t="s">
        <v>10336</v>
      </c>
      <c r="I21" s="14" t="s">
        <v>10337</v>
      </c>
      <c r="J21" s="14"/>
    </row>
    <row r="22" spans="1:10" x14ac:dyDescent="0.2">
      <c r="A22" s="2" t="s">
        <v>9392</v>
      </c>
      <c r="B22" s="2">
        <v>21</v>
      </c>
      <c r="C22" s="293" t="s">
        <v>11944</v>
      </c>
      <c r="D22" s="298" t="s">
        <v>11960</v>
      </c>
      <c r="E22" s="10" t="s">
        <v>3633</v>
      </c>
      <c r="F22" s="14" t="s">
        <v>3458</v>
      </c>
    </row>
    <row r="23" spans="1:10" x14ac:dyDescent="0.2">
      <c r="A23" s="2" t="s">
        <v>9392</v>
      </c>
      <c r="B23" s="2">
        <v>22</v>
      </c>
      <c r="C23" s="293" t="s">
        <v>11944</v>
      </c>
      <c r="D23" s="298" t="s">
        <v>11960</v>
      </c>
      <c r="E23" s="10" t="s">
        <v>6750</v>
      </c>
      <c r="F23" s="14" t="s">
        <v>6751</v>
      </c>
      <c r="G23" s="14" t="s">
        <v>6752</v>
      </c>
    </row>
    <row r="24" spans="1:10" x14ac:dyDescent="0.2">
      <c r="A24" s="2" t="s">
        <v>9392</v>
      </c>
      <c r="B24" s="2">
        <v>23</v>
      </c>
      <c r="C24" s="293" t="s">
        <v>11944</v>
      </c>
      <c r="D24" s="298" t="s">
        <v>11960</v>
      </c>
      <c r="E24" s="10" t="s">
        <v>6823</v>
      </c>
      <c r="F24" s="14" t="s">
        <v>6822</v>
      </c>
    </row>
    <row r="25" spans="1:10" x14ac:dyDescent="0.2">
      <c r="A25" s="2" t="s">
        <v>9392</v>
      </c>
      <c r="B25" s="2">
        <v>24</v>
      </c>
      <c r="C25" s="293" t="s">
        <v>11944</v>
      </c>
      <c r="D25" s="298" t="s">
        <v>11960</v>
      </c>
      <c r="E25" s="10" t="s">
        <v>6811</v>
      </c>
      <c r="F25" s="14" t="s">
        <v>6810</v>
      </c>
    </row>
    <row r="26" spans="1:10" x14ac:dyDescent="0.2">
      <c r="A26" s="2" t="s">
        <v>9390</v>
      </c>
      <c r="B26" s="2" t="s">
        <v>11663</v>
      </c>
      <c r="C26" s="2" t="s">
        <v>11945</v>
      </c>
      <c r="E26" s="10" t="s">
        <v>2119</v>
      </c>
      <c r="F26" s="14" t="s">
        <v>2228</v>
      </c>
    </row>
    <row r="27" spans="1:10" ht="17" x14ac:dyDescent="0.2">
      <c r="A27" s="2" t="s">
        <v>9390</v>
      </c>
      <c r="B27" s="2" t="s">
        <v>11663</v>
      </c>
      <c r="C27" s="2" t="s">
        <v>11945</v>
      </c>
      <c r="E27" s="12" t="s">
        <v>2112</v>
      </c>
      <c r="F27" s="9" t="s">
        <v>2111</v>
      </c>
    </row>
    <row r="28" spans="1:10" x14ac:dyDescent="0.2">
      <c r="A28" s="2" t="s">
        <v>9390</v>
      </c>
      <c r="B28" s="2" t="s">
        <v>11663</v>
      </c>
      <c r="C28" s="2" t="s">
        <v>11945</v>
      </c>
      <c r="E28" s="10" t="s">
        <v>11451</v>
      </c>
      <c r="F28" s="9" t="s">
        <v>1715</v>
      </c>
    </row>
    <row r="29" spans="1:10" x14ac:dyDescent="0.2">
      <c r="A29" s="2" t="s">
        <v>9390</v>
      </c>
      <c r="B29" s="2" t="s">
        <v>11663</v>
      </c>
      <c r="C29" s="2" t="s">
        <v>11945</v>
      </c>
      <c r="E29" s="10" t="s">
        <v>1736</v>
      </c>
      <c r="F29" s="9" t="s">
        <v>1737</v>
      </c>
    </row>
    <row r="30" spans="1:10" x14ac:dyDescent="0.2">
      <c r="A30" s="2" t="s">
        <v>9390</v>
      </c>
      <c r="B30" s="2" t="s">
        <v>11663</v>
      </c>
      <c r="C30" s="2" t="s">
        <v>11945</v>
      </c>
      <c r="E30" s="68" t="s">
        <v>1598</v>
      </c>
      <c r="F30" s="14" t="s">
        <v>10073</v>
      </c>
    </row>
    <row r="31" spans="1:10" x14ac:dyDescent="0.2">
      <c r="A31" s="2" t="s">
        <v>9390</v>
      </c>
      <c r="B31" s="2" t="s">
        <v>11663</v>
      </c>
      <c r="C31" s="2" t="s">
        <v>11945</v>
      </c>
      <c r="E31" s="68" t="s">
        <v>9455</v>
      </c>
      <c r="F31" s="14" t="s">
        <v>9464</v>
      </c>
    </row>
    <row r="32" spans="1:10" x14ac:dyDescent="0.2">
      <c r="A32" s="2" t="s">
        <v>9390</v>
      </c>
      <c r="B32" s="2" t="s">
        <v>11663</v>
      </c>
      <c r="C32" s="2" t="s">
        <v>11945</v>
      </c>
      <c r="E32" s="68" t="s">
        <v>9457</v>
      </c>
      <c r="F32" s="14" t="s">
        <v>9467</v>
      </c>
    </row>
    <row r="33" spans="1:7" x14ac:dyDescent="0.2">
      <c r="A33" s="2" t="s">
        <v>9390</v>
      </c>
      <c r="B33" s="2" t="s">
        <v>11663</v>
      </c>
      <c r="C33" s="2" t="s">
        <v>11945</v>
      </c>
      <c r="E33" s="68" t="s">
        <v>9453</v>
      </c>
      <c r="F33" s="14" t="s">
        <v>9462</v>
      </c>
      <c r="G33" s="14" t="s">
        <v>10421</v>
      </c>
    </row>
    <row r="34" spans="1:7" x14ac:dyDescent="0.2">
      <c r="A34" s="2" t="s">
        <v>9390</v>
      </c>
      <c r="B34" s="2" t="s">
        <v>11663</v>
      </c>
      <c r="C34" s="2" t="s">
        <v>11945</v>
      </c>
      <c r="E34" s="10" t="s">
        <v>9471</v>
      </c>
      <c r="F34" s="14" t="s">
        <v>9472</v>
      </c>
    </row>
    <row r="35" spans="1:7" x14ac:dyDescent="0.2">
      <c r="A35" s="2" t="s">
        <v>9390</v>
      </c>
      <c r="B35" s="2" t="s">
        <v>11663</v>
      </c>
      <c r="C35" s="2" t="s">
        <v>11945</v>
      </c>
      <c r="E35" s="68" t="s">
        <v>9458</v>
      </c>
      <c r="F35" s="14" t="s">
        <v>9466</v>
      </c>
    </row>
    <row r="36" spans="1:7" x14ac:dyDescent="0.2">
      <c r="A36" s="2" t="s">
        <v>9390</v>
      </c>
      <c r="B36" s="2" t="s">
        <v>11663</v>
      </c>
      <c r="C36" s="2" t="s">
        <v>11945</v>
      </c>
      <c r="E36" s="68" t="s">
        <v>9456</v>
      </c>
      <c r="F36" s="14" t="s">
        <v>9465</v>
      </c>
    </row>
    <row r="37" spans="1:7" x14ac:dyDescent="0.2">
      <c r="A37" s="2" t="s">
        <v>9390</v>
      </c>
      <c r="B37" s="2" t="s">
        <v>11663</v>
      </c>
      <c r="C37" s="2" t="s">
        <v>11945</v>
      </c>
      <c r="E37" s="68" t="s">
        <v>9459</v>
      </c>
      <c r="F37" s="14" t="s">
        <v>9468</v>
      </c>
    </row>
    <row r="38" spans="1:7" x14ac:dyDescent="0.2">
      <c r="A38" s="2" t="s">
        <v>9390</v>
      </c>
      <c r="B38" s="2" t="s">
        <v>11663</v>
      </c>
      <c r="C38" s="2" t="s">
        <v>11945</v>
      </c>
      <c r="E38" s="68" t="s">
        <v>9460</v>
      </c>
      <c r="F38" s="14" t="s">
        <v>9469</v>
      </c>
    </row>
    <row r="39" spans="1:7" x14ac:dyDescent="0.2">
      <c r="A39" s="2" t="s">
        <v>9390</v>
      </c>
      <c r="B39" s="2" t="s">
        <v>11663</v>
      </c>
      <c r="C39" s="2" t="s">
        <v>11945</v>
      </c>
      <c r="E39" s="68" t="s">
        <v>9447</v>
      </c>
      <c r="F39" s="14" t="s">
        <v>11069</v>
      </c>
    </row>
    <row r="40" spans="1:7" x14ac:dyDescent="0.2">
      <c r="A40" s="2" t="s">
        <v>9390</v>
      </c>
      <c r="B40" s="2" t="s">
        <v>11663</v>
      </c>
      <c r="C40" s="2" t="s">
        <v>11945</v>
      </c>
      <c r="E40" s="68" t="s">
        <v>9454</v>
      </c>
      <c r="F40" s="14" t="s">
        <v>9463</v>
      </c>
      <c r="G40" s="14" t="s">
        <v>10335</v>
      </c>
    </row>
    <row r="41" spans="1:7" x14ac:dyDescent="0.2">
      <c r="A41" s="2" t="s">
        <v>9390</v>
      </c>
      <c r="B41" s="2" t="s">
        <v>11663</v>
      </c>
      <c r="C41" s="2" t="s">
        <v>11945</v>
      </c>
      <c r="E41" s="68" t="s">
        <v>9461</v>
      </c>
      <c r="F41" s="14" t="s">
        <v>9470</v>
      </c>
    </row>
    <row r="42" spans="1:7" x14ac:dyDescent="0.2">
      <c r="A42" s="2" t="s">
        <v>9391</v>
      </c>
      <c r="B42" s="2" t="s">
        <v>11663</v>
      </c>
      <c r="C42" s="2" t="s">
        <v>11945</v>
      </c>
      <c r="E42" s="10" t="s">
        <v>10148</v>
      </c>
      <c r="F42" s="9" t="s">
        <v>7126</v>
      </c>
    </row>
    <row r="43" spans="1:7" x14ac:dyDescent="0.2">
      <c r="A43" s="2" t="s">
        <v>9391</v>
      </c>
      <c r="B43" s="2" t="s">
        <v>11663</v>
      </c>
      <c r="C43" s="2" t="s">
        <v>11945</v>
      </c>
      <c r="E43" s="10" t="s">
        <v>10149</v>
      </c>
      <c r="F43" s="9" t="s">
        <v>8639</v>
      </c>
    </row>
    <row r="44" spans="1:7" x14ac:dyDescent="0.2">
      <c r="A44" s="2" t="s">
        <v>9391</v>
      </c>
      <c r="B44" s="2" t="s">
        <v>11663</v>
      </c>
      <c r="C44" s="2" t="s">
        <v>11945</v>
      </c>
      <c r="E44" s="10" t="s">
        <v>10151</v>
      </c>
      <c r="F44" s="9" t="s">
        <v>8638</v>
      </c>
    </row>
    <row r="45" spans="1:7" x14ac:dyDescent="0.2">
      <c r="A45" s="2" t="s">
        <v>9391</v>
      </c>
      <c r="B45" s="2" t="s">
        <v>11663</v>
      </c>
      <c r="C45" s="2" t="s">
        <v>11945</v>
      </c>
      <c r="E45" s="10" t="s">
        <v>10152</v>
      </c>
      <c r="F45" s="9" t="s">
        <v>8640</v>
      </c>
    </row>
    <row r="46" spans="1:7" x14ac:dyDescent="0.2">
      <c r="A46" s="2" t="s">
        <v>9391</v>
      </c>
      <c r="B46" s="2" t="s">
        <v>11663</v>
      </c>
      <c r="C46" s="2" t="s">
        <v>11945</v>
      </c>
      <c r="E46" s="10" t="s">
        <v>10157</v>
      </c>
      <c r="F46" s="9" t="s">
        <v>8589</v>
      </c>
    </row>
    <row r="47" spans="1:7" x14ac:dyDescent="0.2">
      <c r="A47" s="2" t="s">
        <v>9391</v>
      </c>
      <c r="B47" s="2" t="s">
        <v>11663</v>
      </c>
      <c r="C47" s="2" t="s">
        <v>11945</v>
      </c>
      <c r="E47" s="10" t="s">
        <v>10156</v>
      </c>
      <c r="F47" s="14" t="s">
        <v>7128</v>
      </c>
    </row>
    <row r="48" spans="1:7" x14ac:dyDescent="0.2">
      <c r="A48" s="2" t="s">
        <v>9391</v>
      </c>
      <c r="B48" s="2" t="s">
        <v>11663</v>
      </c>
      <c r="C48" s="2" t="s">
        <v>11945</v>
      </c>
      <c r="E48" s="10" t="s">
        <v>10155</v>
      </c>
      <c r="F48" s="9" t="s">
        <v>8641</v>
      </c>
    </row>
    <row r="49" spans="1:7" x14ac:dyDescent="0.2">
      <c r="A49" s="2" t="s">
        <v>9391</v>
      </c>
      <c r="B49" s="2" t="s">
        <v>11663</v>
      </c>
      <c r="C49" s="2" t="s">
        <v>11945</v>
      </c>
      <c r="E49" s="10" t="s">
        <v>10153</v>
      </c>
      <c r="F49" s="9" t="s">
        <v>1599</v>
      </c>
    </row>
    <row r="50" spans="1:7" x14ac:dyDescent="0.2">
      <c r="A50" s="2" t="s">
        <v>9391</v>
      </c>
      <c r="B50" s="2" t="s">
        <v>11663</v>
      </c>
      <c r="C50" s="2" t="s">
        <v>11945</v>
      </c>
      <c r="E50" s="10" t="s">
        <v>10154</v>
      </c>
      <c r="F50" s="9" t="s">
        <v>8642</v>
      </c>
    </row>
    <row r="51" spans="1:7" x14ac:dyDescent="0.2">
      <c r="A51" s="2" t="s">
        <v>9392</v>
      </c>
      <c r="B51" s="2" t="s">
        <v>11663</v>
      </c>
      <c r="C51" s="2" t="s">
        <v>11945</v>
      </c>
      <c r="E51" s="10" t="s">
        <v>6747</v>
      </c>
      <c r="F51" s="14" t="s">
        <v>6748</v>
      </c>
    </row>
    <row r="52" spans="1:7" x14ac:dyDescent="0.2">
      <c r="A52" s="2" t="s">
        <v>9392</v>
      </c>
      <c r="B52" s="2" t="s">
        <v>11663</v>
      </c>
      <c r="C52" s="2" t="s">
        <v>11945</v>
      </c>
      <c r="E52" s="10" t="s">
        <v>6809</v>
      </c>
      <c r="F52" s="14" t="s">
        <v>6749</v>
      </c>
    </row>
    <row r="53" spans="1:7" x14ac:dyDescent="0.2">
      <c r="A53" s="2" t="s">
        <v>9392</v>
      </c>
      <c r="B53" s="2" t="s">
        <v>11663</v>
      </c>
      <c r="C53" s="2" t="s">
        <v>11945</v>
      </c>
      <c r="E53" s="10" t="s">
        <v>6805</v>
      </c>
      <c r="F53" s="14" t="s">
        <v>6804</v>
      </c>
    </row>
    <row r="54" spans="1:7" x14ac:dyDescent="0.2">
      <c r="A54" s="2" t="s">
        <v>9392</v>
      </c>
      <c r="B54" s="2" t="s">
        <v>11663</v>
      </c>
      <c r="C54" s="2" t="s">
        <v>11945</v>
      </c>
      <c r="E54" s="10" t="s">
        <v>6900</v>
      </c>
      <c r="F54" s="14" t="s">
        <v>6899</v>
      </c>
    </row>
    <row r="55" spans="1:7" x14ac:dyDescent="0.2">
      <c r="A55" s="2" t="s">
        <v>9392</v>
      </c>
      <c r="B55" s="2" t="s">
        <v>11663</v>
      </c>
      <c r="C55" s="2" t="s">
        <v>11945</v>
      </c>
      <c r="E55" s="10" t="s">
        <v>6830</v>
      </c>
      <c r="F55" s="14" t="s">
        <v>6829</v>
      </c>
    </row>
    <row r="56" spans="1:7" x14ac:dyDescent="0.2">
      <c r="A56" s="2" t="s">
        <v>9392</v>
      </c>
      <c r="B56" s="2" t="s">
        <v>11663</v>
      </c>
      <c r="C56" s="2" t="s">
        <v>11945</v>
      </c>
      <c r="E56" s="10" t="s">
        <v>6808</v>
      </c>
      <c r="F56" s="14" t="s">
        <v>6832</v>
      </c>
    </row>
    <row r="57" spans="1:7" x14ac:dyDescent="0.2">
      <c r="A57" s="2" t="s">
        <v>9392</v>
      </c>
      <c r="B57" s="2" t="s">
        <v>11663</v>
      </c>
      <c r="C57" s="2" t="s">
        <v>11945</v>
      </c>
      <c r="E57" s="10" t="s">
        <v>6807</v>
      </c>
      <c r="F57" s="14" t="s">
        <v>6831</v>
      </c>
    </row>
    <row r="58" spans="1:7" x14ac:dyDescent="0.2">
      <c r="A58" s="2" t="s">
        <v>9392</v>
      </c>
      <c r="B58" s="2" t="s">
        <v>11663</v>
      </c>
      <c r="C58" s="2" t="s">
        <v>11945</v>
      </c>
      <c r="E58" s="10" t="s">
        <v>6806</v>
      </c>
      <c r="F58" s="14" t="s">
        <v>6833</v>
      </c>
      <c r="G58" s="14" t="s">
        <v>10244</v>
      </c>
    </row>
    <row r="59" spans="1:7" x14ac:dyDescent="0.2">
      <c r="A59" s="2" t="s">
        <v>9392</v>
      </c>
      <c r="B59" s="2" t="s">
        <v>11663</v>
      </c>
      <c r="C59" s="2" t="s">
        <v>11945</v>
      </c>
      <c r="E59" s="10" t="s">
        <v>6820</v>
      </c>
      <c r="F59" s="14" t="s">
        <v>6819</v>
      </c>
    </row>
    <row r="60" spans="1:7" x14ac:dyDescent="0.2">
      <c r="A60" s="2" t="s">
        <v>9392</v>
      </c>
      <c r="B60" s="2" t="s">
        <v>11663</v>
      </c>
      <c r="C60" s="2" t="s">
        <v>11945</v>
      </c>
      <c r="E60" s="68" t="s">
        <v>6768</v>
      </c>
      <c r="F60" s="14" t="s">
        <v>6769</v>
      </c>
    </row>
    <row r="61" spans="1:7" ht="17" x14ac:dyDescent="0.2">
      <c r="A61" s="2" t="s">
        <v>9392</v>
      </c>
      <c r="B61" s="2" t="s">
        <v>11663</v>
      </c>
      <c r="C61" s="2" t="s">
        <v>11945</v>
      </c>
      <c r="E61" s="12" t="s">
        <v>6818</v>
      </c>
      <c r="F61" s="14" t="s">
        <v>6770</v>
      </c>
    </row>
    <row r="62" spans="1:7" x14ac:dyDescent="0.2">
      <c r="A62" s="2" t="s">
        <v>9392</v>
      </c>
      <c r="B62" s="2" t="s">
        <v>11663</v>
      </c>
      <c r="C62" s="2" t="s">
        <v>11945</v>
      </c>
      <c r="E62" s="10" t="s">
        <v>6817</v>
      </c>
      <c r="F62" s="14" t="s">
        <v>6816</v>
      </c>
    </row>
    <row r="63" spans="1:7" x14ac:dyDescent="0.2">
      <c r="A63" s="2" t="s">
        <v>9392</v>
      </c>
      <c r="B63" s="2" t="s">
        <v>11663</v>
      </c>
      <c r="C63" s="2" t="s">
        <v>11945</v>
      </c>
      <c r="E63" s="10" t="s">
        <v>7671</v>
      </c>
      <c r="F63" s="14" t="s">
        <v>7631</v>
      </c>
    </row>
    <row r="64" spans="1:7" x14ac:dyDescent="0.2">
      <c r="A64" s="2" t="s">
        <v>9392</v>
      </c>
      <c r="B64" s="2" t="s">
        <v>11663</v>
      </c>
      <c r="C64" s="2" t="s">
        <v>11945</v>
      </c>
      <c r="E64" s="10" t="s">
        <v>3632</v>
      </c>
      <c r="F64" s="14" t="s">
        <v>7183</v>
      </c>
    </row>
    <row r="65" spans="1:6" x14ac:dyDescent="0.2">
      <c r="A65" s="2" t="s">
        <v>9392</v>
      </c>
      <c r="B65" s="2" t="s">
        <v>11663</v>
      </c>
      <c r="C65" s="2" t="s">
        <v>11945</v>
      </c>
      <c r="E65" s="10" t="s">
        <v>7672</v>
      </c>
      <c r="F65" s="14" t="s">
        <v>1940</v>
      </c>
    </row>
    <row r="66" spans="1:6" x14ac:dyDescent="0.2">
      <c r="A66" s="2" t="s">
        <v>9392</v>
      </c>
      <c r="B66" s="2" t="s">
        <v>11663</v>
      </c>
      <c r="C66" s="2" t="s">
        <v>11945</v>
      </c>
      <c r="E66" s="10" t="s">
        <v>3631</v>
      </c>
      <c r="F66" s="14" t="s">
        <v>1941</v>
      </c>
    </row>
    <row r="67" spans="1:6" x14ac:dyDescent="0.2">
      <c r="A67" s="2" t="s">
        <v>9392</v>
      </c>
      <c r="B67" s="2" t="s">
        <v>11663</v>
      </c>
      <c r="C67" s="2" t="s">
        <v>11945</v>
      </c>
      <c r="E67" s="10" t="s">
        <v>3630</v>
      </c>
      <c r="F67" s="14" t="s">
        <v>1878</v>
      </c>
    </row>
    <row r="68" spans="1:6" x14ac:dyDescent="0.2">
      <c r="A68" s="2" t="s">
        <v>9392</v>
      </c>
      <c r="B68" s="2" t="s">
        <v>11663</v>
      </c>
      <c r="C68" s="2" t="s">
        <v>11945</v>
      </c>
      <c r="E68" s="10" t="s">
        <v>9268</v>
      </c>
      <c r="F68" s="14" t="s">
        <v>3442</v>
      </c>
    </row>
    <row r="69" spans="1:6" x14ac:dyDescent="0.2">
      <c r="A69" s="2" t="s">
        <v>9392</v>
      </c>
      <c r="B69" s="2" t="s">
        <v>11663</v>
      </c>
      <c r="C69" s="2" t="s">
        <v>11945</v>
      </c>
      <c r="E69" s="10" t="s">
        <v>6815</v>
      </c>
      <c r="F69" s="14" t="s">
        <v>6814</v>
      </c>
    </row>
    <row r="70" spans="1:6" x14ac:dyDescent="0.2">
      <c r="A70" s="2" t="s">
        <v>9394</v>
      </c>
      <c r="B70" s="2" t="s">
        <v>11663</v>
      </c>
      <c r="C70" s="2" t="s">
        <v>11945</v>
      </c>
      <c r="E70" s="10" t="s">
        <v>11913</v>
      </c>
      <c r="F70" s="14" t="s">
        <v>11912</v>
      </c>
    </row>
    <row r="71" spans="1:6" x14ac:dyDescent="0.2">
      <c r="A71" s="2" t="s">
        <v>9393</v>
      </c>
      <c r="B71" s="2" t="s">
        <v>11663</v>
      </c>
      <c r="C71" s="2" t="s">
        <v>11945</v>
      </c>
      <c r="E71" s="10" t="s">
        <v>4218</v>
      </c>
      <c r="F71" s="14" t="s">
        <v>4217</v>
      </c>
    </row>
    <row r="72" spans="1:6" x14ac:dyDescent="0.2">
      <c r="A72" s="2" t="s">
        <v>9393</v>
      </c>
      <c r="B72" s="2" t="s">
        <v>11663</v>
      </c>
      <c r="C72" s="2" t="s">
        <v>11945</v>
      </c>
      <c r="E72" s="10" t="s">
        <v>6064</v>
      </c>
      <c r="F72" s="14" t="s">
        <v>6063</v>
      </c>
    </row>
    <row r="73" spans="1:6" x14ac:dyDescent="0.2">
      <c r="A73" s="2" t="s">
        <v>9393</v>
      </c>
      <c r="B73" s="2" t="s">
        <v>11663</v>
      </c>
      <c r="C73" s="2" t="s">
        <v>11945</v>
      </c>
      <c r="E73" s="10" t="s">
        <v>3741</v>
      </c>
      <c r="F73" s="14" t="s">
        <v>3740</v>
      </c>
    </row>
    <row r="74" spans="1:6" x14ac:dyDescent="0.2">
      <c r="A74" s="2" t="s">
        <v>9393</v>
      </c>
      <c r="B74" s="2" t="s">
        <v>11663</v>
      </c>
      <c r="C74" s="2" t="s">
        <v>11945</v>
      </c>
      <c r="E74" s="10" t="s">
        <v>3742</v>
      </c>
      <c r="F74" s="14" t="s">
        <v>3743</v>
      </c>
    </row>
    <row r="75" spans="1:6" x14ac:dyDescent="0.2">
      <c r="A75" s="2" t="s">
        <v>9393</v>
      </c>
      <c r="B75" s="2" t="s">
        <v>11663</v>
      </c>
      <c r="C75" s="2" t="s">
        <v>11945</v>
      </c>
      <c r="E75" s="10" t="s">
        <v>4216</v>
      </c>
      <c r="F75" s="9" t="s">
        <v>4215</v>
      </c>
    </row>
    <row r="76" spans="1:6" x14ac:dyDescent="0.2">
      <c r="A76" s="2" t="s">
        <v>9393</v>
      </c>
      <c r="B76" s="2" t="s">
        <v>11663</v>
      </c>
      <c r="C76" s="2" t="s">
        <v>11945</v>
      </c>
      <c r="E76" s="10" t="s">
        <v>4325</v>
      </c>
      <c r="F76" s="9" t="s">
        <v>4326</v>
      </c>
    </row>
    <row r="77" spans="1:6" x14ac:dyDescent="0.2">
      <c r="A77" s="2" t="s">
        <v>9393</v>
      </c>
      <c r="B77" s="2" t="s">
        <v>11663</v>
      </c>
      <c r="C77" s="2" t="s">
        <v>11945</v>
      </c>
      <c r="E77" s="10" t="s">
        <v>6067</v>
      </c>
      <c r="F77" s="14" t="s">
        <v>6066</v>
      </c>
    </row>
    <row r="78" spans="1:6" x14ac:dyDescent="0.2">
      <c r="A78" s="2" t="s">
        <v>9393</v>
      </c>
      <c r="B78" s="2" t="s">
        <v>11663</v>
      </c>
      <c r="C78" s="2" t="s">
        <v>11945</v>
      </c>
      <c r="E78" s="68" t="s">
        <v>4182</v>
      </c>
      <c r="F78" s="14" t="s">
        <v>4181</v>
      </c>
    </row>
    <row r="79" spans="1:6" x14ac:dyDescent="0.2">
      <c r="A79" s="2" t="s">
        <v>9393</v>
      </c>
      <c r="B79" s="2" t="s">
        <v>11663</v>
      </c>
      <c r="C79" s="2" t="s">
        <v>11945</v>
      </c>
      <c r="E79" s="10" t="s">
        <v>3744</v>
      </c>
      <c r="F79" s="14" t="s">
        <v>3745</v>
      </c>
    </row>
    <row r="80" spans="1:6" s="62" customFormat="1" ht="34" x14ac:dyDescent="0.2">
      <c r="A80" s="2" t="s">
        <v>9393</v>
      </c>
      <c r="B80" s="2" t="s">
        <v>11663</v>
      </c>
      <c r="C80" s="2" t="s">
        <v>11945</v>
      </c>
      <c r="D80" s="2"/>
      <c r="E80" s="60" t="s">
        <v>3750</v>
      </c>
      <c r="F80" s="61" t="s">
        <v>3749</v>
      </c>
    </row>
    <row r="81" spans="1:6" x14ac:dyDescent="0.2">
      <c r="A81" s="2" t="s">
        <v>9393</v>
      </c>
      <c r="B81" s="2" t="s">
        <v>11663</v>
      </c>
      <c r="C81" s="2" t="s">
        <v>11945</v>
      </c>
      <c r="E81" s="10" t="s">
        <v>3747</v>
      </c>
      <c r="F81" s="14" t="s">
        <v>3746</v>
      </c>
    </row>
    <row r="82" spans="1:6" x14ac:dyDescent="0.2">
      <c r="A82" s="2" t="s">
        <v>9393</v>
      </c>
      <c r="B82" s="2" t="s">
        <v>11663</v>
      </c>
      <c r="C82" s="2" t="s">
        <v>11945</v>
      </c>
      <c r="E82" s="10" t="s">
        <v>3767</v>
      </c>
      <c r="F82" s="14" t="s">
        <v>3768</v>
      </c>
    </row>
    <row r="83" spans="1:6" x14ac:dyDescent="0.2">
      <c r="A83" s="2" t="s">
        <v>9393</v>
      </c>
      <c r="B83" s="2" t="s">
        <v>11663</v>
      </c>
      <c r="C83" s="2" t="s">
        <v>11945</v>
      </c>
      <c r="E83" s="10" t="s">
        <v>4235</v>
      </c>
      <c r="F83" s="14" t="s">
        <v>4236</v>
      </c>
    </row>
    <row r="84" spans="1:6" x14ac:dyDescent="0.2">
      <c r="A84" s="2" t="s">
        <v>9393</v>
      </c>
      <c r="B84" s="2" t="s">
        <v>11663</v>
      </c>
      <c r="C84" s="2" t="s">
        <v>11945</v>
      </c>
      <c r="E84" s="10" t="s">
        <v>4237</v>
      </c>
      <c r="F84" s="14" t="s">
        <v>4238</v>
      </c>
    </row>
    <row r="85" spans="1:6" x14ac:dyDescent="0.2">
      <c r="A85" s="2" t="s">
        <v>9394</v>
      </c>
      <c r="B85" s="2" t="s">
        <v>11663</v>
      </c>
      <c r="C85" s="2" t="s">
        <v>11945</v>
      </c>
      <c r="E85" s="10" t="s">
        <v>1768</v>
      </c>
      <c r="F85" s="9" t="s">
        <v>1767</v>
      </c>
    </row>
    <row r="86" spans="1:6" x14ac:dyDescent="0.2">
      <c r="A86" s="2" t="s">
        <v>9394</v>
      </c>
      <c r="B86" s="2" t="s">
        <v>11663</v>
      </c>
      <c r="C86" s="2" t="s">
        <v>11945</v>
      </c>
      <c r="E86" s="10" t="s">
        <v>3704</v>
      </c>
      <c r="F86" s="14" t="s">
        <v>3703</v>
      </c>
    </row>
    <row r="87" spans="1:6" x14ac:dyDescent="0.2">
      <c r="A87" s="2" t="s">
        <v>9394</v>
      </c>
      <c r="B87" s="2" t="s">
        <v>11663</v>
      </c>
      <c r="C87" s="2" t="s">
        <v>11945</v>
      </c>
      <c r="E87" s="10" t="s">
        <v>3397</v>
      </c>
      <c r="F87" s="14" t="s">
        <v>3370</v>
      </c>
    </row>
    <row r="88" spans="1:6" x14ac:dyDescent="0.2">
      <c r="A88" s="2" t="s">
        <v>9394</v>
      </c>
      <c r="B88" s="2" t="s">
        <v>11663</v>
      </c>
      <c r="C88" s="2" t="s">
        <v>11945</v>
      </c>
      <c r="E88" s="162" t="s">
        <v>6071</v>
      </c>
      <c r="F88" s="14" t="s">
        <v>3371</v>
      </c>
    </row>
    <row r="89" spans="1:6" x14ac:dyDescent="0.2">
      <c r="A89" s="2" t="s">
        <v>9394</v>
      </c>
      <c r="B89" s="2" t="s">
        <v>11663</v>
      </c>
      <c r="C89" s="2" t="s">
        <v>11945</v>
      </c>
      <c r="E89" s="10" t="s">
        <v>3369</v>
      </c>
      <c r="F89" s="14" t="s">
        <v>3368</v>
      </c>
    </row>
    <row r="90" spans="1:6" x14ac:dyDescent="0.2">
      <c r="A90" s="2" t="s">
        <v>9394</v>
      </c>
      <c r="B90" s="2" t="s">
        <v>11663</v>
      </c>
      <c r="C90" s="2" t="s">
        <v>11945</v>
      </c>
      <c r="E90" s="10" t="s">
        <v>2184</v>
      </c>
      <c r="F90" s="14" t="s">
        <v>2185</v>
      </c>
    </row>
    <row r="91" spans="1:6" x14ac:dyDescent="0.2">
      <c r="A91" s="2" t="s">
        <v>9394</v>
      </c>
      <c r="B91" s="2" t="s">
        <v>11663</v>
      </c>
      <c r="C91" s="2" t="s">
        <v>11945</v>
      </c>
      <c r="E91" s="10" t="s">
        <v>4195</v>
      </c>
      <c r="F91" s="14" t="s">
        <v>4194</v>
      </c>
    </row>
    <row r="92" spans="1:6" x14ac:dyDescent="0.2">
      <c r="A92" s="2" t="s">
        <v>9394</v>
      </c>
      <c r="B92" s="2" t="s">
        <v>11663</v>
      </c>
      <c r="C92" s="2" t="s">
        <v>11945</v>
      </c>
      <c r="E92" s="10" t="s">
        <v>9395</v>
      </c>
      <c r="F92" s="14" t="s">
        <v>9358</v>
      </c>
    </row>
    <row r="93" spans="1:6" x14ac:dyDescent="0.2">
      <c r="A93" s="2" t="s">
        <v>9394</v>
      </c>
      <c r="B93" s="2" t="s">
        <v>11663</v>
      </c>
      <c r="C93" s="2" t="s">
        <v>11945</v>
      </c>
      <c r="E93" s="10" t="s">
        <v>11045</v>
      </c>
      <c r="F93" s="9" t="s">
        <v>8436</v>
      </c>
    </row>
    <row r="94" spans="1:6" x14ac:dyDescent="0.2">
      <c r="A94" s="2" t="s">
        <v>9394</v>
      </c>
      <c r="B94" s="2" t="s">
        <v>11663</v>
      </c>
      <c r="C94" s="2" t="s">
        <v>11945</v>
      </c>
      <c r="E94" s="10" t="s">
        <v>11043</v>
      </c>
      <c r="F94" s="9" t="s">
        <v>11037</v>
      </c>
    </row>
    <row r="95" spans="1:6" x14ac:dyDescent="0.2">
      <c r="A95" s="2" t="s">
        <v>9394</v>
      </c>
      <c r="B95" s="2" t="s">
        <v>11663</v>
      </c>
      <c r="C95" s="2" t="s">
        <v>11945</v>
      </c>
      <c r="E95" s="10" t="s">
        <v>11266</v>
      </c>
      <c r="F95" s="9" t="s">
        <v>11267</v>
      </c>
    </row>
    <row r="96" spans="1:6" x14ac:dyDescent="0.2">
      <c r="A96" s="2" t="s">
        <v>9852</v>
      </c>
      <c r="B96" s="2" t="s">
        <v>11663</v>
      </c>
      <c r="C96" s="2" t="s">
        <v>11663</v>
      </c>
      <c r="E96" s="10" t="s">
        <v>9852</v>
      </c>
      <c r="F96" t="s">
        <v>11571</v>
      </c>
    </row>
    <row r="99" spans="5:5" x14ac:dyDescent="0.2">
      <c r="E99" s="68"/>
    </row>
  </sheetData>
  <autoFilter ref="A1:G96" xr:uid="{00000000-0001-0000-0200-000000000000}">
    <sortState xmlns:xlrd2="http://schemas.microsoft.com/office/spreadsheetml/2017/richdata2" ref="A2:G96">
      <sortCondition ref="B1:B96"/>
    </sortState>
  </autoFilter>
  <hyperlinks>
    <hyperlink ref="F10" r:id="rId1" xr:uid="{162A200E-4081-B64C-B25A-B393441C8B2E}"/>
    <hyperlink ref="F11" r:id="rId2" xr:uid="{A26D3F8D-C0AB-8D47-B1D3-676A06B8C47E}"/>
    <hyperlink ref="F49" r:id="rId3" xr:uid="{6A1DEDDA-CB5D-F54D-8302-1E0BE4E4BEA2}"/>
    <hyperlink ref="F21" r:id="rId4" xr:uid="{586759C5-F148-504D-A820-D0A62672C95A}"/>
    <hyperlink ref="F28" r:id="rId5" xr:uid="{1168FF41-7732-CF40-A6BC-F09B9E95A28E}"/>
    <hyperlink ref="F29" r:id="rId6" xr:uid="{17540D57-867E-E149-BB9D-22EE4ABFEF14}"/>
    <hyperlink ref="F85" r:id="rId7" location="gid=406938528" xr:uid="{EFD49E37-C313-5D4B-A6E0-27F9B28EF1A4}"/>
    <hyperlink ref="F7" r:id="rId8" xr:uid="{516C026C-CF0D-EA49-A94E-D2701838EDA4}"/>
    <hyperlink ref="F67" r:id="rId9" xr:uid="{1763024F-0AC2-A64E-9DEA-C54B5C9615C0}"/>
    <hyperlink ref="F15" r:id="rId10" xr:uid="{F7ACC19B-A2B0-1747-B4E3-720E0B712773}"/>
    <hyperlink ref="F65" r:id="rId11" xr:uid="{8CD8EB32-F3D6-FA49-BEB1-91BF078F17D1}"/>
    <hyperlink ref="F66" r:id="rId12" xr:uid="{E0E98458-7329-834A-8863-0C77B00725B7}"/>
    <hyperlink ref="F27" r:id="rId13" xr:uid="{FBD3224F-46BC-2843-BDCD-1045DC8D126E}"/>
    <hyperlink ref="F90" r:id="rId14" xr:uid="{666A1C62-DA42-974B-A086-11EC741F46C4}"/>
    <hyperlink ref="F26" r:id="rId15" xr:uid="{31647493-712E-9D4D-B73A-57BDD35BC057}"/>
    <hyperlink ref="F16" r:id="rId16" xr:uid="{799239D8-0B58-CD42-BF96-266DBE790765}"/>
    <hyperlink ref="F2" r:id="rId17" display="https://www.dignitymemorial.com/obituaries?q=(and%20(and%20%27dr.%27)%20(or%20cmicreationdate:[%271900-01-01t00:00:00z%27,})%20(or%20locationstate:%27ab%27%20locationstate:%27bc%27%20locationstate:%27ns%27%20locationstate:%27nb%27%20locationstate:%27on%27%20locationstate:%27qc%27%20locationstate:%27sk%27)%20%20%20)&amp;start=0&amp;size=10&amp;filtergroup=locationstate&amp;filtervalue=%27sk%27&amp;filterchecked=true&amp;grave=false" xr:uid="{29E13AC1-6FC7-994C-A0D5-4886F0A73BB2}"/>
    <hyperlink ref="F17" r:id="rId18" xr:uid="{13580C73-78E7-BF46-85EE-2C7B54EBC697}"/>
    <hyperlink ref="F89" r:id="rId19" xr:uid="{43E9DEBC-3979-5143-9772-2880C5433A51}"/>
    <hyperlink ref="F87" r:id="rId20" xr:uid="{FE1309B9-91DB-CC44-82D3-E973AE5214CC}"/>
    <hyperlink ref="F88" r:id="rId21" xr:uid="{9E3A46FB-99F6-1440-AB1E-4FA8E7981369}"/>
    <hyperlink ref="F22" r:id="rId22" xr:uid="{6589BF5F-B312-8942-BE9D-7795BBDD6FF5}"/>
    <hyperlink ref="F86" r:id="rId23" xr:uid="{80F2E5DC-CEA1-F147-8250-AA9AC04FA662}"/>
    <hyperlink ref="F73" r:id="rId24" xr:uid="{CEE75A19-B797-584E-BD97-77799155A579}"/>
    <hyperlink ref="F74" r:id="rId25" xr:uid="{401621E4-EC2C-CF4B-B343-929BA2DA67C6}"/>
    <hyperlink ref="F79" r:id="rId26" xr:uid="{E73D86A9-0495-0C4D-8755-D2BFF18A6B56}"/>
    <hyperlink ref="F81" r:id="rId27" xr:uid="{EE671217-3478-B648-83CB-423F948C6C8D}"/>
    <hyperlink ref="F80" r:id="rId28" location="dossierKeyfigures" xr:uid="{DF5837DD-1769-CC46-89FD-790530FBF181}"/>
    <hyperlink ref="F82" r:id="rId29" xr:uid="{6336967C-D548-9648-8E42-6014DD7C882E}"/>
    <hyperlink ref="F4" r:id="rId30" xr:uid="{E867153E-F833-DD4B-ABD6-F9BF72F0DC09}"/>
    <hyperlink ref="F3" r:id="rId31" xr:uid="{44431411-C60B-CC43-8804-A5BE2E400C7F}"/>
    <hyperlink ref="F14" r:id="rId32" xr:uid="{9D86E5EE-FD11-284E-9883-29EFAE3B07F5}"/>
    <hyperlink ref="F78" r:id="rId33" xr:uid="{DCDE6BFC-8F94-1246-9FD9-DDC674F0623E}"/>
    <hyperlink ref="F91" r:id="rId34" xr:uid="{48BB0502-B33A-C645-A996-4B31A374D0BF}"/>
    <hyperlink ref="F75" r:id="rId35" xr:uid="{52C33FAF-C3F8-6B4E-B40E-2E728C138396}"/>
    <hyperlink ref="F71" r:id="rId36" xr:uid="{92DD1D0E-F0A7-0547-9408-4E1B65122E4B}"/>
    <hyperlink ref="F83" r:id="rId37" xr:uid="{4B52FAAD-D0C7-5243-B1D6-1AE9B1767BE4}"/>
    <hyperlink ref="F84" r:id="rId38" xr:uid="{992E7475-7C62-0A45-B370-247A4D3313FF}"/>
    <hyperlink ref="F76" r:id="rId39" xr:uid="{FEEBEA86-7490-CE40-BC75-7688F5CF16FD}"/>
    <hyperlink ref="F72" r:id="rId40" xr:uid="{2FD67866-C6ED-D841-A178-011EBD299CCC}"/>
    <hyperlink ref="F77" r:id="rId41" xr:uid="{9AEFD9FC-23BD-D04B-ADCE-9F87EF7AA646}"/>
    <hyperlink ref="F5" r:id="rId42" xr:uid="{2D676B54-4837-6D4F-98B5-BA10FA761DA9}"/>
    <hyperlink ref="F9" r:id="rId43" xr:uid="{0DEB86C9-A314-7F42-A488-F7BD44406C1C}"/>
    <hyperlink ref="F51" r:id="rId44" xr:uid="{BB7BCF9F-58A9-DF4B-8C40-7284D1D64F56}"/>
    <hyperlink ref="F52" r:id="rId45" xr:uid="{99D719BB-A0C0-8245-9D71-42FE7D3038B6}"/>
    <hyperlink ref="F23" r:id="rId46" xr:uid="{B5FFD6EE-19BA-AE44-BC46-375C79AB4239}"/>
    <hyperlink ref="G23" r:id="rId47" xr:uid="{EAADF9ED-A42D-0343-BB68-487DEA5B8468}"/>
    <hyperlink ref="F60" r:id="rId48" xr:uid="{FBA59F15-E274-6545-99EE-FA8E955B9A99}"/>
    <hyperlink ref="F61" r:id="rId49" xr:uid="{C437BFC8-4122-094E-9BEE-7B503686EA10}"/>
    <hyperlink ref="F53" r:id="rId50" xr:uid="{6AFB5774-1800-CB4C-9E46-175CB5908CC9}"/>
    <hyperlink ref="F25" r:id="rId51" xr:uid="{51DE3F45-E153-8F44-AA1C-508EC12AC813}"/>
    <hyperlink ref="F69" r:id="rId52" xr:uid="{4A6C02E9-707B-F34F-BC2F-C69D1CC69CA9}"/>
    <hyperlink ref="F62" r:id="rId53" xr:uid="{5C6EA441-E293-3E41-9010-ACBE1C30415D}"/>
    <hyperlink ref="F59" r:id="rId54" xr:uid="{E40EB779-7E10-244E-8B2F-7E4994831B5C}"/>
    <hyperlink ref="F24" r:id="rId55" xr:uid="{EDF24876-6BB8-CA47-A0B8-052825D2F5F7}"/>
    <hyperlink ref="F55" r:id="rId56" xr:uid="{2059CD7D-88CE-8A40-95EC-100AB4BF16E7}"/>
    <hyperlink ref="F57" r:id="rId57" xr:uid="{00BAF54E-6F66-6548-B8F0-5D2A9176F892}"/>
    <hyperlink ref="F56" r:id="rId58" xr:uid="{336F652E-9255-1441-BCAF-84C615475F1A}"/>
    <hyperlink ref="F58" r:id="rId59" xr:uid="{5EE5387E-008A-2A48-ADB9-E91FB62DE8CC}"/>
    <hyperlink ref="F54" r:id="rId60" xr:uid="{DDCAE611-7797-E34D-9CBE-141F5FFB524C}"/>
    <hyperlink ref="F42" r:id="rId61" xr:uid="{6053806A-FE31-6C48-9601-81BAD5497475}"/>
    <hyperlink ref="F47" r:id="rId62" xr:uid="{DC325BEB-3E0D-A347-99DD-A29CE0AF400B}"/>
    <hyperlink ref="F12" r:id="rId63" xr:uid="{D291D673-A9BC-0343-BCDA-25F2295AE90A}"/>
    <hyperlink ref="F63" r:id="rId64" xr:uid="{87498BF6-5383-6048-BBC7-08F3230E4304}"/>
    <hyperlink ref="F93" r:id="rId65" xr:uid="{6F43B65C-5A85-5849-B507-6F09C57CC964}"/>
    <hyperlink ref="F46" r:id="rId66" xr:uid="{33F02F3D-7543-E24C-988B-CB6391EE84D5}"/>
    <hyperlink ref="F44" r:id="rId67" xr:uid="{D8283B1C-8876-9B40-B799-DC4238A1267B}"/>
    <hyperlink ref="F43" r:id="rId68" xr:uid="{EE070CA4-D5E3-1D48-844B-31889CF59E00}"/>
    <hyperlink ref="F45" r:id="rId69" xr:uid="{7FFCADA3-0B6A-A340-8B9C-320A8F304611}"/>
    <hyperlink ref="F48" r:id="rId70" xr:uid="{BA62999C-529D-8848-95DF-B9EEE25E335A}"/>
    <hyperlink ref="F50" r:id="rId71" xr:uid="{1AE83819-63B4-B64C-BCC2-7747BC8AFE99}"/>
    <hyperlink ref="F13" r:id="rId72" xr:uid="{9EE7C3FE-07C0-4047-8D06-378479CEB245}"/>
    <hyperlink ref="F68" r:id="rId73" xr:uid="{B28C7E83-0A34-474C-BB2E-4C0376258ED0}"/>
    <hyperlink ref="F18" r:id="rId74" xr:uid="{290EFCCE-A3E8-A349-8087-538060B37504}"/>
    <hyperlink ref="F6" r:id="rId75" xr:uid="{0F96DC7F-07CC-1E47-BE46-E865983B6BB5}"/>
    <hyperlink ref="F19" r:id="rId76" xr:uid="{DE0007A1-123D-7B40-9F55-58ACBAC01FED}"/>
    <hyperlink ref="F33" r:id="rId77" xr:uid="{CE053C97-625B-D24A-8F71-B9BD48D85593}"/>
    <hyperlink ref="F40" r:id="rId78" xr:uid="{5312C5D3-CABD-A24D-A433-7826D5FF8BB8}"/>
    <hyperlink ref="F36" r:id="rId79" xr:uid="{E61596E0-4298-4845-A38C-97EA1CDE6119}"/>
    <hyperlink ref="F35" r:id="rId80" xr:uid="{45C7E253-7EF2-0647-A8B0-EAE3F34BEF2E}"/>
    <hyperlink ref="F37" r:id="rId81" xr:uid="{4C3869E4-B27B-E84A-B958-92A1D86DD564}"/>
    <hyperlink ref="F38" r:id="rId82" xr:uid="{FBE36BF4-DE58-384A-AAEB-162E88055FAD}"/>
    <hyperlink ref="F34" r:id="rId83" xr:uid="{F58AD1A3-0145-384A-819C-7CBFD7C07336}"/>
    <hyperlink ref="F8" r:id="rId84" xr:uid="{E1DF05BF-5261-3A4C-BCF3-083E2BE126C8}"/>
    <hyperlink ref="G12" r:id="rId85" xr:uid="{C01CF2DC-955E-3542-BA94-AF74E9F32557}"/>
    <hyperlink ref="F30" r:id="rId86" xr:uid="{C5EA57ED-6B6D-B849-A0EF-A091A01AC5E9}"/>
    <hyperlink ref="G58" r:id="rId87" xr:uid="{7CB674F3-2EEB-5544-B63C-4B57C23A8EF7}"/>
    <hyperlink ref="G40" r:id="rId88" xr:uid="{EFC94DB6-D11F-EC48-9655-CB95B50D936D}"/>
    <hyperlink ref="G21" r:id="rId89" xr:uid="{D8E13FA6-D0C7-BA40-B248-F8481657754F}"/>
    <hyperlink ref="I21" r:id="rId90" xr:uid="{E4F23832-308D-CB47-AF4E-9EC92885780B}"/>
    <hyperlink ref="G33" r:id="rId91" xr:uid="{AAC36C7F-6715-994D-9F4C-1637DE62AD28}"/>
    <hyperlink ref="F20" r:id="rId92" xr:uid="{5CA3983B-D730-8048-B70E-4F10F53DF5A3}"/>
    <hyperlink ref="F41" r:id="rId93" xr:uid="{3A9AD230-F07B-C54C-AF25-630B2F0F85FB}"/>
    <hyperlink ref="F95" r:id="rId94" xr:uid="{7E249529-B741-4F49-B338-EF24365EA5C5}"/>
    <hyperlink ref="F39" r:id="rId95" xr:uid="{155D9795-0BDD-AF48-9596-8BC8F3659B64}"/>
    <hyperlink ref="F94" r:id="rId96" xr:uid="{0A59D112-53A2-DA48-9CB4-0F76A233780A}"/>
    <hyperlink ref="F70" r:id="rId97" xr:uid="{1A2B90DF-C8BA-5C40-A810-B2299B64EC8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87"/>
  <sheetViews>
    <sheetView topLeftCell="B1" zoomScale="110" zoomScaleNormal="110" zoomScalePageLayoutView="150" workbookViewId="0">
      <selection activeCell="C2" sqref="C2"/>
    </sheetView>
  </sheetViews>
  <sheetFormatPr baseColWidth="10" defaultRowHeight="16" x14ac:dyDescent="0.2"/>
  <cols>
    <col min="1" max="1" width="10.83203125" style="2"/>
    <col min="2" max="2" width="59.1640625" style="2" customWidth="1"/>
    <col min="3" max="3" width="46" style="2" customWidth="1"/>
    <col min="4" max="4" width="106" style="1" customWidth="1"/>
    <col min="5" max="5" width="149.6640625" style="1" customWidth="1"/>
    <col min="6" max="16384" width="10.83203125" style="1"/>
  </cols>
  <sheetData>
    <row r="1" spans="1:5" ht="22" customHeight="1" x14ac:dyDescent="0.2">
      <c r="A1" s="3" t="s">
        <v>2064</v>
      </c>
      <c r="B1" s="3" t="s">
        <v>7466</v>
      </c>
      <c r="C1" s="3" t="s">
        <v>7467</v>
      </c>
      <c r="D1" s="3" t="s">
        <v>2067</v>
      </c>
      <c r="E1" s="3" t="s">
        <v>1779</v>
      </c>
    </row>
    <row r="2" spans="1:5" x14ac:dyDescent="0.2">
      <c r="A2" s="2" t="s">
        <v>12930</v>
      </c>
      <c r="B2" s="4" t="s">
        <v>12931</v>
      </c>
      <c r="C2" s="4" t="s">
        <v>12934</v>
      </c>
      <c r="D2" s="49" t="s">
        <v>12932</v>
      </c>
      <c r="E2" s="9" t="s">
        <v>12933</v>
      </c>
    </row>
    <row r="3" spans="1:5" x14ac:dyDescent="0.2">
      <c r="A3" s="2" t="s">
        <v>12831</v>
      </c>
      <c r="B3" s="4" t="s">
        <v>12834</v>
      </c>
      <c r="C3" s="4" t="s">
        <v>12833</v>
      </c>
      <c r="D3" s="49" t="s">
        <v>12835</v>
      </c>
      <c r="E3" s="9" t="s">
        <v>12832</v>
      </c>
    </row>
    <row r="4" spans="1:5" x14ac:dyDescent="0.2">
      <c r="A4" s="2" t="s">
        <v>12872</v>
      </c>
      <c r="B4" s="4" t="s">
        <v>11862</v>
      </c>
      <c r="C4" s="4" t="s">
        <v>12247</v>
      </c>
      <c r="D4" s="49" t="s">
        <v>12870</v>
      </c>
      <c r="E4" s="9" t="s">
        <v>12871</v>
      </c>
    </row>
    <row r="5" spans="1:5" x14ac:dyDescent="0.2">
      <c r="A5" s="2" t="s">
        <v>12747</v>
      </c>
      <c r="B5" s="4" t="s">
        <v>7413</v>
      </c>
      <c r="C5" s="4" t="s">
        <v>8634</v>
      </c>
      <c r="D5" s="49" t="s">
        <v>12745</v>
      </c>
      <c r="E5" s="9" t="s">
        <v>12746</v>
      </c>
    </row>
    <row r="6" spans="1:5" x14ac:dyDescent="0.2">
      <c r="A6" s="2" t="s">
        <v>12868</v>
      </c>
      <c r="B6" s="4" t="s">
        <v>12867</v>
      </c>
      <c r="C6" s="4" t="s">
        <v>12866</v>
      </c>
      <c r="D6" s="49" t="s">
        <v>12864</v>
      </c>
      <c r="E6" s="9" t="s">
        <v>12865</v>
      </c>
    </row>
    <row r="7" spans="1:5" x14ac:dyDescent="0.2">
      <c r="A7" s="2" t="s">
        <v>12494</v>
      </c>
      <c r="B7" s="4" t="s">
        <v>12495</v>
      </c>
      <c r="C7" s="4" t="s">
        <v>11797</v>
      </c>
      <c r="D7" s="49" t="s">
        <v>12496</v>
      </c>
      <c r="E7" s="9" t="s">
        <v>12497</v>
      </c>
    </row>
    <row r="8" spans="1:5" x14ac:dyDescent="0.2">
      <c r="A8" s="2" t="s">
        <v>12498</v>
      </c>
      <c r="B8" s="4" t="s">
        <v>12501</v>
      </c>
      <c r="C8" s="4" t="s">
        <v>12502</v>
      </c>
      <c r="D8" s="49" t="s">
        <v>12499</v>
      </c>
      <c r="E8" s="9" t="s">
        <v>12500</v>
      </c>
    </row>
    <row r="9" spans="1:5" x14ac:dyDescent="0.2">
      <c r="A9" s="2" t="s">
        <v>12594</v>
      </c>
      <c r="B9" s="4" t="s">
        <v>7413</v>
      </c>
      <c r="C9" s="4" t="s">
        <v>8634</v>
      </c>
      <c r="D9" s="49" t="s">
        <v>12595</v>
      </c>
      <c r="E9" s="9" t="s">
        <v>12596</v>
      </c>
    </row>
    <row r="10" spans="1:5" x14ac:dyDescent="0.2">
      <c r="A10" s="2" t="s">
        <v>12289</v>
      </c>
      <c r="B10" s="4" t="s">
        <v>12290</v>
      </c>
      <c r="C10" s="4" t="s">
        <v>12293</v>
      </c>
      <c r="D10" s="49" t="s">
        <v>12291</v>
      </c>
      <c r="E10" s="14" t="s">
        <v>12292</v>
      </c>
    </row>
    <row r="11" spans="1:5" x14ac:dyDescent="0.2">
      <c r="A11" s="2" t="s">
        <v>12289</v>
      </c>
      <c r="B11" s="4" t="s">
        <v>12233</v>
      </c>
      <c r="C11" s="4" t="s">
        <v>12505</v>
      </c>
      <c r="D11" s="49" t="s">
        <v>12503</v>
      </c>
      <c r="E11" s="14" t="s">
        <v>12504</v>
      </c>
    </row>
    <row r="12" spans="1:5" x14ac:dyDescent="0.2">
      <c r="A12" s="2" t="s">
        <v>12261</v>
      </c>
      <c r="B12" s="4" t="s">
        <v>12264</v>
      </c>
      <c r="C12" s="4" t="s">
        <v>12265</v>
      </c>
      <c r="D12" s="49" t="s">
        <v>12262</v>
      </c>
      <c r="E12" s="9" t="s">
        <v>12263</v>
      </c>
    </row>
    <row r="13" spans="1:5" x14ac:dyDescent="0.2">
      <c r="A13" s="2" t="s">
        <v>12300</v>
      </c>
      <c r="B13" s="4" t="s">
        <v>12299</v>
      </c>
      <c r="C13" s="4" t="s">
        <v>12302</v>
      </c>
      <c r="D13" s="49" t="s">
        <v>12298</v>
      </c>
      <c r="E13" s="14" t="s">
        <v>12301</v>
      </c>
    </row>
    <row r="14" spans="1:5" x14ac:dyDescent="0.2">
      <c r="A14" s="2" t="s">
        <v>12260</v>
      </c>
      <c r="B14" s="4" t="s">
        <v>12416</v>
      </c>
      <c r="C14" s="4" t="s">
        <v>12417</v>
      </c>
      <c r="D14" s="49" t="s">
        <v>12415</v>
      </c>
      <c r="E14" s="14" t="s">
        <v>12414</v>
      </c>
    </row>
    <row r="15" spans="1:5" x14ac:dyDescent="0.2">
      <c r="A15" s="2" t="s">
        <v>12260</v>
      </c>
      <c r="B15" s="4" t="s">
        <v>12256</v>
      </c>
      <c r="C15" s="4" t="s">
        <v>11616</v>
      </c>
      <c r="D15" s="49" t="s">
        <v>12258</v>
      </c>
      <c r="E15" s="9" t="s">
        <v>12259</v>
      </c>
    </row>
    <row r="16" spans="1:5" x14ac:dyDescent="0.2">
      <c r="A16" s="2" t="s">
        <v>12207</v>
      </c>
      <c r="B16" s="4" t="s">
        <v>12509</v>
      </c>
      <c r="C16" s="4" t="s">
        <v>12508</v>
      </c>
      <c r="D16" s="49" t="s">
        <v>12506</v>
      </c>
      <c r="E16" s="14" t="s">
        <v>12507</v>
      </c>
    </row>
    <row r="17" spans="1:5" x14ac:dyDescent="0.2">
      <c r="A17" s="2" t="s">
        <v>12207</v>
      </c>
      <c r="B17" s="4" t="s">
        <v>12208</v>
      </c>
      <c r="C17" s="4" t="s">
        <v>12209</v>
      </c>
      <c r="D17" s="49" t="s">
        <v>12210</v>
      </c>
      <c r="E17" s="14" t="s">
        <v>12211</v>
      </c>
    </row>
    <row r="18" spans="1:5" x14ac:dyDescent="0.2">
      <c r="A18" s="2" t="s">
        <v>12839</v>
      </c>
      <c r="B18" s="4" t="s">
        <v>12837</v>
      </c>
      <c r="C18" s="4" t="s">
        <v>12838</v>
      </c>
      <c r="D18" s="49" t="s">
        <v>12836</v>
      </c>
      <c r="E18" s="14" t="s">
        <v>12840</v>
      </c>
    </row>
    <row r="19" spans="1:5" x14ac:dyDescent="0.2">
      <c r="A19" s="2" t="s">
        <v>12201</v>
      </c>
      <c r="B19" s="4" t="s">
        <v>12515</v>
      </c>
      <c r="C19" s="4" t="s">
        <v>12516</v>
      </c>
      <c r="D19" s="49" t="s">
        <v>12518</v>
      </c>
      <c r="E19" s="14" t="s">
        <v>12517</v>
      </c>
    </row>
    <row r="20" spans="1:5" x14ac:dyDescent="0.2">
      <c r="A20" s="2" t="s">
        <v>12201</v>
      </c>
      <c r="B20" s="4" t="s">
        <v>12202</v>
      </c>
      <c r="C20" s="4" t="s">
        <v>12200</v>
      </c>
      <c r="D20" s="49" t="s">
        <v>12198</v>
      </c>
      <c r="E20" s="14" t="s">
        <v>12199</v>
      </c>
    </row>
    <row r="21" spans="1:5" x14ac:dyDescent="0.2">
      <c r="A21" s="2" t="s">
        <v>12514</v>
      </c>
      <c r="B21" s="4" t="s">
        <v>12510</v>
      </c>
      <c r="C21" s="4" t="s">
        <v>12511</v>
      </c>
      <c r="D21" s="49" t="s">
        <v>12512</v>
      </c>
      <c r="E21" s="14" t="s">
        <v>12513</v>
      </c>
    </row>
    <row r="22" spans="1:5" x14ac:dyDescent="0.2">
      <c r="A22" s="2" t="s">
        <v>12245</v>
      </c>
      <c r="B22" s="4" t="s">
        <v>11862</v>
      </c>
      <c r="C22" s="4" t="s">
        <v>12247</v>
      </c>
      <c r="D22" s="49" t="s">
        <v>12244</v>
      </c>
      <c r="E22" s="14" t="s">
        <v>12246</v>
      </c>
    </row>
    <row r="23" spans="1:5" x14ac:dyDescent="0.2">
      <c r="A23" s="2" t="s">
        <v>12187</v>
      </c>
      <c r="B23" s="4" t="s">
        <v>12213</v>
      </c>
      <c r="C23" s="4" t="s">
        <v>12214</v>
      </c>
      <c r="D23" s="49" t="s">
        <v>12215</v>
      </c>
      <c r="E23" s="14" t="s">
        <v>12212</v>
      </c>
    </row>
    <row r="24" spans="1:5" x14ac:dyDescent="0.2">
      <c r="A24" s="2" t="s">
        <v>12187</v>
      </c>
      <c r="B24" s="4" t="s">
        <v>7413</v>
      </c>
      <c r="C24" s="4" t="s">
        <v>8634</v>
      </c>
      <c r="D24" s="49" t="s">
        <v>12189</v>
      </c>
      <c r="E24" s="9" t="s">
        <v>12188</v>
      </c>
    </row>
    <row r="25" spans="1:5" x14ac:dyDescent="0.2">
      <c r="A25" s="2" t="s">
        <v>12046</v>
      </c>
      <c r="B25" s="4" t="s">
        <v>7426</v>
      </c>
      <c r="C25" s="4" t="s">
        <v>7480</v>
      </c>
      <c r="D25" s="49" t="s">
        <v>12487</v>
      </c>
      <c r="E25" s="9" t="s">
        <v>12488</v>
      </c>
    </row>
    <row r="26" spans="1:5" x14ac:dyDescent="0.2">
      <c r="A26" s="2" t="s">
        <v>12046</v>
      </c>
      <c r="B26" s="4" t="s">
        <v>11055</v>
      </c>
      <c r="C26" s="4" t="s">
        <v>10643</v>
      </c>
      <c r="D26" s="49" t="s">
        <v>12047</v>
      </c>
      <c r="E26" s="9" t="s">
        <v>12048</v>
      </c>
    </row>
    <row r="27" spans="1:5" x14ac:dyDescent="0.2">
      <c r="A27" s="2" t="s">
        <v>12190</v>
      </c>
      <c r="B27" s="4" t="s">
        <v>9477</v>
      </c>
      <c r="C27" s="4" t="s">
        <v>12193</v>
      </c>
      <c r="D27" s="49" t="s">
        <v>12191</v>
      </c>
      <c r="E27" s="9" t="s">
        <v>12192</v>
      </c>
    </row>
    <row r="28" spans="1:5" x14ac:dyDescent="0.2">
      <c r="A28" s="2" t="s">
        <v>12033</v>
      </c>
      <c r="B28" s="4" t="s">
        <v>12034</v>
      </c>
      <c r="C28" s="4" t="s">
        <v>12035</v>
      </c>
      <c r="D28" s="49" t="s">
        <v>12036</v>
      </c>
      <c r="E28" s="9" t="s">
        <v>12037</v>
      </c>
    </row>
    <row r="29" spans="1:5" x14ac:dyDescent="0.2">
      <c r="A29" s="2" t="s">
        <v>12229</v>
      </c>
      <c r="B29" s="4" t="s">
        <v>12231</v>
      </c>
      <c r="C29" s="4" t="s">
        <v>12228</v>
      </c>
      <c r="D29" s="49" t="s">
        <v>12230</v>
      </c>
      <c r="E29" s="9" t="s">
        <v>12232</v>
      </c>
    </row>
    <row r="30" spans="1:5" x14ac:dyDescent="0.2">
      <c r="A30" s="2" t="s">
        <v>12522</v>
      </c>
      <c r="B30" s="4" t="s">
        <v>12521</v>
      </c>
      <c r="C30" s="4"/>
      <c r="D30" s="49" t="s">
        <v>12520</v>
      </c>
      <c r="E30" s="9" t="s">
        <v>12519</v>
      </c>
    </row>
    <row r="31" spans="1:5" x14ac:dyDescent="0.2">
      <c r="A31" s="2" t="s">
        <v>12485</v>
      </c>
      <c r="B31" s="4" t="s">
        <v>12479</v>
      </c>
      <c r="C31" s="4" t="s">
        <v>12482</v>
      </c>
      <c r="D31" s="49" t="s">
        <v>12483</v>
      </c>
      <c r="E31" s="14" t="s">
        <v>12484</v>
      </c>
    </row>
    <row r="32" spans="1:5" x14ac:dyDescent="0.2">
      <c r="A32" s="2" t="s">
        <v>11973</v>
      </c>
      <c r="B32" s="4" t="s">
        <v>11976</v>
      </c>
      <c r="C32" s="4" t="s">
        <v>11975</v>
      </c>
      <c r="D32" s="49" t="s">
        <v>11974</v>
      </c>
      <c r="E32" s="9" t="s">
        <v>11972</v>
      </c>
    </row>
    <row r="33" spans="1:5" x14ac:dyDescent="0.2">
      <c r="A33" s="2" t="s">
        <v>11967</v>
      </c>
      <c r="B33" s="4" t="s">
        <v>11968</v>
      </c>
      <c r="C33" s="4" t="s">
        <v>11970</v>
      </c>
      <c r="D33" s="49" t="s">
        <v>11969</v>
      </c>
      <c r="E33" s="9" t="s">
        <v>11971</v>
      </c>
    </row>
    <row r="34" spans="1:5" x14ac:dyDescent="0.2">
      <c r="A34" s="2" t="s">
        <v>11800</v>
      </c>
      <c r="B34" s="4" t="s">
        <v>11803</v>
      </c>
      <c r="C34" s="4" t="s">
        <v>11804</v>
      </c>
      <c r="D34" s="49" t="s">
        <v>11801</v>
      </c>
      <c r="E34" s="9" t="s">
        <v>11802</v>
      </c>
    </row>
    <row r="35" spans="1:5" x14ac:dyDescent="0.2">
      <c r="A35" s="2" t="s">
        <v>11729</v>
      </c>
      <c r="B35" s="4" t="s">
        <v>11798</v>
      </c>
      <c r="C35" s="4" t="s">
        <v>11797</v>
      </c>
      <c r="D35" s="49" t="s">
        <v>11799</v>
      </c>
      <c r="E35" s="9" t="s">
        <v>11796</v>
      </c>
    </row>
    <row r="36" spans="1:5" x14ac:dyDescent="0.2">
      <c r="A36" s="2" t="s">
        <v>11729</v>
      </c>
      <c r="B36" s="4" t="s">
        <v>7426</v>
      </c>
      <c r="C36" s="4" t="s">
        <v>7480</v>
      </c>
      <c r="D36" s="49" t="s">
        <v>11753</v>
      </c>
      <c r="E36" s="9" t="s">
        <v>11754</v>
      </c>
    </row>
    <row r="37" spans="1:5" x14ac:dyDescent="0.2">
      <c r="A37" s="2" t="s">
        <v>11729</v>
      </c>
      <c r="B37" s="4" t="s">
        <v>12869</v>
      </c>
      <c r="C37" s="4" t="s">
        <v>7471</v>
      </c>
      <c r="D37" s="49" t="s">
        <v>11727</v>
      </c>
      <c r="E37" s="9" t="s">
        <v>11728</v>
      </c>
    </row>
    <row r="38" spans="1:5" x14ac:dyDescent="0.2">
      <c r="A38" s="2" t="s">
        <v>11708</v>
      </c>
      <c r="B38" s="4" t="s">
        <v>11757</v>
      </c>
      <c r="C38" s="4" t="s">
        <v>10643</v>
      </c>
      <c r="D38" s="49" t="s">
        <v>11755</v>
      </c>
      <c r="E38" s="9" t="s">
        <v>11756</v>
      </c>
    </row>
    <row r="39" spans="1:5" x14ac:dyDescent="0.2">
      <c r="A39" s="2" t="s">
        <v>11708</v>
      </c>
      <c r="B39" s="4" t="s">
        <v>7427</v>
      </c>
      <c r="C39" s="4" t="s">
        <v>11726</v>
      </c>
      <c r="D39" s="49" t="s">
        <v>11724</v>
      </c>
      <c r="E39" s="14" t="s">
        <v>11725</v>
      </c>
    </row>
    <row r="40" spans="1:5" x14ac:dyDescent="0.2">
      <c r="A40" s="2" t="s">
        <v>11708</v>
      </c>
      <c r="B40" s="4" t="s">
        <v>11055</v>
      </c>
      <c r="C40" s="4" t="s">
        <v>10643</v>
      </c>
      <c r="D40" s="49" t="s">
        <v>11709</v>
      </c>
      <c r="E40" s="9" t="s">
        <v>11710</v>
      </c>
    </row>
    <row r="41" spans="1:5" x14ac:dyDescent="0.2">
      <c r="A41" s="2" t="s">
        <v>11615</v>
      </c>
      <c r="B41" s="4" t="s">
        <v>12256</v>
      </c>
      <c r="C41" s="4" t="s">
        <v>11616</v>
      </c>
      <c r="D41" s="49" t="s">
        <v>11617</v>
      </c>
      <c r="E41" s="9" t="s">
        <v>12257</v>
      </c>
    </row>
    <row r="42" spans="1:5" x14ac:dyDescent="0.2">
      <c r="A42" s="2" t="s">
        <v>11615</v>
      </c>
      <c r="B42" s="4" t="s">
        <v>11862</v>
      </c>
      <c r="C42" s="4" t="s">
        <v>7471</v>
      </c>
      <c r="D42" s="49" t="s">
        <v>11863</v>
      </c>
      <c r="E42" s="9" t="s">
        <v>11864</v>
      </c>
    </row>
    <row r="43" spans="1:5" x14ac:dyDescent="0.2">
      <c r="A43" s="2" t="s">
        <v>12486</v>
      </c>
      <c r="B43" s="4" t="s">
        <v>12479</v>
      </c>
      <c r="C43" s="4" t="s">
        <v>12482</v>
      </c>
      <c r="D43" s="49" t="s">
        <v>12480</v>
      </c>
      <c r="E43" s="14" t="s">
        <v>12481</v>
      </c>
    </row>
    <row r="44" spans="1:5" x14ac:dyDescent="0.2">
      <c r="A44" s="2" t="s">
        <v>11527</v>
      </c>
      <c r="B44" s="4" t="s">
        <v>11055</v>
      </c>
      <c r="C44" s="4" t="s">
        <v>10643</v>
      </c>
      <c r="D44" s="49" t="s">
        <v>11528</v>
      </c>
      <c r="E44" s="9" t="s">
        <v>11529</v>
      </c>
    </row>
    <row r="45" spans="1:5" x14ac:dyDescent="0.2">
      <c r="A45" s="2" t="s">
        <v>11527</v>
      </c>
      <c r="B45" s="4" t="s">
        <v>11055</v>
      </c>
      <c r="C45" s="4" t="s">
        <v>10643</v>
      </c>
      <c r="D45" s="49" t="s">
        <v>11530</v>
      </c>
      <c r="E45" s="9" t="s">
        <v>11531</v>
      </c>
    </row>
    <row r="46" spans="1:5" x14ac:dyDescent="0.2">
      <c r="A46" s="2" t="s">
        <v>11527</v>
      </c>
      <c r="B46" s="4" t="s">
        <v>11535</v>
      </c>
      <c r="C46" s="4" t="s">
        <v>10643</v>
      </c>
      <c r="D46" s="49" t="s">
        <v>11541</v>
      </c>
      <c r="E46" s="14" t="s">
        <v>11540</v>
      </c>
    </row>
    <row r="47" spans="1:5" x14ac:dyDescent="0.2">
      <c r="A47" s="2" t="s">
        <v>11527</v>
      </c>
      <c r="B47" s="4" t="s">
        <v>11535</v>
      </c>
      <c r="C47" s="4" t="s">
        <v>10643</v>
      </c>
      <c r="D47" s="49" t="s">
        <v>11536</v>
      </c>
      <c r="E47" s="14" t="s">
        <v>11537</v>
      </c>
    </row>
    <row r="48" spans="1:5" x14ac:dyDescent="0.2">
      <c r="A48" s="2" t="s">
        <v>11527</v>
      </c>
      <c r="B48" s="4" t="s">
        <v>11535</v>
      </c>
      <c r="C48" s="4" t="s">
        <v>10643</v>
      </c>
      <c r="D48" s="49" t="s">
        <v>12235</v>
      </c>
      <c r="E48" s="9" t="s">
        <v>11534</v>
      </c>
    </row>
    <row r="49" spans="1:5" x14ac:dyDescent="0.2">
      <c r="A49" s="2" t="s">
        <v>11527</v>
      </c>
      <c r="B49" s="4" t="s">
        <v>11535</v>
      </c>
      <c r="C49" s="4" t="s">
        <v>10643</v>
      </c>
      <c r="D49" s="49" t="s">
        <v>11532</v>
      </c>
      <c r="E49" s="14" t="s">
        <v>11533</v>
      </c>
    </row>
    <row r="50" spans="1:5" x14ac:dyDescent="0.2">
      <c r="A50" s="2" t="s">
        <v>11527</v>
      </c>
      <c r="B50" s="4" t="s">
        <v>11535</v>
      </c>
      <c r="C50" s="4" t="s">
        <v>10643</v>
      </c>
      <c r="D50" s="49" t="s">
        <v>11538</v>
      </c>
      <c r="E50" s="14" t="s">
        <v>11539</v>
      </c>
    </row>
    <row r="51" spans="1:5" x14ac:dyDescent="0.2">
      <c r="A51" s="2" t="s">
        <v>11558</v>
      </c>
      <c r="B51" s="4" t="s">
        <v>12233</v>
      </c>
      <c r="C51" s="4" t="s">
        <v>12234</v>
      </c>
      <c r="D51" s="49" t="s">
        <v>10643</v>
      </c>
      <c r="E51" s="14" t="s">
        <v>11557</v>
      </c>
    </row>
    <row r="52" spans="1:5" x14ac:dyDescent="0.2">
      <c r="A52" s="2" t="s">
        <v>11447</v>
      </c>
      <c r="B52" s="4" t="s">
        <v>11448</v>
      </c>
      <c r="C52" s="4" t="s">
        <v>7479</v>
      </c>
      <c r="D52" s="49" t="s">
        <v>11449</v>
      </c>
      <c r="E52" s="14" t="s">
        <v>11450</v>
      </c>
    </row>
    <row r="53" spans="1:5" x14ac:dyDescent="0.2">
      <c r="A53" s="2" t="s">
        <v>11303</v>
      </c>
      <c r="B53" s="4" t="s">
        <v>7507</v>
      </c>
      <c r="C53" s="4" t="s">
        <v>11189</v>
      </c>
      <c r="D53" s="49" t="s">
        <v>11302</v>
      </c>
      <c r="E53" s="14" t="s">
        <v>11301</v>
      </c>
    </row>
    <row r="54" spans="1:5" x14ac:dyDescent="0.2">
      <c r="A54" s="2" t="s">
        <v>11084</v>
      </c>
      <c r="B54" s="4" t="s">
        <v>7507</v>
      </c>
      <c r="C54" s="4" t="s">
        <v>11189</v>
      </c>
      <c r="D54" s="49" t="s">
        <v>11187</v>
      </c>
      <c r="E54" s="14" t="s">
        <v>11188</v>
      </c>
    </row>
    <row r="55" spans="1:5" x14ac:dyDescent="0.2">
      <c r="A55" s="2" t="s">
        <v>11084</v>
      </c>
      <c r="B55" s="4" t="s">
        <v>7414</v>
      </c>
      <c r="C55" s="4" t="s">
        <v>7471</v>
      </c>
      <c r="D55" s="49" t="s">
        <v>11085</v>
      </c>
      <c r="E55" s="14" t="s">
        <v>11086</v>
      </c>
    </row>
    <row r="56" spans="1:5" x14ac:dyDescent="0.2">
      <c r="A56" s="2" t="s">
        <v>11058</v>
      </c>
      <c r="B56" s="4" t="s">
        <v>7427</v>
      </c>
      <c r="C56" s="4" t="s">
        <v>11087</v>
      </c>
      <c r="D56" s="49" t="s">
        <v>11082</v>
      </c>
      <c r="E56" s="9" t="s">
        <v>11083</v>
      </c>
    </row>
    <row r="57" spans="1:5" x14ac:dyDescent="0.2">
      <c r="A57" s="2" t="s">
        <v>11058</v>
      </c>
      <c r="B57" s="4" t="s">
        <v>7413</v>
      </c>
      <c r="C57" s="4" t="s">
        <v>7554</v>
      </c>
      <c r="D57" s="49" t="s">
        <v>11128</v>
      </c>
      <c r="E57" s="14" t="s">
        <v>11129</v>
      </c>
    </row>
    <row r="58" spans="1:5" x14ac:dyDescent="0.2">
      <c r="A58" s="2" t="s">
        <v>11058</v>
      </c>
      <c r="B58" s="4" t="s">
        <v>11055</v>
      </c>
      <c r="C58" s="4" t="s">
        <v>10643</v>
      </c>
      <c r="D58" s="49" t="s">
        <v>11056</v>
      </c>
      <c r="E58" s="9" t="s">
        <v>11057</v>
      </c>
    </row>
    <row r="59" spans="1:5" x14ac:dyDescent="0.2">
      <c r="A59" s="2" t="s">
        <v>11050</v>
      </c>
      <c r="B59" s="4" t="s">
        <v>7426</v>
      </c>
      <c r="C59" s="4" t="s">
        <v>7480</v>
      </c>
      <c r="D59" s="49" t="s">
        <v>11119</v>
      </c>
      <c r="E59" s="9" t="s">
        <v>11117</v>
      </c>
    </row>
    <row r="60" spans="1:5" x14ac:dyDescent="0.2">
      <c r="A60" s="2" t="s">
        <v>11050</v>
      </c>
      <c r="B60" s="4" t="s">
        <v>7413</v>
      </c>
      <c r="C60" s="4" t="s">
        <v>8634</v>
      </c>
      <c r="D60" s="49" t="s">
        <v>11060</v>
      </c>
      <c r="E60" s="9" t="s">
        <v>11059</v>
      </c>
    </row>
    <row r="61" spans="1:5" x14ac:dyDescent="0.2">
      <c r="A61" s="2" t="s">
        <v>11050</v>
      </c>
      <c r="B61" s="4" t="s">
        <v>11054</v>
      </c>
      <c r="C61" s="4" t="s">
        <v>11052</v>
      </c>
      <c r="D61" s="49" t="s">
        <v>11051</v>
      </c>
      <c r="E61" s="14" t="s">
        <v>11053</v>
      </c>
    </row>
    <row r="62" spans="1:5" x14ac:dyDescent="0.2">
      <c r="A62" s="2" t="s">
        <v>11040</v>
      </c>
      <c r="B62" s="4" t="s">
        <v>7427</v>
      </c>
      <c r="C62" s="4" t="s">
        <v>11087</v>
      </c>
      <c r="D62" s="49" t="s">
        <v>11265</v>
      </c>
      <c r="E62" s="14" t="s">
        <v>11044</v>
      </c>
    </row>
    <row r="63" spans="1:5" x14ac:dyDescent="0.2">
      <c r="A63" s="2" t="s">
        <v>11040</v>
      </c>
      <c r="B63" s="4" t="s">
        <v>7429</v>
      </c>
      <c r="C63" s="4" t="s">
        <v>7868</v>
      </c>
      <c r="D63" s="49" t="s">
        <v>11042</v>
      </c>
      <c r="E63" s="14" t="s">
        <v>11041</v>
      </c>
    </row>
    <row r="64" spans="1:5" x14ac:dyDescent="0.2">
      <c r="A64" s="2" t="s">
        <v>11711</v>
      </c>
      <c r="B64" s="4" t="s">
        <v>11715</v>
      </c>
      <c r="C64" s="4" t="s">
        <v>11713</v>
      </c>
      <c r="D64" s="49" t="s">
        <v>11714</v>
      </c>
      <c r="E64" s="9" t="s">
        <v>11712</v>
      </c>
    </row>
    <row r="65" spans="1:5" x14ac:dyDescent="0.2">
      <c r="A65" s="2" t="s">
        <v>10987</v>
      </c>
      <c r="B65" s="4" t="s">
        <v>7413</v>
      </c>
      <c r="C65" s="4" t="s">
        <v>8634</v>
      </c>
      <c r="D65" s="49" t="s">
        <v>11038</v>
      </c>
      <c r="E65" s="9" t="s">
        <v>11039</v>
      </c>
    </row>
    <row r="66" spans="1:5" x14ac:dyDescent="0.2">
      <c r="A66" s="2" t="s">
        <v>10987</v>
      </c>
      <c r="B66" s="4" t="s">
        <v>10985</v>
      </c>
      <c r="C66" s="4" t="s">
        <v>10988</v>
      </c>
      <c r="D66" s="49" t="s">
        <v>7527</v>
      </c>
      <c r="E66" s="14" t="s">
        <v>10986</v>
      </c>
    </row>
    <row r="67" spans="1:5" x14ac:dyDescent="0.2">
      <c r="A67" s="2" t="s">
        <v>10783</v>
      </c>
      <c r="B67" s="4" t="s">
        <v>7417</v>
      </c>
      <c r="C67" s="4" t="s">
        <v>7528</v>
      </c>
      <c r="D67" s="49" t="s">
        <v>10784</v>
      </c>
      <c r="E67" s="14" t="s">
        <v>10785</v>
      </c>
    </row>
    <row r="68" spans="1:5" x14ac:dyDescent="0.2">
      <c r="A68" s="2" t="s">
        <v>10767</v>
      </c>
      <c r="B68" s="4" t="s">
        <v>10894</v>
      </c>
      <c r="C68" s="4" t="s">
        <v>10895</v>
      </c>
      <c r="D68" s="49" t="s">
        <v>10893</v>
      </c>
      <c r="E68" s="14" t="s">
        <v>10892</v>
      </c>
    </row>
    <row r="69" spans="1:5" x14ac:dyDescent="0.2">
      <c r="A69" s="2" t="s">
        <v>10767</v>
      </c>
      <c r="B69" s="4" t="s">
        <v>10627</v>
      </c>
      <c r="C69" s="4" t="s">
        <v>10628</v>
      </c>
      <c r="D69" s="49" t="s">
        <v>10781</v>
      </c>
      <c r="E69" s="14" t="s">
        <v>10782</v>
      </c>
    </row>
    <row r="70" spans="1:5" x14ac:dyDescent="0.2">
      <c r="A70" s="2" t="s">
        <v>10767</v>
      </c>
      <c r="B70" s="4" t="s">
        <v>10768</v>
      </c>
      <c r="C70" s="4" t="s">
        <v>10769</v>
      </c>
      <c r="D70" s="49" t="s">
        <v>10771</v>
      </c>
      <c r="E70" s="14" t="s">
        <v>10770</v>
      </c>
    </row>
    <row r="71" spans="1:5" x14ac:dyDescent="0.2">
      <c r="A71" s="2" t="s">
        <v>10692</v>
      </c>
      <c r="B71" s="4" t="s">
        <v>7417</v>
      </c>
      <c r="C71" s="4" t="s">
        <v>7528</v>
      </c>
      <c r="D71" s="49" t="s">
        <v>10694</v>
      </c>
      <c r="E71" s="14" t="s">
        <v>10693</v>
      </c>
    </row>
    <row r="72" spans="1:5" x14ac:dyDescent="0.2">
      <c r="A72" s="2" t="s">
        <v>10692</v>
      </c>
      <c r="B72" s="4" t="s">
        <v>10054</v>
      </c>
      <c r="C72" s="4" t="s">
        <v>10695</v>
      </c>
      <c r="D72" s="49" t="s">
        <v>10696</v>
      </c>
      <c r="E72" s="9" t="s">
        <v>10697</v>
      </c>
    </row>
    <row r="73" spans="1:5" x14ac:dyDescent="0.2">
      <c r="A73" s="2" t="s">
        <v>10631</v>
      </c>
      <c r="B73" s="4" t="s">
        <v>7415</v>
      </c>
      <c r="C73" s="4" t="s">
        <v>10643</v>
      </c>
      <c r="D73" s="49" t="s">
        <v>10642</v>
      </c>
      <c r="E73" s="14" t="s">
        <v>10641</v>
      </c>
    </row>
    <row r="74" spans="1:5" x14ac:dyDescent="0.2">
      <c r="A74" s="2" t="s">
        <v>10631</v>
      </c>
      <c r="B74" s="4" t="s">
        <v>10627</v>
      </c>
      <c r="C74" s="4" t="s">
        <v>10628</v>
      </c>
      <c r="D74" s="49" t="s">
        <v>10629</v>
      </c>
      <c r="E74" s="14" t="s">
        <v>10630</v>
      </c>
    </row>
    <row r="75" spans="1:5" x14ac:dyDescent="0.2">
      <c r="A75" s="2" t="s">
        <v>10615</v>
      </c>
      <c r="B75" s="4" t="s">
        <v>7427</v>
      </c>
      <c r="C75" s="4" t="s">
        <v>11087</v>
      </c>
      <c r="D75" s="49" t="s">
        <v>10616</v>
      </c>
      <c r="E75" s="14" t="s">
        <v>10617</v>
      </c>
    </row>
    <row r="76" spans="1:5" x14ac:dyDescent="0.2">
      <c r="A76" s="2" t="s">
        <v>10615</v>
      </c>
      <c r="B76" s="4" t="s">
        <v>7423</v>
      </c>
      <c r="C76" s="4" t="s">
        <v>8634</v>
      </c>
      <c r="D76" s="49" t="s">
        <v>10614</v>
      </c>
      <c r="E76" s="9" t="s">
        <v>10613</v>
      </c>
    </row>
    <row r="77" spans="1:5" x14ac:dyDescent="0.2">
      <c r="A77" s="2" t="s">
        <v>10795</v>
      </c>
      <c r="B77" s="4" t="s">
        <v>10798</v>
      </c>
      <c r="C77" s="4" t="s">
        <v>10799</v>
      </c>
      <c r="D77" s="49" t="s">
        <v>10796</v>
      </c>
      <c r="E77" s="14" t="s">
        <v>10797</v>
      </c>
    </row>
    <row r="78" spans="1:5" x14ac:dyDescent="0.2">
      <c r="A78" s="2" t="s">
        <v>10853</v>
      </c>
      <c r="B78" s="4" t="s">
        <v>10856</v>
      </c>
      <c r="C78" s="4" t="s">
        <v>10855</v>
      </c>
      <c r="D78" s="49" t="s">
        <v>10854</v>
      </c>
      <c r="E78" s="9" t="s">
        <v>10857</v>
      </c>
    </row>
    <row r="79" spans="1:5" x14ac:dyDescent="0.2">
      <c r="A79" s="2" t="s">
        <v>10175</v>
      </c>
      <c r="B79" s="4" t="s">
        <v>7413</v>
      </c>
      <c r="C79" s="4" t="s">
        <v>8634</v>
      </c>
      <c r="D79" s="49" t="s">
        <v>10173</v>
      </c>
      <c r="E79" s="9" t="s">
        <v>10174</v>
      </c>
    </row>
    <row r="80" spans="1:5" x14ac:dyDescent="0.2">
      <c r="A80" s="2" t="s">
        <v>10175</v>
      </c>
      <c r="B80" s="4" t="s">
        <v>7413</v>
      </c>
      <c r="C80" s="4" t="s">
        <v>10246</v>
      </c>
      <c r="D80" s="49" t="s">
        <v>10245</v>
      </c>
      <c r="E80" s="9" t="s">
        <v>10247</v>
      </c>
    </row>
    <row r="81" spans="1:6" x14ac:dyDescent="0.2">
      <c r="A81" s="2" t="s">
        <v>10175</v>
      </c>
      <c r="B81" s="4" t="s">
        <v>7816</v>
      </c>
      <c r="C81" s="4" t="s">
        <v>10678</v>
      </c>
      <c r="D81" s="49" t="s">
        <v>10676</v>
      </c>
      <c r="E81" s="9" t="s">
        <v>10677</v>
      </c>
    </row>
    <row r="82" spans="1:6" x14ac:dyDescent="0.2">
      <c r="A82" s="2" t="s">
        <v>10107</v>
      </c>
      <c r="B82" s="4" t="s">
        <v>10105</v>
      </c>
      <c r="C82" s="4" t="s">
        <v>10106</v>
      </c>
      <c r="D82" s="49" t="s">
        <v>10103</v>
      </c>
      <c r="E82" s="9" t="s">
        <v>10104</v>
      </c>
    </row>
    <row r="83" spans="1:6" x14ac:dyDescent="0.2">
      <c r="A83" s="2" t="s">
        <v>10055</v>
      </c>
      <c r="B83" s="4" t="s">
        <v>10054</v>
      </c>
      <c r="C83" s="4" t="s">
        <v>10053</v>
      </c>
      <c r="D83" s="49" t="s">
        <v>10051</v>
      </c>
      <c r="E83" s="9" t="s">
        <v>10052</v>
      </c>
    </row>
    <row r="84" spans="1:6" x14ac:dyDescent="0.2">
      <c r="A84" s="2" t="s">
        <v>9771</v>
      </c>
      <c r="B84" s="4" t="s">
        <v>9775</v>
      </c>
      <c r="C84" s="4" t="s">
        <v>9772</v>
      </c>
      <c r="D84" s="49" t="s">
        <v>9774</v>
      </c>
      <c r="E84" s="9" t="s">
        <v>9773</v>
      </c>
    </row>
    <row r="85" spans="1:6" x14ac:dyDescent="0.2">
      <c r="A85" s="2" t="s">
        <v>9753</v>
      </c>
      <c r="B85" s="4" t="s">
        <v>7414</v>
      </c>
      <c r="C85" s="4" t="s">
        <v>7493</v>
      </c>
      <c r="D85" s="49" t="s">
        <v>9751</v>
      </c>
      <c r="E85" s="9" t="s">
        <v>9752</v>
      </c>
    </row>
    <row r="86" spans="1:6" x14ac:dyDescent="0.2">
      <c r="A86" s="2" t="s">
        <v>12203</v>
      </c>
      <c r="B86" s="4" t="s">
        <v>7455</v>
      </c>
      <c r="C86" s="4" t="s">
        <v>12206</v>
      </c>
      <c r="D86" s="49" t="s">
        <v>12204</v>
      </c>
      <c r="E86" s="14" t="s">
        <v>12205</v>
      </c>
    </row>
    <row r="87" spans="1:6" x14ac:dyDescent="0.2">
      <c r="A87" s="2" t="s">
        <v>9641</v>
      </c>
      <c r="B87" s="4" t="s">
        <v>7413</v>
      </c>
      <c r="C87" s="4" t="s">
        <v>9750</v>
      </c>
      <c r="D87" s="49" t="s">
        <v>9748</v>
      </c>
      <c r="E87" s="9" t="s">
        <v>9749</v>
      </c>
    </row>
    <row r="88" spans="1:6" x14ac:dyDescent="0.2">
      <c r="A88" s="2" t="s">
        <v>9641</v>
      </c>
      <c r="B88" s="4" t="s">
        <v>9642</v>
      </c>
      <c r="C88" s="4" t="s">
        <v>7485</v>
      </c>
      <c r="D88" s="49" t="s">
        <v>9639</v>
      </c>
      <c r="E88" s="9" t="s">
        <v>9640</v>
      </c>
    </row>
    <row r="89" spans="1:6" x14ac:dyDescent="0.2">
      <c r="A89" s="2" t="s">
        <v>9638</v>
      </c>
      <c r="B89" s="4" t="s">
        <v>9637</v>
      </c>
      <c r="C89" s="4" t="s">
        <v>9636</v>
      </c>
      <c r="D89" s="49" t="s">
        <v>9634</v>
      </c>
      <c r="E89" s="9" t="s">
        <v>9635</v>
      </c>
    </row>
    <row r="90" spans="1:6" x14ac:dyDescent="0.2">
      <c r="A90" s="2" t="s">
        <v>9560</v>
      </c>
      <c r="B90" s="4" t="s">
        <v>7447</v>
      </c>
      <c r="C90" s="4" t="s">
        <v>7502</v>
      </c>
      <c r="D90" s="49" t="s">
        <v>9559</v>
      </c>
      <c r="E90" s="9" t="s">
        <v>2319</v>
      </c>
    </row>
    <row r="91" spans="1:6" x14ac:dyDescent="0.2">
      <c r="A91" s="2" t="s">
        <v>9481</v>
      </c>
      <c r="B91" s="4" t="s">
        <v>7432</v>
      </c>
      <c r="C91" s="4" t="s">
        <v>7486</v>
      </c>
      <c r="D91" s="49" t="s">
        <v>9480</v>
      </c>
      <c r="E91" s="14" t="s">
        <v>9482</v>
      </c>
    </row>
    <row r="92" spans="1:6" x14ac:dyDescent="0.2">
      <c r="A92" s="2" t="s">
        <v>9449</v>
      </c>
      <c r="B92" s="4" t="s">
        <v>7417</v>
      </c>
      <c r="C92" s="4" t="s">
        <v>7528</v>
      </c>
      <c r="D92" s="49" t="s">
        <v>9557</v>
      </c>
      <c r="E92" s="14" t="s">
        <v>9448</v>
      </c>
    </row>
    <row r="93" spans="1:6" x14ac:dyDescent="0.2">
      <c r="A93" s="2" t="s">
        <v>9449</v>
      </c>
      <c r="B93" s="4" t="s">
        <v>7414</v>
      </c>
      <c r="C93" s="4" t="s">
        <v>7471</v>
      </c>
      <c r="D93" s="49" t="s">
        <v>9478</v>
      </c>
      <c r="E93" s="14" t="s">
        <v>9479</v>
      </c>
    </row>
    <row r="94" spans="1:6" x14ac:dyDescent="0.2">
      <c r="A94" s="2" t="s">
        <v>9696</v>
      </c>
      <c r="B94" s="4" t="s">
        <v>9642</v>
      </c>
      <c r="C94" s="4" t="s">
        <v>9701</v>
      </c>
      <c r="D94" s="49" t="s">
        <v>9700</v>
      </c>
      <c r="E94" s="9" t="s">
        <v>9699</v>
      </c>
    </row>
    <row r="95" spans="1:6" x14ac:dyDescent="0.2">
      <c r="A95" s="2" t="s">
        <v>9696</v>
      </c>
      <c r="B95" s="4" t="s">
        <v>7413</v>
      </c>
      <c r="C95" s="4" t="s">
        <v>9692</v>
      </c>
      <c r="D95" s="49" t="s">
        <v>9698</v>
      </c>
      <c r="E95" s="9" t="s">
        <v>9697</v>
      </c>
    </row>
    <row r="96" spans="1:6" x14ac:dyDescent="0.2">
      <c r="A96" s="2" t="s">
        <v>9450</v>
      </c>
      <c r="B96" s="4" t="s">
        <v>7593</v>
      </c>
      <c r="C96" s="4" t="s">
        <v>9477</v>
      </c>
      <c r="D96" s="49" t="s">
        <v>9475</v>
      </c>
      <c r="E96" s="14" t="s">
        <v>9556</v>
      </c>
      <c r="F96" s="9" t="s">
        <v>9476</v>
      </c>
    </row>
    <row r="97" spans="1:5" x14ac:dyDescent="0.2">
      <c r="A97" s="2" t="s">
        <v>9450</v>
      </c>
      <c r="B97" s="4" t="s">
        <v>7593</v>
      </c>
      <c r="C97" s="4" t="s">
        <v>7847</v>
      </c>
      <c r="D97" s="49" t="s">
        <v>9452</v>
      </c>
      <c r="E97" s="14" t="s">
        <v>9451</v>
      </c>
    </row>
    <row r="98" spans="1:5" x14ac:dyDescent="0.2">
      <c r="A98" s="2" t="s">
        <v>9693</v>
      </c>
      <c r="B98" s="4" t="s">
        <v>7413</v>
      </c>
      <c r="C98" s="4" t="s">
        <v>9692</v>
      </c>
      <c r="D98" s="49" t="s">
        <v>9694</v>
      </c>
      <c r="E98" s="9" t="s">
        <v>9695</v>
      </c>
    </row>
    <row r="99" spans="1:5" x14ac:dyDescent="0.2">
      <c r="A99" s="2" t="s">
        <v>9364</v>
      </c>
      <c r="B99" s="4" t="s">
        <v>7431</v>
      </c>
      <c r="C99" s="4" t="s">
        <v>9365</v>
      </c>
      <c r="D99" s="49" t="s">
        <v>9362</v>
      </c>
      <c r="E99" s="14" t="s">
        <v>9363</v>
      </c>
    </row>
    <row r="100" spans="1:5" x14ac:dyDescent="0.2">
      <c r="A100" s="2" t="s">
        <v>9237</v>
      </c>
      <c r="B100" s="4" t="s">
        <v>9238</v>
      </c>
      <c r="C100" s="4" t="s">
        <v>9239</v>
      </c>
      <c r="D100" s="49" t="s">
        <v>9241</v>
      </c>
      <c r="E100" s="14" t="s">
        <v>9240</v>
      </c>
    </row>
    <row r="101" spans="1:5" x14ac:dyDescent="0.2">
      <c r="A101" s="2" t="s">
        <v>9169</v>
      </c>
      <c r="B101" s="4" t="s">
        <v>7423</v>
      </c>
      <c r="C101" s="4" t="s">
        <v>9172</v>
      </c>
      <c r="D101" s="49" t="s">
        <v>9170</v>
      </c>
      <c r="E101" s="14" t="s">
        <v>9171</v>
      </c>
    </row>
    <row r="102" spans="1:5" x14ac:dyDescent="0.2">
      <c r="A102" s="2" t="s">
        <v>9169</v>
      </c>
      <c r="B102" s="4" t="s">
        <v>8588</v>
      </c>
      <c r="C102" s="4" t="s">
        <v>9167</v>
      </c>
      <c r="D102" s="49" t="s">
        <v>9166</v>
      </c>
      <c r="E102" s="14" t="s">
        <v>9168</v>
      </c>
    </row>
    <row r="103" spans="1:5" x14ac:dyDescent="0.2">
      <c r="A103" s="2" t="s">
        <v>9169</v>
      </c>
      <c r="B103" s="4" t="s">
        <v>7413</v>
      </c>
      <c r="C103" s="4" t="s">
        <v>9692</v>
      </c>
      <c r="D103" s="49" t="s">
        <v>9690</v>
      </c>
      <c r="E103" s="9" t="s">
        <v>9691</v>
      </c>
    </row>
    <row r="104" spans="1:5" x14ac:dyDescent="0.2">
      <c r="A104" s="2" t="s">
        <v>9070</v>
      </c>
      <c r="B104" s="4" t="s">
        <v>7413</v>
      </c>
      <c r="C104" s="4" t="s">
        <v>8634</v>
      </c>
      <c r="D104" s="49" t="s">
        <v>9112</v>
      </c>
      <c r="E104" s="14" t="s">
        <v>9113</v>
      </c>
    </row>
    <row r="105" spans="1:5" x14ac:dyDescent="0.2">
      <c r="A105" s="2" t="s">
        <v>9070</v>
      </c>
      <c r="B105" s="4" t="s">
        <v>9118</v>
      </c>
      <c r="C105" s="4" t="s">
        <v>9117</v>
      </c>
      <c r="D105" s="49" t="s">
        <v>9115</v>
      </c>
      <c r="E105" s="14" t="s">
        <v>9116</v>
      </c>
    </row>
    <row r="106" spans="1:5" x14ac:dyDescent="0.2">
      <c r="A106" s="2" t="s">
        <v>9070</v>
      </c>
      <c r="B106" s="4" t="s">
        <v>7413</v>
      </c>
      <c r="C106" s="4" t="s">
        <v>7554</v>
      </c>
      <c r="D106" s="49" t="s">
        <v>9072</v>
      </c>
      <c r="E106" s="14" t="s">
        <v>9071</v>
      </c>
    </row>
    <row r="107" spans="1:5" x14ac:dyDescent="0.2">
      <c r="A107" s="2" t="s">
        <v>8971</v>
      </c>
      <c r="B107" s="4" t="s">
        <v>7417</v>
      </c>
      <c r="C107" s="4" t="s">
        <v>7528</v>
      </c>
      <c r="D107" s="49" t="s">
        <v>9068</v>
      </c>
      <c r="E107" s="14" t="s">
        <v>9069</v>
      </c>
    </row>
    <row r="108" spans="1:5" x14ac:dyDescent="0.2">
      <c r="A108" s="2" t="s">
        <v>8971</v>
      </c>
      <c r="B108" s="4" t="s">
        <v>7414</v>
      </c>
      <c r="C108" s="4" t="s">
        <v>7471</v>
      </c>
      <c r="D108" s="49" t="s">
        <v>9004</v>
      </c>
      <c r="E108" s="14" t="s">
        <v>9005</v>
      </c>
    </row>
    <row r="109" spans="1:5" x14ac:dyDescent="0.2">
      <c r="A109" s="2" t="s">
        <v>8971</v>
      </c>
      <c r="B109" s="4" t="s">
        <v>8871</v>
      </c>
      <c r="C109" s="4" t="s">
        <v>8872</v>
      </c>
      <c r="D109" s="49" t="s">
        <v>8974</v>
      </c>
      <c r="E109" s="14" t="s">
        <v>8972</v>
      </c>
    </row>
    <row r="110" spans="1:5" x14ac:dyDescent="0.2">
      <c r="A110" s="2" t="s">
        <v>8971</v>
      </c>
      <c r="B110" s="4" t="s">
        <v>7416</v>
      </c>
      <c r="C110" s="4" t="s">
        <v>9006</v>
      </c>
      <c r="D110" s="49" t="s">
        <v>9007</v>
      </c>
      <c r="E110" s="14" t="s">
        <v>9008</v>
      </c>
    </row>
    <row r="111" spans="1:5" x14ac:dyDescent="0.2">
      <c r="A111" s="2" t="s">
        <v>8916</v>
      </c>
      <c r="B111" s="4" t="s">
        <v>7413</v>
      </c>
      <c r="C111" s="4" t="s">
        <v>8959</v>
      </c>
      <c r="D111" s="49" t="s">
        <v>8636</v>
      </c>
      <c r="E111" s="14" t="s">
        <v>8915</v>
      </c>
    </row>
    <row r="112" spans="1:5" x14ac:dyDescent="0.2">
      <c r="A112" s="2" t="s">
        <v>8953</v>
      </c>
      <c r="B112" s="4" t="s">
        <v>7424</v>
      </c>
      <c r="C112" s="4" t="s">
        <v>7478</v>
      </c>
      <c r="D112" s="49" t="s">
        <v>8954</v>
      </c>
      <c r="E112" s="9" t="s">
        <v>8955</v>
      </c>
    </row>
    <row r="113" spans="1:5" x14ac:dyDescent="0.2">
      <c r="A113" s="2" t="s">
        <v>8633</v>
      </c>
      <c r="B113" s="4" t="s">
        <v>7415</v>
      </c>
      <c r="C113" s="4" t="s">
        <v>8956</v>
      </c>
      <c r="D113" s="49" t="s">
        <v>8957</v>
      </c>
      <c r="E113" s="9" t="s">
        <v>8958</v>
      </c>
    </row>
    <row r="114" spans="1:5" x14ac:dyDescent="0.2">
      <c r="A114" s="2" t="s">
        <v>8633</v>
      </c>
      <c r="B114" s="4" t="s">
        <v>7413</v>
      </c>
      <c r="C114" s="4" t="s">
        <v>8634</v>
      </c>
      <c r="D114" s="49" t="s">
        <v>8973</v>
      </c>
      <c r="E114" s="14" t="s">
        <v>8635</v>
      </c>
    </row>
    <row r="115" spans="1:5" x14ac:dyDescent="0.2">
      <c r="A115" s="2" t="s">
        <v>8633</v>
      </c>
      <c r="B115" s="4" t="s">
        <v>9980</v>
      </c>
      <c r="C115" s="1" t="s">
        <v>9979</v>
      </c>
      <c r="D115" s="49" t="s">
        <v>9978</v>
      </c>
      <c r="E115" s="14" t="s">
        <v>9977</v>
      </c>
    </row>
    <row r="116" spans="1:5" x14ac:dyDescent="0.2">
      <c r="A116" s="2" t="s">
        <v>8873</v>
      </c>
      <c r="B116" s="4" t="s">
        <v>8871</v>
      </c>
      <c r="C116" s="4" t="s">
        <v>8872</v>
      </c>
      <c r="D116" s="49" t="s">
        <v>8870</v>
      </c>
      <c r="E116" s="14" t="s">
        <v>8869</v>
      </c>
    </row>
    <row r="117" spans="1:5" x14ac:dyDescent="0.2">
      <c r="A117" s="2" t="s">
        <v>8276</v>
      </c>
      <c r="B117" s="4" t="s">
        <v>8279</v>
      </c>
      <c r="C117" s="4" t="s">
        <v>8282</v>
      </c>
      <c r="D117" s="49" t="s">
        <v>8280</v>
      </c>
      <c r="E117" s="14" t="s">
        <v>8281</v>
      </c>
    </row>
    <row r="118" spans="1:5" x14ac:dyDescent="0.2">
      <c r="A118" s="2" t="s">
        <v>8276</v>
      </c>
      <c r="B118" s="4" t="s">
        <v>8969</v>
      </c>
      <c r="C118" s="4" t="s">
        <v>8970</v>
      </c>
      <c r="D118" s="49" t="s">
        <v>8967</v>
      </c>
      <c r="E118" s="14" t="s">
        <v>8968</v>
      </c>
    </row>
    <row r="119" spans="1:5" x14ac:dyDescent="0.2">
      <c r="A119" s="2" t="s">
        <v>8276</v>
      </c>
      <c r="B119" s="4" t="s">
        <v>7445</v>
      </c>
      <c r="C119" s="4" t="s">
        <v>8277</v>
      </c>
      <c r="D119" s="49" t="s">
        <v>8278</v>
      </c>
      <c r="E119" s="14" t="s">
        <v>8275</v>
      </c>
    </row>
    <row r="120" spans="1:5" x14ac:dyDescent="0.2">
      <c r="A120" s="2" t="s">
        <v>8576</v>
      </c>
      <c r="B120" s="4" t="s">
        <v>7427</v>
      </c>
      <c r="C120" s="4" t="s">
        <v>11087</v>
      </c>
      <c r="D120" s="49" t="s">
        <v>9702</v>
      </c>
      <c r="E120" s="14" t="s">
        <v>8577</v>
      </c>
    </row>
    <row r="121" spans="1:5" x14ac:dyDescent="0.2">
      <c r="A121" s="2" t="s">
        <v>8563</v>
      </c>
      <c r="B121" s="4" t="s">
        <v>7417</v>
      </c>
      <c r="C121" s="4" t="s">
        <v>7528</v>
      </c>
      <c r="D121" s="49" t="s">
        <v>8564</v>
      </c>
      <c r="E121" s="14" t="s">
        <v>8565</v>
      </c>
    </row>
    <row r="122" spans="1:5" x14ac:dyDescent="0.2">
      <c r="A122" s="2" t="s">
        <v>8111</v>
      </c>
      <c r="B122" s="4" t="s">
        <v>7427</v>
      </c>
      <c r="C122" s="4" t="s">
        <v>11087</v>
      </c>
      <c r="D122" s="49" t="s">
        <v>8975</v>
      </c>
      <c r="E122" s="14" t="s">
        <v>8112</v>
      </c>
    </row>
    <row r="123" spans="1:5" x14ac:dyDescent="0.2">
      <c r="A123" s="2" t="s">
        <v>7869</v>
      </c>
      <c r="B123" s="4" t="s">
        <v>7415</v>
      </c>
      <c r="C123" s="4" t="s">
        <v>10643</v>
      </c>
      <c r="D123" s="49" t="s">
        <v>10646</v>
      </c>
      <c r="E123" s="14" t="s">
        <v>10647</v>
      </c>
    </row>
    <row r="124" spans="1:5" x14ac:dyDescent="0.2">
      <c r="A124" s="2" t="s">
        <v>7869</v>
      </c>
      <c r="B124" s="4" t="s">
        <v>7415</v>
      </c>
      <c r="C124" s="4" t="s">
        <v>10643</v>
      </c>
      <c r="D124" s="49" t="s">
        <v>10644</v>
      </c>
      <c r="E124" s="14" t="s">
        <v>10645</v>
      </c>
    </row>
    <row r="125" spans="1:5" x14ac:dyDescent="0.2">
      <c r="A125" s="2" t="s">
        <v>7869</v>
      </c>
      <c r="B125" s="4" t="s">
        <v>7429</v>
      </c>
      <c r="C125" s="4" t="s">
        <v>7868</v>
      </c>
      <c r="D125" s="49" t="s">
        <v>7867</v>
      </c>
      <c r="E125" s="14" t="s">
        <v>7870</v>
      </c>
    </row>
    <row r="126" spans="1:5" x14ac:dyDescent="0.2">
      <c r="A126" s="2" t="s">
        <v>7846</v>
      </c>
      <c r="B126" s="4" t="s">
        <v>7845</v>
      </c>
      <c r="C126" s="4" t="s">
        <v>7847</v>
      </c>
      <c r="D126" s="49" t="s">
        <v>7527</v>
      </c>
      <c r="E126" s="9" t="s">
        <v>7848</v>
      </c>
    </row>
    <row r="127" spans="1:5" s="4" customFormat="1" x14ac:dyDescent="0.2">
      <c r="A127" s="2" t="s">
        <v>7691</v>
      </c>
      <c r="B127" s="4" t="s">
        <v>7593</v>
      </c>
      <c r="C127" s="4" t="s">
        <v>7432</v>
      </c>
      <c r="D127" s="51" t="s">
        <v>7592</v>
      </c>
      <c r="E127" s="213" t="s">
        <v>7594</v>
      </c>
    </row>
    <row r="128" spans="1:5" x14ac:dyDescent="0.2">
      <c r="A128" s="2" t="s">
        <v>7691</v>
      </c>
      <c r="B128" s="4" t="s">
        <v>8588</v>
      </c>
      <c r="C128" s="4" t="s">
        <v>9558</v>
      </c>
      <c r="D128" s="49" t="s">
        <v>8637</v>
      </c>
      <c r="E128" s="9" t="s">
        <v>8587</v>
      </c>
    </row>
    <row r="129" spans="1:5" s="4" customFormat="1" x14ac:dyDescent="0.2">
      <c r="A129" s="2" t="s">
        <v>7525</v>
      </c>
      <c r="B129" s="4" t="s">
        <v>7413</v>
      </c>
      <c r="C129" s="4" t="s">
        <v>11556</v>
      </c>
      <c r="D129" s="51" t="s">
        <v>7527</v>
      </c>
      <c r="E129" s="213" t="s">
        <v>7533</v>
      </c>
    </row>
    <row r="130" spans="1:5" x14ac:dyDescent="0.2">
      <c r="A130" s="2" t="s">
        <v>7353</v>
      </c>
      <c r="B130" s="4" t="s">
        <v>7410</v>
      </c>
      <c r="C130" s="4" t="s">
        <v>7528</v>
      </c>
      <c r="D130" s="49" t="s">
        <v>7355</v>
      </c>
      <c r="E130" s="14" t="s">
        <v>7354</v>
      </c>
    </row>
    <row r="131" spans="1:5" x14ac:dyDescent="0.2">
      <c r="A131" s="2" t="s">
        <v>7269</v>
      </c>
      <c r="B131" s="4" t="s">
        <v>7411</v>
      </c>
      <c r="C131" s="4" t="s">
        <v>7468</v>
      </c>
      <c r="D131" s="49" t="s">
        <v>7271</v>
      </c>
      <c r="E131" s="14" t="s">
        <v>7270</v>
      </c>
    </row>
    <row r="132" spans="1:5" x14ac:dyDescent="0.2">
      <c r="A132" s="2" t="s">
        <v>7269</v>
      </c>
      <c r="B132" s="4" t="s">
        <v>7423</v>
      </c>
      <c r="C132" s="4" t="s">
        <v>7477</v>
      </c>
      <c r="D132" s="49" t="s">
        <v>7543</v>
      </c>
      <c r="E132" s="9" t="s">
        <v>7544</v>
      </c>
    </row>
    <row r="133" spans="1:5" x14ac:dyDescent="0.2">
      <c r="A133" s="2" t="s">
        <v>7269</v>
      </c>
      <c r="B133" s="4" t="s">
        <v>7423</v>
      </c>
      <c r="C133" s="4" t="s">
        <v>7477</v>
      </c>
      <c r="D133" s="49" t="s">
        <v>7545</v>
      </c>
      <c r="E133" s="9" t="s">
        <v>7547</v>
      </c>
    </row>
    <row r="134" spans="1:5" x14ac:dyDescent="0.2">
      <c r="A134" s="2" t="s">
        <v>7540</v>
      </c>
      <c r="B134" s="4" t="s">
        <v>7423</v>
      </c>
      <c r="C134" s="4" t="s">
        <v>7477</v>
      </c>
      <c r="D134" s="49" t="s">
        <v>7546</v>
      </c>
      <c r="E134" s="9" t="s">
        <v>7539</v>
      </c>
    </row>
    <row r="135" spans="1:5" x14ac:dyDescent="0.2">
      <c r="A135" s="2" t="s">
        <v>7540</v>
      </c>
      <c r="B135" s="4" t="s">
        <v>7423</v>
      </c>
      <c r="C135" s="4" t="s">
        <v>7477</v>
      </c>
      <c r="D135" s="49" t="s">
        <v>7541</v>
      </c>
      <c r="E135" s="9" t="s">
        <v>7542</v>
      </c>
    </row>
    <row r="136" spans="1:5" x14ac:dyDescent="0.2">
      <c r="A136" s="2" t="s">
        <v>7199</v>
      </c>
      <c r="B136" s="4" t="s">
        <v>7412</v>
      </c>
      <c r="C136" s="4" t="s">
        <v>7469</v>
      </c>
      <c r="D136" s="49" t="s">
        <v>7198</v>
      </c>
      <c r="E136" s="14" t="s">
        <v>7200</v>
      </c>
    </row>
    <row r="137" spans="1:5" x14ac:dyDescent="0.2">
      <c r="A137" s="2" t="s">
        <v>7356</v>
      </c>
      <c r="B137" s="4" t="s">
        <v>7413</v>
      </c>
      <c r="C137" s="4" t="s">
        <v>7470</v>
      </c>
      <c r="D137" s="49" t="s">
        <v>7358</v>
      </c>
      <c r="E137" s="14" t="s">
        <v>7357</v>
      </c>
    </row>
    <row r="138" spans="1:5" x14ac:dyDescent="0.2">
      <c r="A138" s="2" t="s">
        <v>7009</v>
      </c>
      <c r="B138" s="4" t="s">
        <v>7012</v>
      </c>
      <c r="C138" s="4"/>
      <c r="D138" s="49" t="s">
        <v>7010</v>
      </c>
      <c r="E138" s="14" t="s">
        <v>7011</v>
      </c>
    </row>
    <row r="139" spans="1:5" x14ac:dyDescent="0.2">
      <c r="A139" s="2" t="s">
        <v>7009</v>
      </c>
      <c r="B139" s="4" t="s">
        <v>7414</v>
      </c>
      <c r="C139" s="4" t="s">
        <v>7471</v>
      </c>
      <c r="D139" s="49" t="s">
        <v>7013</v>
      </c>
      <c r="E139" s="14" t="s">
        <v>7014</v>
      </c>
    </row>
    <row r="140" spans="1:5" x14ac:dyDescent="0.2">
      <c r="A140" s="2" t="s">
        <v>6858</v>
      </c>
      <c r="B140" s="4" t="s">
        <v>7415</v>
      </c>
      <c r="C140" s="4" t="s">
        <v>7534</v>
      </c>
      <c r="D140" s="49" t="s">
        <v>6859</v>
      </c>
      <c r="E140" s="9" t="s">
        <v>6857</v>
      </c>
    </row>
    <row r="141" spans="1:5" x14ac:dyDescent="0.2">
      <c r="A141" s="2" t="s">
        <v>6858</v>
      </c>
      <c r="B141" s="4" t="s">
        <v>7414</v>
      </c>
      <c r="C141" s="4" t="s">
        <v>7555</v>
      </c>
      <c r="D141" s="49" t="s">
        <v>6876</v>
      </c>
      <c r="E141" s="14" t="s">
        <v>6875</v>
      </c>
    </row>
    <row r="142" spans="1:5" x14ac:dyDescent="0.2">
      <c r="A142" s="2" t="s">
        <v>6863</v>
      </c>
      <c r="B142" s="4" t="s">
        <v>7416</v>
      </c>
      <c r="C142" s="4" t="s">
        <v>2072</v>
      </c>
      <c r="D142" s="49" t="s">
        <v>6864</v>
      </c>
      <c r="E142" s="9" t="s">
        <v>6862</v>
      </c>
    </row>
    <row r="143" spans="1:5" x14ac:dyDescent="0.2">
      <c r="A143" s="2" t="s">
        <v>6863</v>
      </c>
      <c r="B143" s="4" t="s">
        <v>7417</v>
      </c>
      <c r="C143" s="4" t="s">
        <v>7528</v>
      </c>
      <c r="D143" s="49" t="s">
        <v>6869</v>
      </c>
      <c r="E143" s="9" t="s">
        <v>6870</v>
      </c>
    </row>
    <row r="144" spans="1:5" x14ac:dyDescent="0.2">
      <c r="A144" s="2" t="s">
        <v>6863</v>
      </c>
      <c r="B144" s="4" t="s">
        <v>7418</v>
      </c>
      <c r="C144" s="4" t="s">
        <v>7472</v>
      </c>
      <c r="D144" s="49" t="s">
        <v>7112</v>
      </c>
      <c r="E144" s="9" t="s">
        <v>7113</v>
      </c>
    </row>
    <row r="145" spans="1:5" x14ac:dyDescent="0.2">
      <c r="A145" s="2" t="s">
        <v>6863</v>
      </c>
      <c r="B145" s="4" t="s">
        <v>7419</v>
      </c>
      <c r="C145" s="4" t="s">
        <v>7473</v>
      </c>
      <c r="D145" s="49" t="s">
        <v>7374</v>
      </c>
      <c r="E145" s="9" t="s">
        <v>7375</v>
      </c>
    </row>
    <row r="146" spans="1:5" ht="17" x14ac:dyDescent="0.2">
      <c r="A146" s="2" t="s">
        <v>6686</v>
      </c>
      <c r="B146" s="4" t="s">
        <v>7420</v>
      </c>
      <c r="C146" s="4" t="s">
        <v>7474</v>
      </c>
      <c r="D146" s="76" t="s">
        <v>6689</v>
      </c>
      <c r="E146" s="14" t="s">
        <v>6685</v>
      </c>
    </row>
    <row r="147" spans="1:5" x14ac:dyDescent="0.2">
      <c r="A147" s="2" t="s">
        <v>6686</v>
      </c>
      <c r="B147" s="4" t="s">
        <v>7421</v>
      </c>
      <c r="C147" s="4" t="s">
        <v>7473</v>
      </c>
      <c r="D147" s="49" t="s">
        <v>6860</v>
      </c>
      <c r="E147" s="9" t="s">
        <v>6861</v>
      </c>
    </row>
    <row r="148" spans="1:5" x14ac:dyDescent="0.2">
      <c r="A148" s="2" t="s">
        <v>6686</v>
      </c>
      <c r="B148" s="4" t="s">
        <v>7413</v>
      </c>
      <c r="C148" s="4" t="s">
        <v>7475</v>
      </c>
      <c r="D148" s="49" t="s">
        <v>7376</v>
      </c>
      <c r="E148" s="9" t="s">
        <v>7377</v>
      </c>
    </row>
    <row r="149" spans="1:5" x14ac:dyDescent="0.2">
      <c r="A149" s="2" t="s">
        <v>6634</v>
      </c>
      <c r="B149" s="4" t="s">
        <v>7422</v>
      </c>
      <c r="C149" s="4" t="s">
        <v>7476</v>
      </c>
      <c r="D149" s="49" t="s">
        <v>7349</v>
      </c>
      <c r="E149" s="9" t="s">
        <v>7348</v>
      </c>
    </row>
    <row r="150" spans="1:5" ht="17" x14ac:dyDescent="0.2">
      <c r="A150" s="2" t="s">
        <v>6634</v>
      </c>
      <c r="B150" s="4" t="s">
        <v>7423</v>
      </c>
      <c r="C150" s="4" t="s">
        <v>7477</v>
      </c>
      <c r="D150" s="76" t="s">
        <v>6635</v>
      </c>
      <c r="E150" s="14" t="s">
        <v>6636</v>
      </c>
    </row>
    <row r="151" spans="1:5" ht="17" x14ac:dyDescent="0.2">
      <c r="A151" s="2" t="s">
        <v>6634</v>
      </c>
      <c r="B151" s="4" t="s">
        <v>7688</v>
      </c>
      <c r="C151" s="4" t="s">
        <v>7689</v>
      </c>
      <c r="D151" s="76" t="s">
        <v>7687</v>
      </c>
      <c r="E151" s="14" t="s">
        <v>7690</v>
      </c>
    </row>
    <row r="152" spans="1:5" x14ac:dyDescent="0.2">
      <c r="A152" s="2" t="s">
        <v>6619</v>
      </c>
      <c r="B152" s="4" t="s">
        <v>7424</v>
      </c>
      <c r="C152" s="4" t="s">
        <v>7478</v>
      </c>
      <c r="D152" s="49" t="s">
        <v>6700</v>
      </c>
      <c r="E152" s="9" t="s">
        <v>6701</v>
      </c>
    </row>
    <row r="153" spans="1:5" x14ac:dyDescent="0.2">
      <c r="A153" s="2" t="s">
        <v>6619</v>
      </c>
      <c r="B153" s="4" t="s">
        <v>7425</v>
      </c>
      <c r="C153" s="4" t="s">
        <v>7479</v>
      </c>
      <c r="D153" s="49" t="s">
        <v>6866</v>
      </c>
      <c r="E153" s="9" t="s">
        <v>6865</v>
      </c>
    </row>
    <row r="154" spans="1:5" x14ac:dyDescent="0.2">
      <c r="A154" s="2" t="s">
        <v>6619</v>
      </c>
      <c r="B154" s="4" t="s">
        <v>7426</v>
      </c>
      <c r="C154" s="4" t="s">
        <v>7480</v>
      </c>
      <c r="D154" s="49" t="s">
        <v>6640</v>
      </c>
      <c r="E154" s="14" t="s">
        <v>11118</v>
      </c>
    </row>
    <row r="155" spans="1:5" x14ac:dyDescent="0.2">
      <c r="A155" s="2" t="s">
        <v>6619</v>
      </c>
      <c r="B155" s="4" t="s">
        <v>7414</v>
      </c>
      <c r="C155" s="4" t="s">
        <v>7471</v>
      </c>
      <c r="D155" s="49" t="s">
        <v>6618</v>
      </c>
      <c r="E155" s="14" t="s">
        <v>6620</v>
      </c>
    </row>
    <row r="156" spans="1:5" x14ac:dyDescent="0.2">
      <c r="A156" s="2" t="s">
        <v>6619</v>
      </c>
      <c r="B156" s="4" t="s">
        <v>7424</v>
      </c>
      <c r="C156" s="4" t="s">
        <v>7478</v>
      </c>
      <c r="D156" s="49" t="s">
        <v>6700</v>
      </c>
      <c r="E156" s="9" t="s">
        <v>6701</v>
      </c>
    </row>
    <row r="157" spans="1:5" x14ac:dyDescent="0.2">
      <c r="A157" s="2" t="s">
        <v>6561</v>
      </c>
      <c r="B157" s="4" t="s">
        <v>7427</v>
      </c>
      <c r="C157" s="4" t="s">
        <v>11087</v>
      </c>
      <c r="D157" s="49" t="s">
        <v>7538</v>
      </c>
      <c r="E157" s="14" t="s">
        <v>6562</v>
      </c>
    </row>
    <row r="158" spans="1:5" x14ac:dyDescent="0.2">
      <c r="A158" s="2" t="s">
        <v>6561</v>
      </c>
      <c r="B158" s="4" t="s">
        <v>7428</v>
      </c>
      <c r="C158" s="4" t="s">
        <v>7481</v>
      </c>
      <c r="D158" s="49" t="s">
        <v>7115</v>
      </c>
      <c r="E158" s="14" t="s">
        <v>7114</v>
      </c>
    </row>
    <row r="159" spans="1:5" x14ac:dyDescent="0.2">
      <c r="A159" s="2" t="s">
        <v>6561</v>
      </c>
      <c r="B159" s="4" t="s">
        <v>7558</v>
      </c>
      <c r="C159" s="4"/>
      <c r="D159" s="49" t="s">
        <v>7556</v>
      </c>
      <c r="E159" s="14" t="s">
        <v>7557</v>
      </c>
    </row>
    <row r="160" spans="1:5" x14ac:dyDescent="0.2">
      <c r="A160" s="2" t="s">
        <v>6560</v>
      </c>
      <c r="B160" s="4" t="s">
        <v>7413</v>
      </c>
      <c r="C160" s="4" t="s">
        <v>7529</v>
      </c>
      <c r="D160" s="49" t="s">
        <v>6558</v>
      </c>
      <c r="E160" s="9" t="s">
        <v>6559</v>
      </c>
    </row>
    <row r="161" spans="1:5" x14ac:dyDescent="0.2">
      <c r="A161" s="2" t="s">
        <v>6560</v>
      </c>
      <c r="B161" s="4" t="s">
        <v>6565</v>
      </c>
      <c r="C161" s="4"/>
      <c r="D161" s="49" t="s">
        <v>6563</v>
      </c>
      <c r="E161" s="9" t="s">
        <v>6564</v>
      </c>
    </row>
    <row r="162" spans="1:5" x14ac:dyDescent="0.2">
      <c r="A162" s="2" t="s">
        <v>6560</v>
      </c>
      <c r="B162" s="4" t="s">
        <v>8171</v>
      </c>
      <c r="C162" s="4"/>
      <c r="D162" s="49" t="s">
        <v>8169</v>
      </c>
      <c r="E162" s="9" t="s">
        <v>8170</v>
      </c>
    </row>
    <row r="163" spans="1:5" x14ac:dyDescent="0.2">
      <c r="A163" s="2" t="s">
        <v>6616</v>
      </c>
      <c r="B163" s="4" t="s">
        <v>7429</v>
      </c>
      <c r="C163" s="4" t="s">
        <v>7482</v>
      </c>
      <c r="D163" s="49" t="s">
        <v>6615</v>
      </c>
      <c r="E163" s="9" t="s">
        <v>6617</v>
      </c>
    </row>
    <row r="164" spans="1:5" x14ac:dyDescent="0.2">
      <c r="A164" s="2" t="s">
        <v>6622</v>
      </c>
      <c r="B164" s="4" t="s">
        <v>7420</v>
      </c>
      <c r="C164" s="4" t="s">
        <v>7474</v>
      </c>
      <c r="D164" s="49" t="s">
        <v>6621</v>
      </c>
      <c r="E164" s="9" t="s">
        <v>6623</v>
      </c>
    </row>
    <row r="165" spans="1:5" x14ac:dyDescent="0.2">
      <c r="A165" s="2" t="s">
        <v>6381</v>
      </c>
      <c r="B165" s="4" t="s">
        <v>11049</v>
      </c>
      <c r="C165" s="4" t="s">
        <v>7552</v>
      </c>
      <c r="D165" s="49" t="s">
        <v>6379</v>
      </c>
      <c r="E165" s="14" t="s">
        <v>6380</v>
      </c>
    </row>
    <row r="166" spans="1:5" x14ac:dyDescent="0.2">
      <c r="A166" s="2" t="s">
        <v>9763</v>
      </c>
      <c r="B166" s="4" t="s">
        <v>9767</v>
      </c>
      <c r="C166" s="4" t="s">
        <v>9765</v>
      </c>
      <c r="D166" s="49" t="s">
        <v>9766</v>
      </c>
      <c r="E166" s="14" t="s">
        <v>9764</v>
      </c>
    </row>
    <row r="167" spans="1:5" x14ac:dyDescent="0.2">
      <c r="A167" s="2" t="s">
        <v>6248</v>
      </c>
      <c r="B167" s="4" t="s">
        <v>7430</v>
      </c>
      <c r="C167" s="4" t="s">
        <v>7553</v>
      </c>
      <c r="D167" s="49" t="s">
        <v>6274</v>
      </c>
      <c r="E167" s="14" t="s">
        <v>6275</v>
      </c>
    </row>
    <row r="168" spans="1:5" x14ac:dyDescent="0.2">
      <c r="A168" s="2" t="s">
        <v>6248</v>
      </c>
      <c r="B168" s="4" t="s">
        <v>7413</v>
      </c>
      <c r="C168" s="4" t="s">
        <v>7483</v>
      </c>
      <c r="D168" s="49" t="s">
        <v>6247</v>
      </c>
      <c r="E168" s="14" t="s">
        <v>6249</v>
      </c>
    </row>
    <row r="169" spans="1:5" x14ac:dyDescent="0.2">
      <c r="A169" s="2" t="s">
        <v>6337</v>
      </c>
      <c r="B169" s="4" t="s">
        <v>7413</v>
      </c>
      <c r="C169" s="4" t="s">
        <v>7484</v>
      </c>
      <c r="D169" s="49" t="s">
        <v>6378</v>
      </c>
      <c r="E169" s="14" t="s">
        <v>6336</v>
      </c>
    </row>
    <row r="170" spans="1:5" x14ac:dyDescent="0.2">
      <c r="A170" s="2" t="s">
        <v>6216</v>
      </c>
      <c r="B170" s="4" t="s">
        <v>7431</v>
      </c>
      <c r="C170" s="4" t="s">
        <v>7485</v>
      </c>
      <c r="D170" s="49" t="s">
        <v>6217</v>
      </c>
      <c r="E170" s="14" t="s">
        <v>6218</v>
      </c>
    </row>
    <row r="171" spans="1:5" x14ac:dyDescent="0.2">
      <c r="A171" s="2" t="s">
        <v>6186</v>
      </c>
      <c r="B171" s="4" t="s">
        <v>7432</v>
      </c>
      <c r="C171" s="4" t="s">
        <v>7486</v>
      </c>
      <c r="D171" s="49" t="s">
        <v>6181</v>
      </c>
      <c r="E171" s="14" t="s">
        <v>6182</v>
      </c>
    </row>
    <row r="172" spans="1:5" x14ac:dyDescent="0.2">
      <c r="A172" s="2" t="s">
        <v>6185</v>
      </c>
      <c r="B172" s="4" t="s">
        <v>7428</v>
      </c>
      <c r="C172" s="4" t="s">
        <v>7481</v>
      </c>
      <c r="D172" s="49" t="s">
        <v>6867</v>
      </c>
      <c r="E172" s="9" t="s">
        <v>6868</v>
      </c>
    </row>
    <row r="173" spans="1:5" x14ac:dyDescent="0.2">
      <c r="A173" s="2" t="s">
        <v>6185</v>
      </c>
      <c r="B173" s="4" t="s">
        <v>6058</v>
      </c>
      <c r="C173" s="4"/>
      <c r="D173" s="49" t="s">
        <v>6056</v>
      </c>
      <c r="E173" s="9" t="s">
        <v>6057</v>
      </c>
    </row>
    <row r="174" spans="1:5" x14ac:dyDescent="0.2">
      <c r="A174" s="2" t="s">
        <v>6184</v>
      </c>
      <c r="B174" s="4" t="s">
        <v>7417</v>
      </c>
      <c r="C174" s="4" t="s">
        <v>7528</v>
      </c>
      <c r="D174" s="49" t="s">
        <v>4502</v>
      </c>
      <c r="E174" s="9" t="s">
        <v>4503</v>
      </c>
    </row>
    <row r="175" spans="1:5" x14ac:dyDescent="0.2">
      <c r="A175" s="2" t="s">
        <v>6184</v>
      </c>
      <c r="B175" s="4" t="s">
        <v>7423</v>
      </c>
      <c r="C175" s="4" t="s">
        <v>7487</v>
      </c>
      <c r="D175" s="49" t="s">
        <v>6345</v>
      </c>
      <c r="E175" s="9" t="s">
        <v>6344</v>
      </c>
    </row>
    <row r="176" spans="1:5" x14ac:dyDescent="0.2">
      <c r="A176" s="2" t="s">
        <v>6184</v>
      </c>
      <c r="B176" s="4" t="s">
        <v>7420</v>
      </c>
      <c r="C176" s="4" t="s">
        <v>7474</v>
      </c>
      <c r="D176" s="49" t="s">
        <v>3320</v>
      </c>
      <c r="E176" s="9" t="s">
        <v>6698</v>
      </c>
    </row>
    <row r="177" spans="1:5" x14ac:dyDescent="0.2">
      <c r="A177" s="2" t="s">
        <v>6183</v>
      </c>
      <c r="B177" s="4" t="s">
        <v>7416</v>
      </c>
      <c r="C177" s="4" t="s">
        <v>7532</v>
      </c>
      <c r="D177" s="49" t="s">
        <v>4497</v>
      </c>
      <c r="E177" s="9" t="s">
        <v>4498</v>
      </c>
    </row>
    <row r="178" spans="1:5" x14ac:dyDescent="0.2">
      <c r="A178" s="2" t="s">
        <v>6183</v>
      </c>
      <c r="B178" s="4" t="s">
        <v>7433</v>
      </c>
      <c r="C178" s="4" t="s">
        <v>7488</v>
      </c>
      <c r="D178" s="49" t="s">
        <v>6178</v>
      </c>
      <c r="E178" s="9" t="s">
        <v>6179</v>
      </c>
    </row>
    <row r="179" spans="1:5" x14ac:dyDescent="0.2">
      <c r="A179" s="2" t="s">
        <v>6183</v>
      </c>
      <c r="B179" s="4" t="s">
        <v>7434</v>
      </c>
      <c r="C179" s="4" t="s">
        <v>7489</v>
      </c>
      <c r="D179" s="49" t="s">
        <v>6177</v>
      </c>
      <c r="E179" s="9" t="s">
        <v>6180</v>
      </c>
    </row>
    <row r="180" spans="1:5" ht="17" x14ac:dyDescent="0.2">
      <c r="A180" s="2" t="s">
        <v>4436</v>
      </c>
      <c r="B180" s="4" t="s">
        <v>7432</v>
      </c>
      <c r="C180" s="4" t="s">
        <v>7486</v>
      </c>
      <c r="D180" s="76" t="s">
        <v>4435</v>
      </c>
      <c r="E180" s="9" t="s">
        <v>4434</v>
      </c>
    </row>
    <row r="181" spans="1:5" x14ac:dyDescent="0.2">
      <c r="A181" s="2" t="s">
        <v>4495</v>
      </c>
      <c r="B181" s="4" t="s">
        <v>7435</v>
      </c>
      <c r="C181" s="4" t="s">
        <v>7490</v>
      </c>
      <c r="D181" s="49" t="s">
        <v>4496</v>
      </c>
      <c r="E181" s="9" t="s">
        <v>4494</v>
      </c>
    </row>
    <row r="182" spans="1:5" x14ac:dyDescent="0.2">
      <c r="A182" s="2" t="s">
        <v>4320</v>
      </c>
      <c r="B182" s="4" t="s">
        <v>7526</v>
      </c>
      <c r="C182" s="4" t="s">
        <v>7496</v>
      </c>
      <c r="D182" s="49" t="s">
        <v>4321</v>
      </c>
      <c r="E182" s="9" t="s">
        <v>4319</v>
      </c>
    </row>
    <row r="183" spans="1:5" x14ac:dyDescent="0.2">
      <c r="A183" s="2" t="s">
        <v>3714</v>
      </c>
      <c r="B183" s="4" t="s">
        <v>7436</v>
      </c>
      <c r="C183" s="4" t="s">
        <v>7486</v>
      </c>
      <c r="D183" s="49" t="s">
        <v>4171</v>
      </c>
      <c r="E183" s="9" t="s">
        <v>4170</v>
      </c>
    </row>
    <row r="184" spans="1:5" x14ac:dyDescent="0.2">
      <c r="A184" s="2" t="s">
        <v>3714</v>
      </c>
      <c r="B184" s="4" t="s">
        <v>7414</v>
      </c>
      <c r="C184" s="4" t="s">
        <v>7491</v>
      </c>
      <c r="D184" s="49" t="s">
        <v>4485</v>
      </c>
      <c r="E184" s="9" t="s">
        <v>4486</v>
      </c>
    </row>
    <row r="185" spans="1:5" x14ac:dyDescent="0.2">
      <c r="A185" s="2" t="s">
        <v>3714</v>
      </c>
      <c r="B185" s="4" t="s">
        <v>7425</v>
      </c>
      <c r="C185" s="4" t="s">
        <v>7479</v>
      </c>
      <c r="D185" s="49" t="s">
        <v>6250</v>
      </c>
      <c r="E185" s="14" t="s">
        <v>6251</v>
      </c>
    </row>
    <row r="186" spans="1:5" x14ac:dyDescent="0.2">
      <c r="A186" s="11" t="s">
        <v>4163</v>
      </c>
      <c r="B186" s="4" t="s">
        <v>7437</v>
      </c>
      <c r="C186" s="4" t="s">
        <v>7492</v>
      </c>
      <c r="D186" s="49" t="s">
        <v>4162</v>
      </c>
      <c r="E186" s="9" t="s">
        <v>4164</v>
      </c>
    </row>
    <row r="187" spans="1:5" x14ac:dyDescent="0.2">
      <c r="A187" s="2" t="s">
        <v>4163</v>
      </c>
      <c r="B187" s="4" t="s">
        <v>7414</v>
      </c>
      <c r="C187" s="4" t="s">
        <v>7493</v>
      </c>
      <c r="D187" s="67" t="s">
        <v>4175</v>
      </c>
      <c r="E187" s="14" t="s">
        <v>4176</v>
      </c>
    </row>
    <row r="188" spans="1:5" x14ac:dyDescent="0.2">
      <c r="A188" s="11" t="s">
        <v>4163</v>
      </c>
      <c r="B188" s="4" t="s">
        <v>7438</v>
      </c>
      <c r="C188" s="4" t="s">
        <v>7494</v>
      </c>
      <c r="D188" s="49" t="s">
        <v>4203</v>
      </c>
      <c r="E188" s="9" t="s">
        <v>4204</v>
      </c>
    </row>
    <row r="189" spans="1:5" x14ac:dyDescent="0.2">
      <c r="A189" s="2" t="s">
        <v>4163</v>
      </c>
      <c r="B189" s="4" t="s">
        <v>7414</v>
      </c>
      <c r="C189" s="4" t="s">
        <v>7493</v>
      </c>
      <c r="D189" s="49" t="s">
        <v>4322</v>
      </c>
      <c r="E189" s="9" t="s">
        <v>4323</v>
      </c>
    </row>
    <row r="190" spans="1:5" x14ac:dyDescent="0.2">
      <c r="A190" s="11" t="s">
        <v>4172</v>
      </c>
      <c r="B190" s="4" t="s">
        <v>7439</v>
      </c>
      <c r="C190" s="4" t="s">
        <v>7495</v>
      </c>
      <c r="D190" s="49" t="s">
        <v>4174</v>
      </c>
      <c r="E190" s="14" t="s">
        <v>4173</v>
      </c>
    </row>
    <row r="191" spans="1:5" x14ac:dyDescent="0.2">
      <c r="A191" s="11" t="s">
        <v>3842</v>
      </c>
      <c r="B191" s="4" t="s">
        <v>7440</v>
      </c>
      <c r="C191" s="4" t="s">
        <v>7496</v>
      </c>
      <c r="D191" s="49" t="s">
        <v>3841</v>
      </c>
      <c r="E191" s="9" t="s">
        <v>3843</v>
      </c>
    </row>
    <row r="192" spans="1:5" x14ac:dyDescent="0.2">
      <c r="A192" s="11" t="s">
        <v>3756</v>
      </c>
      <c r="B192" s="4" t="s">
        <v>7684</v>
      </c>
      <c r="C192" s="4" t="s">
        <v>7554</v>
      </c>
      <c r="D192" s="49" t="s">
        <v>3755</v>
      </c>
      <c r="E192" s="9" t="s">
        <v>3757</v>
      </c>
    </row>
    <row r="193" spans="1:5" x14ac:dyDescent="0.2">
      <c r="A193" s="2" t="s">
        <v>3752</v>
      </c>
      <c r="B193" s="4" t="s">
        <v>7441</v>
      </c>
      <c r="C193" s="4" t="s">
        <v>7535</v>
      </c>
      <c r="D193" s="49" t="s">
        <v>3753</v>
      </c>
      <c r="E193" s="9" t="s">
        <v>3754</v>
      </c>
    </row>
    <row r="194" spans="1:5" x14ac:dyDescent="0.2">
      <c r="A194" s="2" t="s">
        <v>3752</v>
      </c>
      <c r="B194" s="4" t="s">
        <v>7442</v>
      </c>
      <c r="C194" s="4" t="s">
        <v>7497</v>
      </c>
      <c r="D194" s="49" t="s">
        <v>4158</v>
      </c>
      <c r="E194" s="9" t="s">
        <v>4157</v>
      </c>
    </row>
    <row r="195" spans="1:5" x14ac:dyDescent="0.2">
      <c r="A195" s="2" t="s">
        <v>3316</v>
      </c>
      <c r="B195" s="4" t="s">
        <v>7413</v>
      </c>
      <c r="C195" s="4" t="s">
        <v>7474</v>
      </c>
      <c r="D195" s="49" t="s">
        <v>3320</v>
      </c>
      <c r="E195" s="9" t="s">
        <v>3321</v>
      </c>
    </row>
    <row r="196" spans="1:5" x14ac:dyDescent="0.2">
      <c r="A196" s="2" t="s">
        <v>3316</v>
      </c>
      <c r="B196" s="4" t="s">
        <v>7443</v>
      </c>
      <c r="C196" s="4" t="s">
        <v>7498</v>
      </c>
      <c r="D196" s="49" t="s">
        <v>3318</v>
      </c>
      <c r="E196" s="9" t="s">
        <v>3319</v>
      </c>
    </row>
    <row r="197" spans="1:5" x14ac:dyDescent="0.2">
      <c r="A197" s="2" t="s">
        <v>3316</v>
      </c>
      <c r="B197" s="4" t="s">
        <v>7416</v>
      </c>
      <c r="C197" s="4" t="s">
        <v>10988</v>
      </c>
      <c r="D197" s="49" t="s">
        <v>3317</v>
      </c>
      <c r="E197" s="9" t="s">
        <v>3315</v>
      </c>
    </row>
    <row r="198" spans="1:5" x14ac:dyDescent="0.2">
      <c r="A198" s="2" t="s">
        <v>3164</v>
      </c>
      <c r="B198" s="4" t="s">
        <v>7413</v>
      </c>
      <c r="C198" s="4" t="s">
        <v>7499</v>
      </c>
      <c r="D198" s="49" t="s">
        <v>3165</v>
      </c>
      <c r="E198" s="9" t="s">
        <v>3163</v>
      </c>
    </row>
    <row r="199" spans="1:5" x14ac:dyDescent="0.2">
      <c r="A199" s="2" t="s">
        <v>3164</v>
      </c>
      <c r="B199" s="4" t="s">
        <v>7444</v>
      </c>
      <c r="C199" s="4" t="s">
        <v>7536</v>
      </c>
      <c r="D199" s="49" t="s">
        <v>7056</v>
      </c>
      <c r="E199" s="14" t="s">
        <v>7057</v>
      </c>
    </row>
    <row r="200" spans="1:5" x14ac:dyDescent="0.2">
      <c r="A200" s="2" t="s">
        <v>2361</v>
      </c>
      <c r="B200" s="4" t="s">
        <v>7427</v>
      </c>
      <c r="C200" s="4" t="s">
        <v>11087</v>
      </c>
      <c r="D200" s="49" t="s">
        <v>3168</v>
      </c>
      <c r="E200" s="9" t="s">
        <v>2469</v>
      </c>
    </row>
    <row r="201" spans="1:5" x14ac:dyDescent="0.2">
      <c r="A201" s="2" t="s">
        <v>2361</v>
      </c>
      <c r="B201" s="4" t="s">
        <v>1597</v>
      </c>
      <c r="C201" s="4"/>
      <c r="D201" s="49" t="s">
        <v>2360</v>
      </c>
      <c r="E201" s="9" t="s">
        <v>2362</v>
      </c>
    </row>
    <row r="202" spans="1:5" x14ac:dyDescent="0.2">
      <c r="A202" s="2" t="s">
        <v>2361</v>
      </c>
      <c r="B202" s="4" t="s">
        <v>1597</v>
      </c>
      <c r="C202" s="4"/>
      <c r="D202" s="49" t="s">
        <v>2355</v>
      </c>
      <c r="E202" s="9" t="s">
        <v>2356</v>
      </c>
    </row>
    <row r="203" spans="1:5" x14ac:dyDescent="0.2">
      <c r="A203" s="2" t="s">
        <v>2361</v>
      </c>
      <c r="B203" s="4" t="s">
        <v>7445</v>
      </c>
      <c r="C203" s="4" t="s">
        <v>7500</v>
      </c>
      <c r="D203" s="49" t="s">
        <v>4234</v>
      </c>
      <c r="E203" s="9" t="s">
        <v>4233</v>
      </c>
    </row>
    <row r="204" spans="1:5" x14ac:dyDescent="0.2">
      <c r="A204" s="2" t="s">
        <v>2433</v>
      </c>
      <c r="B204" s="4" t="s">
        <v>7414</v>
      </c>
      <c r="C204" s="4" t="s">
        <v>7471</v>
      </c>
      <c r="D204" s="49" t="s">
        <v>2432</v>
      </c>
      <c r="E204" s="9" t="s">
        <v>2434</v>
      </c>
    </row>
    <row r="205" spans="1:5" x14ac:dyDescent="0.2">
      <c r="A205" s="2" t="s">
        <v>2433</v>
      </c>
      <c r="B205" s="4" t="s">
        <v>7446</v>
      </c>
      <c r="C205" s="4" t="s">
        <v>7501</v>
      </c>
      <c r="D205" s="49" t="s">
        <v>6699</v>
      </c>
      <c r="E205" s="9" t="s">
        <v>3996</v>
      </c>
    </row>
    <row r="206" spans="1:5" x14ac:dyDescent="0.2">
      <c r="A206" s="2" t="s">
        <v>2320</v>
      </c>
      <c r="B206" s="4" t="s">
        <v>7447</v>
      </c>
      <c r="C206" s="4" t="s">
        <v>7502</v>
      </c>
      <c r="D206" s="49" t="s">
        <v>2318</v>
      </c>
      <c r="E206" s="9" t="s">
        <v>2319</v>
      </c>
    </row>
    <row r="207" spans="1:5" x14ac:dyDescent="0.2">
      <c r="A207" s="2" t="s">
        <v>2487</v>
      </c>
      <c r="B207" s="4" t="s">
        <v>7448</v>
      </c>
      <c r="C207" s="4" t="s">
        <v>7503</v>
      </c>
      <c r="D207" s="49" t="s">
        <v>2485</v>
      </c>
      <c r="E207" s="9" t="s">
        <v>2486</v>
      </c>
    </row>
    <row r="208" spans="1:5" x14ac:dyDescent="0.2">
      <c r="A208" s="2" t="s">
        <v>2487</v>
      </c>
      <c r="B208" s="4" t="s">
        <v>2072</v>
      </c>
      <c r="C208" s="4"/>
      <c r="D208" s="49" t="s">
        <v>4490</v>
      </c>
      <c r="E208" s="9" t="s">
        <v>4491</v>
      </c>
    </row>
    <row r="209" spans="1:5" x14ac:dyDescent="0.2">
      <c r="A209" s="2" t="s">
        <v>2315</v>
      </c>
      <c r="B209" s="4" t="s">
        <v>7426</v>
      </c>
      <c r="C209" s="4" t="s">
        <v>7480</v>
      </c>
      <c r="D209" s="49" t="s">
        <v>2317</v>
      </c>
      <c r="E209" s="9" t="s">
        <v>2316</v>
      </c>
    </row>
    <row r="210" spans="1:5" x14ac:dyDescent="0.2">
      <c r="A210" s="2" t="s">
        <v>2315</v>
      </c>
      <c r="B210" s="4" t="s">
        <v>2360</v>
      </c>
      <c r="C210" s="4"/>
      <c r="D210" s="49" t="s">
        <v>2321</v>
      </c>
      <c r="E210" s="9" t="s">
        <v>2322</v>
      </c>
    </row>
    <row r="211" spans="1:5" x14ac:dyDescent="0.2">
      <c r="A211" s="2" t="s">
        <v>2315</v>
      </c>
      <c r="B211" s="4" t="s">
        <v>7423</v>
      </c>
      <c r="C211" s="4" t="s">
        <v>7504</v>
      </c>
      <c r="D211" s="49" t="s">
        <v>3166</v>
      </c>
      <c r="E211" s="9" t="s">
        <v>3167</v>
      </c>
    </row>
    <row r="212" spans="1:5" x14ac:dyDescent="0.2">
      <c r="A212" s="2" t="s">
        <v>2327</v>
      </c>
      <c r="B212" s="4" t="s">
        <v>7432</v>
      </c>
      <c r="C212" s="4" t="s">
        <v>7486</v>
      </c>
      <c r="D212" s="49" t="s">
        <v>2326</v>
      </c>
      <c r="E212" s="9" t="s">
        <v>2328</v>
      </c>
    </row>
    <row r="213" spans="1:5" x14ac:dyDescent="0.2">
      <c r="A213" s="2" t="s">
        <v>8108</v>
      </c>
      <c r="B213" s="4" t="s">
        <v>8110</v>
      </c>
      <c r="C213" s="4" t="s">
        <v>8107</v>
      </c>
      <c r="D213" s="49" t="s">
        <v>8106</v>
      </c>
      <c r="E213" s="9" t="s">
        <v>8109</v>
      </c>
    </row>
    <row r="214" spans="1:5" x14ac:dyDescent="0.2">
      <c r="A214" s="2" t="s">
        <v>2330</v>
      </c>
      <c r="B214" s="4" t="s">
        <v>7420</v>
      </c>
      <c r="C214" s="4" t="s">
        <v>7474</v>
      </c>
      <c r="D214" s="49" t="s">
        <v>4131</v>
      </c>
      <c r="E214" s="9" t="s">
        <v>2329</v>
      </c>
    </row>
    <row r="215" spans="1:5" x14ac:dyDescent="0.2">
      <c r="A215" s="2" t="s">
        <v>2330</v>
      </c>
      <c r="B215" s="4" t="s">
        <v>7436</v>
      </c>
      <c r="C215" s="4" t="s">
        <v>7486</v>
      </c>
      <c r="D215" s="49" t="s">
        <v>3701</v>
      </c>
      <c r="E215" s="9" t="s">
        <v>3702</v>
      </c>
    </row>
    <row r="216" spans="1:5" x14ac:dyDescent="0.2">
      <c r="A216" s="2" t="s">
        <v>4161</v>
      </c>
      <c r="B216" s="4" t="s">
        <v>7449</v>
      </c>
      <c r="C216" s="4" t="s">
        <v>7537</v>
      </c>
      <c r="D216" s="49" t="s">
        <v>4159</v>
      </c>
      <c r="E216" s="9" t="s">
        <v>4160</v>
      </c>
    </row>
    <row r="217" spans="1:5" x14ac:dyDescent="0.2">
      <c r="A217" s="2" t="s">
        <v>4320</v>
      </c>
      <c r="B217" s="4" t="s">
        <v>7450</v>
      </c>
      <c r="C217" s="4" t="s">
        <v>7530</v>
      </c>
      <c r="D217" s="49" t="s">
        <v>4492</v>
      </c>
      <c r="E217" s="9" t="s">
        <v>4493</v>
      </c>
    </row>
    <row r="218" spans="1:5" x14ac:dyDescent="0.2">
      <c r="A218" s="2" t="s">
        <v>2332</v>
      </c>
      <c r="B218" s="4" t="s">
        <v>7414</v>
      </c>
      <c r="C218" s="4" t="s">
        <v>7471</v>
      </c>
      <c r="D218" s="49" t="s">
        <v>2331</v>
      </c>
      <c r="E218" s="9" t="s">
        <v>2333</v>
      </c>
    </row>
    <row r="219" spans="1:5" x14ac:dyDescent="0.2">
      <c r="A219" s="2" t="s">
        <v>3731</v>
      </c>
      <c r="B219" s="4" t="s">
        <v>7416</v>
      </c>
      <c r="C219" s="4" t="s">
        <v>2072</v>
      </c>
      <c r="D219" s="49" t="s">
        <v>3732</v>
      </c>
      <c r="E219" s="9" t="s">
        <v>3733</v>
      </c>
    </row>
    <row r="220" spans="1:5" x14ac:dyDescent="0.2">
      <c r="A220" s="2" t="s">
        <v>3774</v>
      </c>
      <c r="B220" s="4" t="s">
        <v>3773</v>
      </c>
      <c r="C220" s="4"/>
      <c r="D220" s="49" t="s">
        <v>3772</v>
      </c>
      <c r="E220" s="9" t="s">
        <v>3775</v>
      </c>
    </row>
    <row r="221" spans="1:5" x14ac:dyDescent="0.2">
      <c r="A221" s="2" t="s">
        <v>3770</v>
      </c>
      <c r="B221" s="1" t="s">
        <v>7451</v>
      </c>
      <c r="C221" s="1" t="s">
        <v>7505</v>
      </c>
      <c r="D221" s="49" t="s">
        <v>3771</v>
      </c>
      <c r="E221" s="9" t="s">
        <v>3769</v>
      </c>
    </row>
    <row r="222" spans="1:5" x14ac:dyDescent="0.2">
      <c r="A222" s="2" t="s">
        <v>4122</v>
      </c>
      <c r="B222" s="4" t="s">
        <v>7452</v>
      </c>
      <c r="C222" s="4" t="s">
        <v>7506</v>
      </c>
      <c r="D222" s="49" t="s">
        <v>4120</v>
      </c>
      <c r="E222" s="9" t="s">
        <v>4121</v>
      </c>
    </row>
    <row r="223" spans="1:5" x14ac:dyDescent="0.2">
      <c r="A223" s="2" t="s">
        <v>4122</v>
      </c>
      <c r="B223" s="4" t="s">
        <v>7442</v>
      </c>
      <c r="C223" s="1" t="s">
        <v>8104</v>
      </c>
      <c r="D223" s="49" t="s">
        <v>8102</v>
      </c>
      <c r="E223" s="9" t="s">
        <v>8103</v>
      </c>
    </row>
    <row r="224" spans="1:5" x14ac:dyDescent="0.2">
      <c r="A224" s="2" t="s">
        <v>8105</v>
      </c>
      <c r="B224" s="4" t="s">
        <v>7449</v>
      </c>
      <c r="C224" s="4" t="s">
        <v>7537</v>
      </c>
      <c r="D224" s="49" t="s">
        <v>4189</v>
      </c>
      <c r="E224" s="9" t="s">
        <v>4190</v>
      </c>
    </row>
    <row r="225" spans="1:5" x14ac:dyDescent="0.2">
      <c r="A225" s="2" t="s">
        <v>4489</v>
      </c>
      <c r="B225" s="4" t="s">
        <v>7453</v>
      </c>
      <c r="C225" s="4" t="s">
        <v>7507</v>
      </c>
      <c r="D225" s="49" t="s">
        <v>4487</v>
      </c>
      <c r="E225" s="9" t="s">
        <v>4488</v>
      </c>
    </row>
    <row r="226" spans="1:5" x14ac:dyDescent="0.2">
      <c r="A226" s="2" t="s">
        <v>7680</v>
      </c>
      <c r="B226" s="4" t="s">
        <v>7681</v>
      </c>
      <c r="C226" s="4" t="s">
        <v>7683</v>
      </c>
      <c r="D226" s="49" t="s">
        <v>7679</v>
      </c>
      <c r="E226" s="9" t="s">
        <v>7682</v>
      </c>
    </row>
    <row r="227" spans="1:5" x14ac:dyDescent="0.2">
      <c r="A227" s="2" t="s">
        <v>5983</v>
      </c>
      <c r="B227" s="4" t="s">
        <v>7454</v>
      </c>
      <c r="C227" s="4"/>
      <c r="D227" s="49" t="s">
        <v>5984</v>
      </c>
      <c r="E227" s="9" t="s">
        <v>5982</v>
      </c>
    </row>
    <row r="228" spans="1:5" x14ac:dyDescent="0.2">
      <c r="A228" s="2" t="s">
        <v>2335</v>
      </c>
      <c r="B228" s="4" t="s">
        <v>7414</v>
      </c>
      <c r="C228" s="4" t="s">
        <v>7471</v>
      </c>
      <c r="D228" s="49" t="s">
        <v>2334</v>
      </c>
      <c r="E228" s="9" t="s">
        <v>2336</v>
      </c>
    </row>
    <row r="229" spans="1:5" x14ac:dyDescent="0.2">
      <c r="A229" s="2" t="s">
        <v>2335</v>
      </c>
      <c r="B229" s="4" t="s">
        <v>7427</v>
      </c>
      <c r="C229" s="4" t="s">
        <v>11087</v>
      </c>
      <c r="D229" s="49" t="s">
        <v>2580</v>
      </c>
      <c r="E229" s="9" t="s">
        <v>2581</v>
      </c>
    </row>
    <row r="230" spans="1:5" x14ac:dyDescent="0.2">
      <c r="A230" s="2" t="s">
        <v>11114</v>
      </c>
      <c r="B230" s="4" t="s">
        <v>8588</v>
      </c>
      <c r="C230" s="4" t="s">
        <v>11113</v>
      </c>
      <c r="D230" s="49" t="s">
        <v>11115</v>
      </c>
      <c r="E230" s="9" t="s">
        <v>11116</v>
      </c>
    </row>
    <row r="231" spans="1:5" x14ac:dyDescent="0.2">
      <c r="A231" s="2" t="s">
        <v>2276</v>
      </c>
      <c r="B231" s="4" t="s">
        <v>2275</v>
      </c>
      <c r="C231" s="4"/>
      <c r="D231" s="49" t="s">
        <v>2273</v>
      </c>
      <c r="E231" s="9" t="s">
        <v>2274</v>
      </c>
    </row>
    <row r="232" spans="1:5" x14ac:dyDescent="0.2">
      <c r="A232" s="2" t="s">
        <v>11109</v>
      </c>
      <c r="B232" s="4" t="s">
        <v>11112</v>
      </c>
      <c r="C232" s="4" t="s">
        <v>11113</v>
      </c>
      <c r="D232" s="49" t="s">
        <v>11110</v>
      </c>
      <c r="E232" s="9" t="s">
        <v>11111</v>
      </c>
    </row>
    <row r="233" spans="1:5" x14ac:dyDescent="0.2">
      <c r="A233" s="2" t="s">
        <v>3376</v>
      </c>
      <c r="B233" s="4" t="s">
        <v>3375</v>
      </c>
      <c r="C233" s="4"/>
      <c r="D233" s="49" t="s">
        <v>3373</v>
      </c>
      <c r="E233" s="9" t="s">
        <v>3374</v>
      </c>
    </row>
    <row r="234" spans="1:5" x14ac:dyDescent="0.2">
      <c r="A234" s="2" t="s">
        <v>8580</v>
      </c>
      <c r="B234" s="4" t="s">
        <v>7593</v>
      </c>
      <c r="C234" s="4" t="s">
        <v>8581</v>
      </c>
      <c r="D234" s="49" t="s">
        <v>8578</v>
      </c>
      <c r="E234" s="9" t="s">
        <v>8579</v>
      </c>
    </row>
    <row r="235" spans="1:5" x14ac:dyDescent="0.2">
      <c r="A235" s="2" t="s">
        <v>4191</v>
      </c>
      <c r="B235" s="4" t="s">
        <v>7449</v>
      </c>
      <c r="C235" s="4" t="s">
        <v>7508</v>
      </c>
      <c r="D235" s="49" t="s">
        <v>4192</v>
      </c>
      <c r="E235" s="9" t="s">
        <v>4193</v>
      </c>
    </row>
    <row r="236" spans="1:5" x14ac:dyDescent="0.2">
      <c r="A236" s="2" t="s">
        <v>2359</v>
      </c>
      <c r="B236" s="4" t="s">
        <v>7455</v>
      </c>
      <c r="C236" s="4" t="s">
        <v>7509</v>
      </c>
      <c r="D236" s="49" t="s">
        <v>2357</v>
      </c>
      <c r="E236" s="9" t="s">
        <v>2358</v>
      </c>
    </row>
    <row r="237" spans="1:5" x14ac:dyDescent="0.2">
      <c r="A237" s="2" t="s">
        <v>3839</v>
      </c>
      <c r="B237" s="4" t="s">
        <v>7684</v>
      </c>
      <c r="C237" s="4" t="s">
        <v>7554</v>
      </c>
      <c r="D237" s="49" t="s">
        <v>3840</v>
      </c>
      <c r="E237" s="9" t="s">
        <v>3838</v>
      </c>
    </row>
    <row r="238" spans="1:5" x14ac:dyDescent="0.2">
      <c r="A238" s="2" t="s">
        <v>3724</v>
      </c>
      <c r="B238" s="4" t="s">
        <v>3726</v>
      </c>
      <c r="C238" s="4"/>
      <c r="D238" s="49" t="s">
        <v>3723</v>
      </c>
      <c r="E238" s="9" t="s">
        <v>3725</v>
      </c>
    </row>
    <row r="239" spans="1:5" x14ac:dyDescent="0.2">
      <c r="A239" s="2" t="s">
        <v>3777</v>
      </c>
      <c r="B239" s="4" t="s">
        <v>7457</v>
      </c>
      <c r="C239" s="4" t="s">
        <v>7511</v>
      </c>
      <c r="D239" s="49" t="s">
        <v>3776</v>
      </c>
      <c r="E239" s="9" t="s">
        <v>3778</v>
      </c>
    </row>
    <row r="240" spans="1:5" x14ac:dyDescent="0.2">
      <c r="A240" s="2" t="s">
        <v>2069</v>
      </c>
      <c r="B240" s="4" t="s">
        <v>2061</v>
      </c>
      <c r="C240" s="4"/>
      <c r="D240" s="49" t="s">
        <v>2068</v>
      </c>
      <c r="E240" s="9" t="s">
        <v>2062</v>
      </c>
    </row>
    <row r="241" spans="1:5" x14ac:dyDescent="0.2">
      <c r="A241" s="2" t="s">
        <v>3220</v>
      </c>
      <c r="B241" s="4" t="s">
        <v>3221</v>
      </c>
      <c r="C241" s="4"/>
      <c r="D241" s="49" t="s">
        <v>3218</v>
      </c>
      <c r="E241" s="9" t="s">
        <v>3219</v>
      </c>
    </row>
    <row r="242" spans="1:5" x14ac:dyDescent="0.2">
      <c r="A242" s="2" t="s">
        <v>7819</v>
      </c>
      <c r="B242" s="4" t="s">
        <v>7816</v>
      </c>
      <c r="C242" s="4" t="s">
        <v>7817</v>
      </c>
      <c r="D242" s="49" t="s">
        <v>7815</v>
      </c>
      <c r="E242" s="9" t="s">
        <v>7818</v>
      </c>
    </row>
    <row r="243" spans="1:5" x14ac:dyDescent="0.2">
      <c r="A243" s="2" t="s">
        <v>6638</v>
      </c>
      <c r="B243" s="4" t="s">
        <v>7422</v>
      </c>
      <c r="C243" s="4" t="s">
        <v>7512</v>
      </c>
      <c r="D243" s="49" t="s">
        <v>6637</v>
      </c>
      <c r="E243" s="9" t="s">
        <v>6639</v>
      </c>
    </row>
    <row r="244" spans="1:5" x14ac:dyDescent="0.2">
      <c r="A244" s="2" t="s">
        <v>4143</v>
      </c>
      <c r="B244" s="4" t="s">
        <v>7458</v>
      </c>
      <c r="C244" s="4" t="s">
        <v>7513</v>
      </c>
      <c r="D244" s="49" t="s">
        <v>4149</v>
      </c>
      <c r="E244" s="9" t="s">
        <v>4142</v>
      </c>
    </row>
    <row r="245" spans="1:5" x14ac:dyDescent="0.2">
      <c r="A245" s="2" t="s">
        <v>4221</v>
      </c>
      <c r="B245" s="4" t="s">
        <v>4222</v>
      </c>
      <c r="C245" s="4"/>
      <c r="D245" s="49" t="s">
        <v>4220</v>
      </c>
      <c r="E245" s="9" t="s">
        <v>4219</v>
      </c>
    </row>
    <row r="246" spans="1:5" x14ac:dyDescent="0.2">
      <c r="A246" s="2" t="s">
        <v>9608</v>
      </c>
      <c r="B246" s="4" t="s">
        <v>9611</v>
      </c>
      <c r="C246" s="4" t="s">
        <v>9612</v>
      </c>
      <c r="D246" s="49" t="s">
        <v>9609</v>
      </c>
      <c r="E246" s="9" t="s">
        <v>9610</v>
      </c>
    </row>
    <row r="247" spans="1:5" x14ac:dyDescent="0.2">
      <c r="A247" s="2" t="s">
        <v>10158</v>
      </c>
      <c r="B247" s="4" t="s">
        <v>8192</v>
      </c>
      <c r="C247" s="4" t="s">
        <v>10161</v>
      </c>
      <c r="D247" s="49" t="s">
        <v>10160</v>
      </c>
      <c r="E247" s="9" t="s">
        <v>10159</v>
      </c>
    </row>
    <row r="248" spans="1:5" x14ac:dyDescent="0.2">
      <c r="A248" s="2" t="s">
        <v>6643</v>
      </c>
      <c r="B248" s="4" t="s">
        <v>7459</v>
      </c>
      <c r="C248" s="4" t="s">
        <v>7514</v>
      </c>
      <c r="D248" s="49" t="s">
        <v>6641</v>
      </c>
      <c r="E248" s="9" t="s">
        <v>6642</v>
      </c>
    </row>
    <row r="249" spans="1:5" x14ac:dyDescent="0.2">
      <c r="A249" s="2" t="s">
        <v>4136</v>
      </c>
      <c r="B249" s="4" t="s">
        <v>7452</v>
      </c>
      <c r="C249" s="4" t="s">
        <v>7551</v>
      </c>
      <c r="D249" s="49" t="s">
        <v>4135</v>
      </c>
      <c r="E249" s="9" t="s">
        <v>4137</v>
      </c>
    </row>
    <row r="250" spans="1:5" x14ac:dyDescent="0.2">
      <c r="A250" s="2" t="s">
        <v>4136</v>
      </c>
      <c r="B250" s="4" t="s">
        <v>4511</v>
      </c>
      <c r="C250" s="4"/>
      <c r="D250" s="49" t="s">
        <v>4509</v>
      </c>
      <c r="E250" s="9" t="s">
        <v>4510</v>
      </c>
    </row>
    <row r="251" spans="1:5" x14ac:dyDescent="0.2">
      <c r="A251" s="2" t="s">
        <v>3736</v>
      </c>
      <c r="B251" s="4" t="s">
        <v>7460</v>
      </c>
      <c r="C251" s="4" t="s">
        <v>7515</v>
      </c>
      <c r="D251" s="49" t="s">
        <v>3734</v>
      </c>
      <c r="E251" s="9" t="s">
        <v>3735</v>
      </c>
    </row>
    <row r="252" spans="1:5" x14ac:dyDescent="0.2">
      <c r="A252" s="2" t="s">
        <v>4455</v>
      </c>
      <c r="B252" s="4" t="s">
        <v>7414</v>
      </c>
      <c r="C252" s="4" t="s">
        <v>7516</v>
      </c>
      <c r="D252" s="49" t="s">
        <v>4453</v>
      </c>
      <c r="E252" s="9" t="s">
        <v>4454</v>
      </c>
    </row>
    <row r="253" spans="1:5" ht="17" x14ac:dyDescent="0.2">
      <c r="A253" s="2" t="s">
        <v>2430</v>
      </c>
      <c r="B253" s="27" t="s">
        <v>2431</v>
      </c>
      <c r="C253" s="27"/>
      <c r="D253" s="49" t="s">
        <v>2428</v>
      </c>
      <c r="E253" s="9" t="s">
        <v>2429</v>
      </c>
    </row>
    <row r="254" spans="1:5" x14ac:dyDescent="0.2">
      <c r="A254" s="2" t="s">
        <v>8177</v>
      </c>
      <c r="B254" s="4" t="s">
        <v>8178</v>
      </c>
      <c r="C254" s="4"/>
      <c r="D254" s="49" t="s">
        <v>8175</v>
      </c>
      <c r="E254" s="9" t="s">
        <v>8176</v>
      </c>
    </row>
    <row r="255" spans="1:5" x14ac:dyDescent="0.2">
      <c r="A255" s="2" t="s">
        <v>2324</v>
      </c>
      <c r="B255" s="4" t="s">
        <v>7461</v>
      </c>
      <c r="C255" s="4" t="s">
        <v>7517</v>
      </c>
      <c r="D255" s="49" t="s">
        <v>2323</v>
      </c>
      <c r="E255" s="9" t="s">
        <v>2325</v>
      </c>
    </row>
    <row r="256" spans="1:5" ht="17" x14ac:dyDescent="0.2">
      <c r="A256" s="2" t="s">
        <v>4214</v>
      </c>
      <c r="B256" s="4" t="s">
        <v>4210</v>
      </c>
      <c r="C256" s="4"/>
      <c r="D256" s="76" t="s">
        <v>4212</v>
      </c>
      <c r="E256" s="9" t="s">
        <v>4213</v>
      </c>
    </row>
    <row r="257" spans="1:6" x14ac:dyDescent="0.2">
      <c r="A257" s="2" t="s">
        <v>3977</v>
      </c>
      <c r="B257" s="4" t="s">
        <v>7462</v>
      </c>
      <c r="C257" s="4" t="s">
        <v>7531</v>
      </c>
      <c r="D257" s="49" t="s">
        <v>3976</v>
      </c>
      <c r="E257" s="9" t="s">
        <v>3978</v>
      </c>
      <c r="F257" s="1" t="s">
        <v>3979</v>
      </c>
    </row>
    <row r="258" spans="1:6" x14ac:dyDescent="0.2">
      <c r="A258" s="2" t="s">
        <v>4124</v>
      </c>
      <c r="B258" s="4" t="s">
        <v>7452</v>
      </c>
      <c r="C258" s="4" t="s">
        <v>7551</v>
      </c>
      <c r="D258" s="49" t="s">
        <v>4123</v>
      </c>
      <c r="E258" s="9" t="s">
        <v>4138</v>
      </c>
    </row>
    <row r="259" spans="1:6" x14ac:dyDescent="0.2">
      <c r="A259" s="2" t="s">
        <v>3737</v>
      </c>
      <c r="B259" s="4" t="s">
        <v>7550</v>
      </c>
      <c r="C259" s="4" t="s">
        <v>7548</v>
      </c>
      <c r="D259" s="49" t="s">
        <v>7549</v>
      </c>
      <c r="E259" s="9" t="s">
        <v>3738</v>
      </c>
    </row>
    <row r="260" spans="1:6" x14ac:dyDescent="0.2">
      <c r="A260" s="2" t="s">
        <v>7678</v>
      </c>
      <c r="B260" s="4" t="s">
        <v>7677</v>
      </c>
      <c r="C260" s="4" t="s">
        <v>7676</v>
      </c>
      <c r="D260" s="49" t="s">
        <v>7674</v>
      </c>
      <c r="E260" s="9" t="s">
        <v>7675</v>
      </c>
    </row>
    <row r="261" spans="1:6" x14ac:dyDescent="0.2">
      <c r="A261" s="2" t="s">
        <v>2364</v>
      </c>
      <c r="B261" s="4" t="s">
        <v>1632</v>
      </c>
      <c r="C261" s="4"/>
      <c r="D261" s="49" t="s">
        <v>2363</v>
      </c>
      <c r="E261" s="9" t="s">
        <v>2365</v>
      </c>
    </row>
    <row r="262" spans="1:6" x14ac:dyDescent="0.2">
      <c r="A262" s="2" t="s">
        <v>3760</v>
      </c>
      <c r="B262" s="4" t="s">
        <v>7460</v>
      </c>
      <c r="C262" s="4" t="s">
        <v>7518</v>
      </c>
      <c r="D262" s="49" t="s">
        <v>3758</v>
      </c>
      <c r="E262" s="9" t="s">
        <v>3759</v>
      </c>
    </row>
    <row r="263" spans="1:6" x14ac:dyDescent="0.2">
      <c r="A263" s="2" t="s">
        <v>2085</v>
      </c>
      <c r="B263" s="4" t="s">
        <v>4148</v>
      </c>
      <c r="C263" s="4"/>
      <c r="D263" s="49" t="s">
        <v>2086</v>
      </c>
      <c r="E263" s="9" t="s">
        <v>2087</v>
      </c>
    </row>
    <row r="264" spans="1:6" x14ac:dyDescent="0.2">
      <c r="A264" s="2" t="s">
        <v>2085</v>
      </c>
      <c r="B264" s="4" t="s">
        <v>2082</v>
      </c>
      <c r="C264" s="4"/>
      <c r="D264" s="49" t="s">
        <v>2083</v>
      </c>
      <c r="E264" s="9" t="s">
        <v>2084</v>
      </c>
    </row>
    <row r="265" spans="1:6" x14ac:dyDescent="0.2">
      <c r="A265" s="2" t="s">
        <v>3763</v>
      </c>
      <c r="B265" s="4" t="s">
        <v>1597</v>
      </c>
      <c r="C265" s="4"/>
      <c r="D265" s="49" t="s">
        <v>3762</v>
      </c>
      <c r="E265" s="9" t="s">
        <v>3764</v>
      </c>
    </row>
    <row r="266" spans="1:6" x14ac:dyDescent="0.2">
      <c r="A266" s="2" t="s">
        <v>2080</v>
      </c>
      <c r="B266" s="4" t="s">
        <v>2081</v>
      </c>
      <c r="C266" s="4"/>
      <c r="D266" s="49" t="s">
        <v>2078</v>
      </c>
      <c r="E266" s="9" t="s">
        <v>2079</v>
      </c>
    </row>
    <row r="267" spans="1:6" x14ac:dyDescent="0.2">
      <c r="A267" s="2" t="s">
        <v>3323</v>
      </c>
      <c r="B267" s="4" t="s">
        <v>1597</v>
      </c>
      <c r="C267" s="4"/>
      <c r="D267" s="49" t="s">
        <v>3322</v>
      </c>
      <c r="E267" s="9" t="s">
        <v>3324</v>
      </c>
    </row>
    <row r="268" spans="1:6" x14ac:dyDescent="0.2">
      <c r="A268" s="2" t="s">
        <v>2065</v>
      </c>
      <c r="B268" s="4" t="s">
        <v>2070</v>
      </c>
      <c r="C268" s="4"/>
      <c r="D268" s="49" t="s">
        <v>2063</v>
      </c>
      <c r="E268" s="9" t="s">
        <v>2066</v>
      </c>
    </row>
    <row r="269" spans="1:6" x14ac:dyDescent="0.2">
      <c r="A269" s="2" t="s">
        <v>2074</v>
      </c>
      <c r="B269" s="4" t="s">
        <v>2072</v>
      </c>
      <c r="C269" s="4"/>
      <c r="D269" s="49" t="s">
        <v>2071</v>
      </c>
      <c r="E269" s="9" t="s">
        <v>2073</v>
      </c>
    </row>
    <row r="270" spans="1:6" x14ac:dyDescent="0.2">
      <c r="A270" s="2" t="s">
        <v>4512</v>
      </c>
      <c r="B270" s="4" t="s">
        <v>2081</v>
      </c>
      <c r="C270" s="4" t="s">
        <v>7519</v>
      </c>
      <c r="D270" s="49" t="s">
        <v>4513</v>
      </c>
      <c r="E270" s="9" t="s">
        <v>4514</v>
      </c>
    </row>
    <row r="271" spans="1:6" x14ac:dyDescent="0.2">
      <c r="A271" s="2" t="s">
        <v>4179</v>
      </c>
      <c r="B271" s="4" t="s">
        <v>2061</v>
      </c>
      <c r="C271" s="4"/>
      <c r="D271" s="49" t="s">
        <v>4177</v>
      </c>
      <c r="E271" s="9" t="s">
        <v>4178</v>
      </c>
    </row>
    <row r="272" spans="1:6" x14ac:dyDescent="0.2">
      <c r="A272" s="2" t="s">
        <v>4141</v>
      </c>
      <c r="B272" s="4" t="s">
        <v>7456</v>
      </c>
      <c r="C272" s="4" t="s">
        <v>7510</v>
      </c>
      <c r="D272" s="49" t="s">
        <v>4139</v>
      </c>
      <c r="E272" s="9" t="s">
        <v>4140</v>
      </c>
    </row>
    <row r="273" spans="1:5" x14ac:dyDescent="0.2">
      <c r="A273" s="2" t="s">
        <v>4147</v>
      </c>
      <c r="B273" s="1" t="s">
        <v>4145</v>
      </c>
      <c r="C273" s="1"/>
      <c r="D273" s="49" t="s">
        <v>4146</v>
      </c>
      <c r="E273" s="9" t="s">
        <v>4144</v>
      </c>
    </row>
    <row r="274" spans="1:5" x14ac:dyDescent="0.2">
      <c r="A274" s="2" t="s">
        <v>4133</v>
      </c>
      <c r="B274" s="4" t="s">
        <v>3336</v>
      </c>
      <c r="C274" s="4"/>
      <c r="D274" s="49" t="s">
        <v>4132</v>
      </c>
      <c r="E274" s="9" t="s">
        <v>4134</v>
      </c>
    </row>
    <row r="275" spans="1:5" x14ac:dyDescent="0.2">
      <c r="A275" s="2" t="s">
        <v>11458</v>
      </c>
      <c r="B275" s="4" t="s">
        <v>11456</v>
      </c>
      <c r="C275" s="4" t="s">
        <v>11457</v>
      </c>
      <c r="D275" s="49" t="s">
        <v>11454</v>
      </c>
      <c r="E275" s="14" t="s">
        <v>11455</v>
      </c>
    </row>
    <row r="276" spans="1:5" x14ac:dyDescent="0.2">
      <c r="A276" s="2" t="s">
        <v>2353</v>
      </c>
      <c r="B276" s="4" t="s">
        <v>2352</v>
      </c>
      <c r="C276" s="4"/>
      <c r="D276" s="49" t="s">
        <v>2354</v>
      </c>
      <c r="E276" s="9" t="s">
        <v>11459</v>
      </c>
    </row>
    <row r="277" spans="1:5" x14ac:dyDescent="0.2">
      <c r="A277" s="2" t="s">
        <v>2077</v>
      </c>
      <c r="B277" s="4" t="s">
        <v>7460</v>
      </c>
      <c r="C277" s="4" t="s">
        <v>7520</v>
      </c>
      <c r="D277" s="49" t="s">
        <v>2075</v>
      </c>
      <c r="E277" s="9" t="s">
        <v>2076</v>
      </c>
    </row>
    <row r="278" spans="1:5" x14ac:dyDescent="0.2">
      <c r="A278" s="2" t="s">
        <v>4211</v>
      </c>
      <c r="B278" s="4" t="s">
        <v>4210</v>
      </c>
      <c r="C278" s="4"/>
      <c r="D278" s="49" t="s">
        <v>4208</v>
      </c>
      <c r="E278" s="9" t="s">
        <v>4209</v>
      </c>
    </row>
    <row r="279" spans="1:5" x14ac:dyDescent="0.2">
      <c r="A279" s="2" t="s">
        <v>4154</v>
      </c>
      <c r="B279" s="4" t="s">
        <v>7460</v>
      </c>
      <c r="C279" s="4" t="s">
        <v>7521</v>
      </c>
      <c r="D279" s="49" t="s">
        <v>4155</v>
      </c>
      <c r="E279" s="9" t="s">
        <v>4156</v>
      </c>
    </row>
    <row r="280" spans="1:5" x14ac:dyDescent="0.2">
      <c r="A280" s="2" t="s">
        <v>7598</v>
      </c>
      <c r="B280" s="4" t="s">
        <v>7596</v>
      </c>
      <c r="C280" s="4" t="s">
        <v>7597</v>
      </c>
      <c r="D280" s="49" t="s">
        <v>7599</v>
      </c>
      <c r="E280" s="9" t="s">
        <v>7595</v>
      </c>
    </row>
    <row r="281" spans="1:5" x14ac:dyDescent="0.2">
      <c r="A281" s="2" t="s">
        <v>4185</v>
      </c>
      <c r="B281" s="4" t="s">
        <v>7463</v>
      </c>
      <c r="C281" s="4" t="s">
        <v>7522</v>
      </c>
      <c r="D281" s="49" t="s">
        <v>4183</v>
      </c>
      <c r="E281" s="9" t="s">
        <v>4184</v>
      </c>
    </row>
    <row r="282" spans="1:5" x14ac:dyDescent="0.2">
      <c r="A282" s="2" t="s">
        <v>6223</v>
      </c>
      <c r="B282" s="4" t="s">
        <v>6222</v>
      </c>
      <c r="C282" s="4"/>
      <c r="D282" s="49" t="s">
        <v>6220</v>
      </c>
      <c r="E282" s="9" t="s">
        <v>6221</v>
      </c>
    </row>
    <row r="283" spans="1:5" x14ac:dyDescent="0.2">
      <c r="A283" s="2" t="s">
        <v>3722</v>
      </c>
      <c r="B283" s="4" t="s">
        <v>2072</v>
      </c>
      <c r="C283" s="4"/>
      <c r="D283" s="49" t="s">
        <v>3720</v>
      </c>
      <c r="E283" s="9" t="s">
        <v>3721</v>
      </c>
    </row>
    <row r="284" spans="1:5" x14ac:dyDescent="0.2">
      <c r="A284" s="2" t="s">
        <v>8194</v>
      </c>
      <c r="B284" s="4" t="s">
        <v>8192</v>
      </c>
      <c r="C284" s="4" t="s">
        <v>7510</v>
      </c>
      <c r="D284" s="49" t="s">
        <v>8193</v>
      </c>
      <c r="E284" s="9" t="s">
        <v>8195</v>
      </c>
    </row>
    <row r="285" spans="1:5" x14ac:dyDescent="0.2">
      <c r="A285" s="2" t="s">
        <v>3335</v>
      </c>
      <c r="B285" s="4" t="s">
        <v>3336</v>
      </c>
      <c r="C285" s="4"/>
      <c r="D285" s="49" t="s">
        <v>3333</v>
      </c>
      <c r="E285" s="9" t="s">
        <v>3334</v>
      </c>
    </row>
    <row r="286" spans="1:5" ht="17" x14ac:dyDescent="0.2">
      <c r="A286" s="2" t="s">
        <v>4416</v>
      </c>
      <c r="B286" s="4" t="s">
        <v>7464</v>
      </c>
      <c r="C286" s="4" t="s">
        <v>7523</v>
      </c>
      <c r="D286" s="76" t="s">
        <v>4414</v>
      </c>
      <c r="E286" s="9" t="s">
        <v>4415</v>
      </c>
    </row>
    <row r="287" spans="1:5" x14ac:dyDescent="0.2">
      <c r="A287" s="2" t="s">
        <v>4207</v>
      </c>
      <c r="B287" s="4" t="s">
        <v>7465</v>
      </c>
      <c r="C287" s="4" t="s">
        <v>7524</v>
      </c>
      <c r="D287" s="49" t="s">
        <v>4205</v>
      </c>
      <c r="E287" s="9" t="s">
        <v>4206</v>
      </c>
    </row>
  </sheetData>
  <hyperlinks>
    <hyperlink ref="E240" r:id="rId1" xr:uid="{00000000-0004-0000-0300-000000000000}"/>
    <hyperlink ref="E268" r:id="rId2" xr:uid="{00000000-0004-0000-0300-000001000000}"/>
    <hyperlink ref="E269" r:id="rId3" xr:uid="{00000000-0004-0000-0300-000002000000}"/>
    <hyperlink ref="E277" r:id="rId4" xr:uid="{00000000-0004-0000-0300-000003000000}"/>
    <hyperlink ref="E266" r:id="rId5" xr:uid="{00000000-0004-0000-0300-000004000000}"/>
    <hyperlink ref="E264" r:id="rId6" xr:uid="{00000000-0004-0000-0300-000005000000}"/>
    <hyperlink ref="E263" r:id="rId7" xr:uid="{00000000-0004-0000-0300-000006000000}"/>
    <hyperlink ref="E231" r:id="rId8" xr:uid="{00000000-0004-0000-0300-000007000000}"/>
    <hyperlink ref="E209" r:id="rId9" location="dpr" xr:uid="{00000000-0004-0000-0300-000008000000}"/>
    <hyperlink ref="E206" r:id="rId10" xr:uid="{00000000-0004-0000-0300-000009000000}"/>
    <hyperlink ref="E210" r:id="rId11" xr:uid="{00000000-0004-0000-0300-00000A000000}"/>
    <hyperlink ref="E255" r:id="rId12" xr:uid="{00000000-0004-0000-0300-00000B000000}"/>
    <hyperlink ref="E212" r:id="rId13" xr:uid="{00000000-0004-0000-0300-00000C000000}"/>
    <hyperlink ref="E214" r:id="rId14" xr:uid="{00000000-0004-0000-0300-00000D000000}"/>
    <hyperlink ref="E218" r:id="rId15" xr:uid="{00000000-0004-0000-0300-00000E000000}"/>
    <hyperlink ref="E228" r:id="rId16" xr:uid="{00000000-0004-0000-0300-00000F000000}"/>
    <hyperlink ref="E276" r:id="rId17" xr:uid="{00000000-0004-0000-0300-000010000000}"/>
    <hyperlink ref="E202" r:id="rId18" xr:uid="{00000000-0004-0000-0300-000011000000}"/>
    <hyperlink ref="E236" r:id="rId19" xr:uid="{00000000-0004-0000-0300-000012000000}"/>
    <hyperlink ref="E201" r:id="rId20" xr:uid="{00000000-0004-0000-0300-000013000000}"/>
    <hyperlink ref="E261" r:id="rId21" xr:uid="{00000000-0004-0000-0300-000014000000}"/>
    <hyperlink ref="E253" r:id="rId22" xr:uid="{00000000-0004-0000-0300-000015000000}"/>
    <hyperlink ref="E204" r:id="rId23" xr:uid="{00000000-0004-0000-0300-000016000000}"/>
    <hyperlink ref="E200" r:id="rId24" xr:uid="{00000000-0004-0000-0300-000017000000}"/>
    <hyperlink ref="E207" r:id="rId25" xr:uid="{00000000-0004-0000-0300-000018000000}"/>
    <hyperlink ref="E198" r:id="rId26" xr:uid="{00000000-0004-0000-0300-000019000000}"/>
    <hyperlink ref="E211" r:id="rId27" xr:uid="{00000000-0004-0000-0300-00001A000000}"/>
    <hyperlink ref="E241" r:id="rId28" xr:uid="{00000000-0004-0000-0300-00001B000000}"/>
    <hyperlink ref="E197" r:id="rId29" xr:uid="{00000000-0004-0000-0300-00001C000000}"/>
    <hyperlink ref="E196" r:id="rId30" xr:uid="{00000000-0004-0000-0300-00001D000000}"/>
    <hyperlink ref="E195" r:id="rId31" xr:uid="{00000000-0004-0000-0300-00001E000000}"/>
    <hyperlink ref="E267" r:id="rId32" xr:uid="{00000000-0004-0000-0300-00001F000000}"/>
    <hyperlink ref="E285" r:id="rId33" xr:uid="{00000000-0004-0000-0300-000020000000}"/>
    <hyperlink ref="E233" r:id="rId34" xr:uid="{00000000-0004-0000-0300-000021000000}"/>
    <hyperlink ref="E215" r:id="rId35" xr:uid="{00000000-0004-0000-0300-000022000000}"/>
    <hyperlink ref="E283" r:id="rId36" xr:uid="{00000000-0004-0000-0300-000023000000}"/>
    <hyperlink ref="E238" r:id="rId37" xr:uid="{00000000-0004-0000-0300-000024000000}"/>
    <hyperlink ref="E219" r:id="rId38" xr:uid="{00000000-0004-0000-0300-000025000000}"/>
    <hyperlink ref="E251" r:id="rId39" xr:uid="{00000000-0004-0000-0300-000026000000}"/>
    <hyperlink ref="E259" r:id="rId40" xr:uid="{00000000-0004-0000-0300-000027000000}"/>
    <hyperlink ref="E193" r:id="rId41" xr:uid="{00000000-0004-0000-0300-000028000000}"/>
    <hyperlink ref="E192" r:id="rId42" xr:uid="{00000000-0004-0000-0300-000029000000}"/>
    <hyperlink ref="E262" r:id="rId43" xr:uid="{00000000-0004-0000-0300-00002A000000}"/>
    <hyperlink ref="E265" r:id="rId44" xr:uid="{00000000-0004-0000-0300-00002B000000}"/>
    <hyperlink ref="E221" r:id="rId45" xr:uid="{00000000-0004-0000-0300-00002C000000}"/>
    <hyperlink ref="E220" r:id="rId46" xr:uid="{00000000-0004-0000-0300-00002D000000}"/>
    <hyperlink ref="E239" r:id="rId47" xr:uid="{00000000-0004-0000-0300-00002E000000}"/>
    <hyperlink ref="E237" r:id="rId48" xr:uid="{00000000-0004-0000-0300-00002F000000}"/>
    <hyperlink ref="E191" r:id="rId49" xr:uid="{00000000-0004-0000-0300-000030000000}"/>
    <hyperlink ref="E257" r:id="rId50" xr:uid="{00000000-0004-0000-0300-000031000000}"/>
    <hyperlink ref="E205" r:id="rId51" xr:uid="{00000000-0004-0000-0300-000032000000}"/>
    <hyperlink ref="E222" r:id="rId52" xr:uid="{00000000-0004-0000-0300-000033000000}"/>
    <hyperlink ref="E274" r:id="rId53" xr:uid="{00000000-0004-0000-0300-000034000000}"/>
    <hyperlink ref="E249" r:id="rId54" xr:uid="{00000000-0004-0000-0300-000035000000}"/>
    <hyperlink ref="E258" r:id="rId55" xr:uid="{00000000-0004-0000-0300-000036000000}"/>
    <hyperlink ref="E272" r:id="rId56" xr:uid="{00000000-0004-0000-0300-000037000000}"/>
    <hyperlink ref="E244" r:id="rId57" xr:uid="{00000000-0004-0000-0300-000038000000}"/>
    <hyperlink ref="E273" r:id="rId58" xr:uid="{00000000-0004-0000-0300-000039000000}"/>
    <hyperlink ref="E279" r:id="rId59" xr:uid="{00000000-0004-0000-0300-00003A000000}"/>
    <hyperlink ref="E194" r:id="rId60" xr:uid="{00000000-0004-0000-0300-00003B000000}"/>
    <hyperlink ref="E216" r:id="rId61" xr:uid="{00000000-0004-0000-0300-00003C000000}"/>
    <hyperlink ref="E186" r:id="rId62" xr:uid="{00000000-0004-0000-0300-00003D000000}"/>
    <hyperlink ref="E183" r:id="rId63" xr:uid="{00000000-0004-0000-0300-00003E000000}"/>
    <hyperlink ref="E190" r:id="rId64" display="https://twitter.com/crw_rightsmedia/status/1572258845258584071?s=20&amp;t=NOheHw_KNvfqo3Bev2jOtg" xr:uid="{00000000-0004-0000-0300-00003F000000}"/>
    <hyperlink ref="E187" r:id="rId65" xr:uid="{00000000-0004-0000-0300-000040000000}"/>
    <hyperlink ref="E271" r:id="rId66" xr:uid="{00000000-0004-0000-0300-000041000000}"/>
    <hyperlink ref="E281" r:id="rId67" xr:uid="{00000000-0004-0000-0300-000042000000}"/>
    <hyperlink ref="E224" r:id="rId68" xr:uid="{00000000-0004-0000-0300-000043000000}"/>
    <hyperlink ref="E188" r:id="rId69" xr:uid="{00000000-0004-0000-0300-000044000000}"/>
    <hyperlink ref="E287" r:id="rId70" xr:uid="{00000000-0004-0000-0300-000045000000}"/>
    <hyperlink ref="E278" r:id="rId71" xr:uid="{00000000-0004-0000-0300-000046000000}"/>
    <hyperlink ref="E256" r:id="rId72" xr:uid="{00000000-0004-0000-0300-000047000000}"/>
    <hyperlink ref="E245" r:id="rId73" xr:uid="{00000000-0004-0000-0300-000048000000}"/>
    <hyperlink ref="E203" r:id="rId74" xr:uid="{00000000-0004-0000-0300-000049000000}"/>
    <hyperlink ref="E189" r:id="rId75" xr:uid="{00000000-0004-0000-0300-00004A000000}"/>
    <hyperlink ref="E286" r:id="rId76" xr:uid="{00000000-0004-0000-0300-00004B000000}"/>
    <hyperlink ref="E180" r:id="rId77" xr:uid="{00000000-0004-0000-0300-00004C000000}"/>
    <hyperlink ref="E252" r:id="rId78" xr:uid="{00000000-0004-0000-0300-00004D000000}"/>
    <hyperlink ref="E184" r:id="rId79" xr:uid="{00000000-0004-0000-0300-00004E000000}"/>
    <hyperlink ref="E225" r:id="rId80" xr:uid="{00000000-0004-0000-0300-00004F000000}"/>
    <hyperlink ref="E208" r:id="rId81" xr:uid="{00000000-0004-0000-0300-000050000000}"/>
    <hyperlink ref="E217" r:id="rId82" xr:uid="{00000000-0004-0000-0300-000051000000}"/>
    <hyperlink ref="E181" r:id="rId83" xr:uid="{00000000-0004-0000-0300-000052000000}"/>
    <hyperlink ref="E177" r:id="rId84" xr:uid="{00000000-0004-0000-0300-000053000000}"/>
    <hyperlink ref="E174" r:id="rId85" xr:uid="{00000000-0004-0000-0300-000054000000}"/>
    <hyperlink ref="E250" r:id="rId86" xr:uid="{00000000-0004-0000-0300-000055000000}"/>
    <hyperlink ref="E227" r:id="rId87" xr:uid="{00000000-0004-0000-0300-000056000000}"/>
    <hyperlink ref="E173" r:id="rId88" xr:uid="{00000000-0004-0000-0300-000057000000}"/>
    <hyperlink ref="E178" r:id="rId89" xr:uid="{00000000-0004-0000-0300-000058000000}"/>
    <hyperlink ref="E179" r:id="rId90" xr:uid="{00000000-0004-0000-0300-000059000000}"/>
    <hyperlink ref="E171" r:id="rId91" display="https://stevekirsch.substack.com/p/the-cma-in-canada-doesnt-want-to?utm_source=post-email-title&amp;publication_id=548354&amp;post_id=75971677&amp;isFreemail=false&amp;utm_medium=email" xr:uid="{00000000-0004-0000-0300-00005A000000}"/>
    <hyperlink ref="E282" r:id="rId92" xr:uid="{00000000-0004-0000-0300-00005B000000}"/>
    <hyperlink ref="E168" r:id="rId93" xr:uid="{00000000-0004-0000-0300-00005C000000}"/>
    <hyperlink ref="E185" r:id="rId94" xr:uid="{00000000-0004-0000-0300-00005D000000}"/>
    <hyperlink ref="E167" r:id="rId95" xr:uid="{00000000-0004-0000-0300-00005E000000}"/>
    <hyperlink ref="E169" r:id="rId96" xr:uid="{00000000-0004-0000-0300-00005F000000}"/>
    <hyperlink ref="E175" r:id="rId97" xr:uid="{00000000-0004-0000-0300-000060000000}"/>
    <hyperlink ref="E165" r:id="rId98" xr:uid="{00000000-0004-0000-0300-000061000000}"/>
    <hyperlink ref="E160" r:id="rId99" xr:uid="{00000000-0004-0000-0300-000062000000}"/>
    <hyperlink ref="E163" r:id="rId100" xr:uid="{00000000-0004-0000-0300-000063000000}"/>
    <hyperlink ref="E155" r:id="rId101" xr:uid="{00000000-0004-0000-0300-000064000000}"/>
    <hyperlink ref="E164" r:id="rId102" xr:uid="{00000000-0004-0000-0300-000066000000}"/>
    <hyperlink ref="E150" r:id="rId103" xr:uid="{00000000-0004-0000-0300-000067000000}"/>
    <hyperlink ref="E243" r:id="rId104" xr:uid="{00000000-0004-0000-0300-000068000000}"/>
    <hyperlink ref="E146" r:id="rId105" xr:uid="{00000000-0004-0000-0300-000069000000}"/>
    <hyperlink ref="E156" r:id="rId106" xr:uid="{00000000-0004-0000-0300-00006A000000}"/>
    <hyperlink ref="E142" r:id="rId107" xr:uid="{00000000-0004-0000-0300-00006B000000}"/>
    <hyperlink ref="E141" r:id="rId108" xr:uid="{00000000-0004-0000-0300-00006C000000}"/>
    <hyperlink ref="E138" r:id="rId109" xr:uid="{00000000-0004-0000-0300-00006D000000}"/>
    <hyperlink ref="E140" r:id="rId110" xr:uid="{00000000-0004-0000-0300-00006E000000}"/>
    <hyperlink ref="E139" r:id="rId111" xr:uid="{00000000-0004-0000-0300-00006F000000}"/>
    <hyperlink ref="E199" r:id="rId112" xr:uid="{00000000-0004-0000-0300-000070000000}"/>
    <hyperlink ref="E143" r:id="rId113" xr:uid="{00000000-0004-0000-0300-000071000000}"/>
    <hyperlink ref="E157" r:id="rId114" xr:uid="{00000000-0004-0000-0300-000072000000}"/>
    <hyperlink ref="E136" r:id="rId115" xr:uid="{00000000-0004-0000-0300-000073000000}"/>
    <hyperlink ref="E131" r:id="rId116" xr:uid="{00000000-0004-0000-0300-000074000000}"/>
    <hyperlink ref="E149" r:id="rId117" xr:uid="{00000000-0004-0000-0300-000075000000}"/>
    <hyperlink ref="E130" r:id="rId118" xr:uid="{00000000-0004-0000-0300-000076000000}"/>
    <hyperlink ref="E137" r:id="rId119" xr:uid="{00000000-0004-0000-0300-000077000000}"/>
    <hyperlink ref="E129" r:id="rId120" xr:uid="{00000000-0004-0000-0300-000078000000}"/>
    <hyperlink ref="E159" r:id="rId121" xr:uid="{00000000-0004-0000-0300-000079000000}"/>
    <hyperlink ref="E280" r:id="rId122" xr:uid="{00000000-0004-0000-0300-00007A000000}"/>
    <hyperlink ref="E260" r:id="rId123" xr:uid="{00000000-0004-0000-0300-00007B000000}"/>
    <hyperlink ref="E151" r:id="rId124" xr:uid="{00000000-0004-0000-0300-00007C000000}"/>
    <hyperlink ref="E126" r:id="rId125" xr:uid="{00000000-0004-0000-0300-00007D000000}"/>
    <hyperlink ref="E125" r:id="rId126" xr:uid="{00000000-0004-0000-0300-00007E000000}"/>
    <hyperlink ref="E223" r:id="rId127" xr:uid="{00000000-0004-0000-0300-00007F000000}"/>
    <hyperlink ref="E213" r:id="rId128" xr:uid="{00000000-0004-0000-0300-000080000000}"/>
    <hyperlink ref="E122" r:id="rId129" xr:uid="{00000000-0004-0000-0300-000081000000}"/>
    <hyperlink ref="E162" r:id="rId130" xr:uid="{00000000-0004-0000-0300-000082000000}"/>
    <hyperlink ref="E254" r:id="rId131" xr:uid="{00000000-0004-0000-0300-000083000000}"/>
    <hyperlink ref="E284" r:id="rId132" xr:uid="{00000000-0004-0000-0300-000084000000}"/>
    <hyperlink ref="E119" r:id="rId133" xr:uid="{00000000-0004-0000-0300-000085000000}"/>
    <hyperlink ref="E128" r:id="rId134" xr:uid="{00000000-0004-0000-0300-000086000000}"/>
    <hyperlink ref="E116" r:id="rId135" xr:uid="{00000000-0004-0000-0300-000087000000}"/>
    <hyperlink ref="E117" r:id="rId136" xr:uid="{00000000-0004-0000-0300-000088000000}"/>
    <hyperlink ref="E118" r:id="rId137" xr:uid="{00000000-0004-0000-0300-000089000000}"/>
    <hyperlink ref="E108" r:id="rId138" xr:uid="{00000000-0004-0000-0300-00008A000000}"/>
    <hyperlink ref="E110" r:id="rId139" xr:uid="{00000000-0004-0000-0300-00008B000000}"/>
    <hyperlink ref="E107" r:id="rId140" xr:uid="{00000000-0004-0000-0300-00008C000000}"/>
    <hyperlink ref="E106" r:id="rId141" xr:uid="{00000000-0004-0000-0300-00008D000000}"/>
    <hyperlink ref="E104" r:id="rId142" xr:uid="{00000000-0004-0000-0300-00008E000000}"/>
    <hyperlink ref="E101" r:id="rId143" xr:uid="{00000000-0004-0000-0300-00008F000000}"/>
    <hyperlink ref="E109" r:id="rId144" xr:uid="{00000000-0004-0000-0300-000090000000}"/>
    <hyperlink ref="E99" r:id="rId145" xr:uid="{00000000-0004-0000-0300-000091000000}"/>
    <hyperlink ref="E92" r:id="rId146" xr:uid="{2E64FCFB-F336-8648-A6FF-8FD79C68C700}"/>
    <hyperlink ref="F96" r:id="rId147" xr:uid="{D36A32F6-167D-F140-969A-EAF558DC0EC2}"/>
    <hyperlink ref="E93" r:id="rId148" xr:uid="{CB01144B-D962-0144-88DB-97D064976197}"/>
    <hyperlink ref="E91" r:id="rId149" xr:uid="{F30AB8EB-4705-8F45-B4DF-CAD2EDD7DC89}"/>
    <hyperlink ref="E90" r:id="rId150" xr:uid="{090C89C5-3C34-9A48-8B30-A2EF2628C388}"/>
    <hyperlink ref="E246" r:id="rId151" xr:uid="{6CA9DBCE-23AE-764F-B4D8-FDC1C47821E2}"/>
    <hyperlink ref="E89" r:id="rId152" xr:uid="{0ADC2BD5-E747-4A41-AE20-1EE5B4D602D5}"/>
    <hyperlink ref="E132" r:id="rId153" xr:uid="{3AB3E2AC-9637-1343-B434-97A71EB4342F}"/>
    <hyperlink ref="E95" r:id="rId154" xr:uid="{D510E474-E12B-F44D-9604-CF3279E47788}"/>
    <hyperlink ref="E85" r:id="rId155" xr:uid="{D91580E4-8011-F945-BFA0-2EF2969CDF97}"/>
    <hyperlink ref="E166" r:id="rId156" xr:uid="{6038F099-253E-844B-BF83-0486F2D245B2}"/>
    <hyperlink ref="E84" r:id="rId157" display="https://jessicar.substack.com/p/died-suddenly-i-pulled-all-the-adverse?utm_source=post-email-title&amp;publication_id=516896&amp;post_id=89991782&amp;isFreemail=false&amp;utm_medium=email" xr:uid="{D591C8EE-1A13-B44A-8E2A-14C5039D5995}"/>
    <hyperlink ref="E83" r:id="rId158" xr:uid="{E842974C-A97C-AC45-ADC4-98982DA75766}"/>
    <hyperlink ref="E82" r:id="rId159" xr:uid="{F97FCCC6-29FC-EF45-9B29-5AA2817DF929}"/>
    <hyperlink ref="E79" r:id="rId160" xr:uid="{FCC5C887-A5CC-BD4C-870A-E521AB04CA8D}"/>
    <hyperlink ref="E75" r:id="rId161" xr:uid="{6FD2C696-E824-834E-8FA6-4459CCA64F30}"/>
    <hyperlink ref="E74" r:id="rId162" xr:uid="{C26CD651-B5BC-0F48-AE68-98D96D085F92}"/>
    <hyperlink ref="E81" r:id="rId163" xr:uid="{79EEF7DD-EBFB-6747-8D89-2DE580863C0F}"/>
    <hyperlink ref="E71" r:id="rId164" display="https://r20.rs6.net/tn.jsp?f=001D5-RlT-Bjp7lIrJrtd5DwGFmyfvxDjeprFNAwtah9FwrUzXEHDoNi90cqGSt3GxzzEr82zQdmkFkrIZWK0-ti_lx1oe7D2DSB5FgnwmtxhBM3A_EsXFoy0953UWXF1_sjlJsIQ1ZJXPibOTcgMgOp0RH_9ZpEHKIU5AMvUpEG4Zp71K4S1dbfSYivLCaOBW3AEx8ctEp442oo64VSSQ7RA==&amp;c=LOky3Kkd1zUpQosI9U07yqFCdssDnMSPxh-AXO3KFAiLoD00_5lcJA==&amp;ch=jRnvyvBXFbkTSlfHSCF402CH3e2LZl1YNEZeOVJHjir3mpizI5Ag9Q==" xr:uid="{90409E84-F1CB-EA4A-A09C-3F092C12D822}"/>
    <hyperlink ref="E72" r:id="rId165" xr:uid="{311D3089-D348-574D-BCF8-A2116D21BAA3}"/>
    <hyperlink ref="E77" r:id="rId166" xr:uid="{D45AD8FA-53A1-8B4C-A4A1-F71F8DEDA47F}"/>
    <hyperlink ref="E66" r:id="rId167" xr:uid="{27BADD4F-9CC3-D141-B624-9374E10DB94E}"/>
    <hyperlink ref="E63" r:id="rId168" xr:uid="{185E3F30-E594-6141-B4F5-4B9C51E21552}"/>
    <hyperlink ref="E61" r:id="rId169" xr:uid="{4321C809-4AC8-0F40-9423-BF97F1DB1323}"/>
    <hyperlink ref="E58" r:id="rId170" xr:uid="{BC01DEBC-BF8C-2D42-A27A-C3B6944FEB31}"/>
    <hyperlink ref="E56" r:id="rId171" xr:uid="{26E0BC75-4B02-584D-9BF7-4400287BA6B0}"/>
    <hyperlink ref="E55" r:id="rId172" xr:uid="{14DB172C-2459-0342-B8D1-8705D66B6E41}"/>
    <hyperlink ref="E232" r:id="rId173" xr:uid="{1B5680FB-AECE-7041-A8C2-4F0B8B304F0F}"/>
    <hyperlink ref="E230" r:id="rId174" xr:uid="{5D3EE498-E602-EA45-AB61-2FCA8BCB3FDB}"/>
    <hyperlink ref="E59" r:id="rId175" xr:uid="{7599AD0E-71A2-D146-B00E-66AAF8330B31}"/>
    <hyperlink ref="E57" r:id="rId176" xr:uid="{E522A71B-1C99-3441-92AF-44394A3E2AFA}"/>
    <hyperlink ref="E54" r:id="rId177" xr:uid="{9FC8E10C-DA6D-1548-96F0-45220ED5A701}"/>
    <hyperlink ref="E53" r:id="rId178" xr:uid="{6AA8CAD0-9A8A-8549-8EF4-D5970EE85FF3}"/>
    <hyperlink ref="E52" r:id="rId179" xr:uid="{3AAA693A-E9FA-E549-9854-E7A39664DA32}"/>
    <hyperlink ref="E275" r:id="rId180" xr:uid="{0909803E-99E5-F249-9FA4-E9CC1291E55D}"/>
    <hyperlink ref="E49" r:id="rId181" xr:uid="{AE2E792C-2326-014D-BAF6-DF345F7F074B}"/>
    <hyperlink ref="E48" r:id="rId182" xr:uid="{201572AC-03E0-DB42-9D93-D87561471921}"/>
    <hyperlink ref="E47" r:id="rId183" xr:uid="{B8D0B5D3-655B-BC46-B3E9-2EA6425DA5EA}"/>
    <hyperlink ref="E50" r:id="rId184" xr:uid="{A1DD40C6-0703-924C-8EA1-E4B85A09E9F6}"/>
    <hyperlink ref="E46" r:id="rId185" xr:uid="{D7B63FD8-6E42-CB4E-B900-3993E4A7E32C}"/>
    <hyperlink ref="E62" r:id="rId186" xr:uid="{2C42B090-9BBB-BF47-A6F9-4A1B65E9620E}"/>
    <hyperlink ref="E39" r:id="rId187" xr:uid="{B9756D0D-94EF-4144-B0E8-484EF3557717}"/>
    <hyperlink ref="E37" r:id="rId188" xr:uid="{10B8383D-217E-9D46-80DC-1D1B8F51F28A}"/>
    <hyperlink ref="E32" r:id="rId189" xr:uid="{C02E8F1A-9546-264B-90CB-5D9B54650D4C}"/>
    <hyperlink ref="E28" r:id="rId190" xr:uid="{A259DDA7-8912-BF41-B93F-6DBC47B08AC7}"/>
    <hyperlink ref="E26" r:id="rId191" xr:uid="{3617C661-950D-DE41-98B6-CB47E9ECF966}"/>
    <hyperlink ref="E27" r:id="rId192" xr:uid="{E9EE1A2C-872A-C241-9721-797D31D53F1B}"/>
    <hyperlink ref="E20" r:id="rId193" xr:uid="{D214F648-CA49-2E4D-91AA-274AB579FFFB}"/>
    <hyperlink ref="E86" r:id="rId194" xr:uid="{FE069CFF-9C3E-454A-8413-356E976BE4B9}"/>
    <hyperlink ref="E24" r:id="rId195" xr:uid="{EACDD4E2-B19D-E94F-89A3-423EED19BBE1}"/>
    <hyperlink ref="E17" r:id="rId196" xr:uid="{021E6B51-5F1A-614D-8496-150C994807EC}"/>
    <hyperlink ref="E23" r:id="rId197" xr:uid="{73BB1B73-71EF-A842-B729-12E55A2F1F81}"/>
    <hyperlink ref="E22" r:id="rId198" xr:uid="{E095E026-4011-8D46-AAB8-283415082065}"/>
    <hyperlink ref="E25" r:id="rId199" xr:uid="{87DAA202-E73F-2A45-8A9E-D437ABBABF31}"/>
    <hyperlink ref="E10" r:id="rId200" display="https://rumble.com/v2ocjtu-big-failures-with-the-c-19-vax-roll-out-dr.-william-makis.html?fbclid=IwAR2BiSfVet4AT2dii-UJ9zcbLAOmxpcAwm-NuxhoJETvk6I1U7dA_-Nr2vU" xr:uid="{70C452C4-B542-6446-ABDA-8A65AFFCD8E8}"/>
    <hyperlink ref="E11" r:id="rId201" xr:uid="{EF8ABB2C-1AD3-9247-B87F-ED35D4BDCB98}"/>
    <hyperlink ref="E16" r:id="rId202" xr:uid="{47F080B3-9270-6940-9D43-CB077029D39B}"/>
    <hyperlink ref="E21" r:id="rId203" xr:uid="{E1197035-CCF7-5B40-909F-25D0C13D398F}"/>
    <hyperlink ref="E8" r:id="rId204" xr:uid="{EE3DA839-B78F-1043-8EAC-9096197A6398}"/>
    <hyperlink ref="E5" r:id="rId205" xr:uid="{C7070499-6781-1943-B2E8-A260A68A7A9A}"/>
    <hyperlink ref="E3" r:id="rId206" xr:uid="{105C0AD5-E8A0-274F-8CE1-E507747F9EB1}"/>
    <hyperlink ref="E18" r:id="rId207" xr:uid="{6786F054-B940-5743-8660-04B5505D4B92}"/>
  </hyperlink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D0ED5-ADF6-9D48-B5E0-F4584FC0B137}">
  <dimension ref="A1:R39"/>
  <sheetViews>
    <sheetView topLeftCell="A4" zoomScale="110" zoomScaleNormal="110" workbookViewId="0">
      <selection activeCell="E53" sqref="E53"/>
    </sheetView>
  </sheetViews>
  <sheetFormatPr baseColWidth="10" defaultRowHeight="16" x14ac:dyDescent="0.2"/>
  <cols>
    <col min="2" max="2" width="21.5" customWidth="1"/>
    <col min="4" max="4" width="9.83203125" customWidth="1"/>
    <col min="5" max="5" width="59.33203125" customWidth="1"/>
    <col min="6" max="6" width="95.33203125" customWidth="1"/>
  </cols>
  <sheetData>
    <row r="1" spans="1:18" s="2" customFormat="1" ht="35" customHeight="1" x14ac:dyDescent="0.2">
      <c r="A1" s="277" t="s">
        <v>9389</v>
      </c>
      <c r="B1" s="277" t="s">
        <v>11171</v>
      </c>
      <c r="C1" s="277" t="s">
        <v>11167</v>
      </c>
      <c r="D1" s="277" t="s">
        <v>11172</v>
      </c>
      <c r="E1" s="277" t="s">
        <v>11162</v>
      </c>
      <c r="F1" s="277" t="s">
        <v>11155</v>
      </c>
      <c r="G1" s="4"/>
      <c r="H1" s="4"/>
      <c r="I1" s="4"/>
      <c r="J1" s="4"/>
      <c r="K1" s="4"/>
      <c r="L1" s="4"/>
      <c r="M1" s="4"/>
    </row>
    <row r="2" spans="1:18" s="1" customFormat="1" x14ac:dyDescent="0.2">
      <c r="A2" s="259" t="s">
        <v>10975</v>
      </c>
      <c r="B2" s="65"/>
      <c r="C2" s="259" t="s">
        <v>11179</v>
      </c>
      <c r="D2" s="259" t="s">
        <v>11159</v>
      </c>
      <c r="E2" s="276" t="s">
        <v>6157</v>
      </c>
      <c r="F2" s="66" t="s">
        <v>11173</v>
      </c>
      <c r="G2" s="2"/>
      <c r="I2" s="236"/>
      <c r="J2" s="236"/>
      <c r="K2" s="2"/>
      <c r="L2" s="4"/>
      <c r="M2" s="2"/>
    </row>
    <row r="3" spans="1:18" s="1" customFormat="1" x14ac:dyDescent="0.2">
      <c r="A3" s="259" t="s">
        <v>10975</v>
      </c>
      <c r="B3" s="179" t="s">
        <v>6516</v>
      </c>
      <c r="C3" s="259" t="s">
        <v>11179</v>
      </c>
      <c r="D3" s="259" t="s">
        <v>11159</v>
      </c>
      <c r="E3" s="276" t="s">
        <v>11163</v>
      </c>
      <c r="F3" s="66" t="s">
        <v>11177</v>
      </c>
      <c r="G3" s="4"/>
      <c r="H3" s="2"/>
      <c r="I3" s="236"/>
      <c r="J3" s="236"/>
      <c r="K3" s="2"/>
      <c r="L3" s="4"/>
      <c r="M3" s="2"/>
    </row>
    <row r="4" spans="1:18" s="1" customFormat="1" x14ac:dyDescent="0.2">
      <c r="A4" s="259" t="s">
        <v>10975</v>
      </c>
      <c r="B4" s="242"/>
      <c r="C4" s="259" t="s">
        <v>11179</v>
      </c>
      <c r="D4" s="259" t="s">
        <v>11159</v>
      </c>
      <c r="E4" s="276" t="s">
        <v>11164</v>
      </c>
      <c r="F4" s="66" t="s">
        <v>11174</v>
      </c>
      <c r="G4" s="4"/>
      <c r="H4" s="2"/>
      <c r="I4" s="236"/>
      <c r="J4" s="236"/>
      <c r="K4" s="2"/>
      <c r="L4" s="4"/>
      <c r="M4" s="2"/>
      <c r="R4" s="9"/>
    </row>
    <row r="5" spans="1:18" s="1" customFormat="1" x14ac:dyDescent="0.2">
      <c r="A5" s="259" t="s">
        <v>10975</v>
      </c>
      <c r="B5" s="253"/>
      <c r="C5" s="259" t="s">
        <v>11179</v>
      </c>
      <c r="D5" s="259" t="s">
        <v>11159</v>
      </c>
      <c r="E5" s="276" t="s">
        <v>11247</v>
      </c>
      <c r="F5" s="66" t="s">
        <v>11175</v>
      </c>
      <c r="G5" s="4"/>
      <c r="H5" s="2"/>
      <c r="I5" s="236"/>
      <c r="J5" s="236"/>
      <c r="K5" s="2"/>
      <c r="L5" s="4"/>
      <c r="M5" s="2"/>
      <c r="R5" s="9"/>
    </row>
    <row r="6" spans="1:18" s="1" customFormat="1" x14ac:dyDescent="0.2">
      <c r="A6" s="259" t="s">
        <v>10975</v>
      </c>
      <c r="B6" s="257" t="s">
        <v>1871</v>
      </c>
      <c r="C6" s="259" t="s">
        <v>11179</v>
      </c>
      <c r="D6" s="259" t="s">
        <v>11159</v>
      </c>
      <c r="E6" s="276" t="s">
        <v>11165</v>
      </c>
      <c r="F6" s="66" t="s">
        <v>11178</v>
      </c>
      <c r="G6" s="4"/>
      <c r="H6" s="2"/>
      <c r="I6" s="236"/>
      <c r="J6" s="236"/>
      <c r="K6" s="2"/>
      <c r="L6" s="4"/>
      <c r="M6" s="2"/>
    </row>
    <row r="7" spans="1:18" s="1" customFormat="1" x14ac:dyDescent="0.2">
      <c r="A7" s="259" t="s">
        <v>10975</v>
      </c>
      <c r="B7" s="275"/>
      <c r="C7" s="259" t="s">
        <v>11179</v>
      </c>
      <c r="D7" s="259" t="s">
        <v>11159</v>
      </c>
      <c r="E7" s="276" t="s">
        <v>11166</v>
      </c>
      <c r="F7" s="66" t="s">
        <v>11176</v>
      </c>
      <c r="G7" s="4"/>
      <c r="H7" s="2"/>
      <c r="I7" s="236"/>
      <c r="J7" s="236"/>
      <c r="K7" s="2"/>
      <c r="L7" s="4"/>
      <c r="M7" s="2"/>
    </row>
    <row r="8" spans="1:18" x14ac:dyDescent="0.2">
      <c r="A8" s="259" t="s">
        <v>11147</v>
      </c>
      <c r="B8" s="259" t="s">
        <v>11148</v>
      </c>
      <c r="C8" s="259" t="s">
        <v>11156</v>
      </c>
      <c r="D8" s="259" t="s">
        <v>11159</v>
      </c>
      <c r="E8" s="276" t="s">
        <v>11168</v>
      </c>
      <c r="F8" s="66" t="s">
        <v>11170</v>
      </c>
    </row>
    <row r="9" spans="1:18" x14ac:dyDescent="0.2">
      <c r="A9" s="259" t="s">
        <v>11147</v>
      </c>
      <c r="B9" s="259" t="s">
        <v>11148</v>
      </c>
      <c r="C9" s="259" t="s">
        <v>11157</v>
      </c>
      <c r="D9" s="259" t="s">
        <v>11160</v>
      </c>
      <c r="E9" s="276" t="s">
        <v>11168</v>
      </c>
      <c r="F9" s="66" t="s">
        <v>11169</v>
      </c>
    </row>
    <row r="10" spans="1:18" x14ac:dyDescent="0.2">
      <c r="A10" s="259" t="s">
        <v>11147</v>
      </c>
      <c r="B10" s="259" t="s">
        <v>11148</v>
      </c>
      <c r="C10" s="259" t="s">
        <v>11156</v>
      </c>
      <c r="D10" s="259" t="s">
        <v>11159</v>
      </c>
      <c r="E10" s="276" t="s">
        <v>11218</v>
      </c>
      <c r="F10" s="66" t="s">
        <v>11249</v>
      </c>
    </row>
    <row r="11" spans="1:18" x14ac:dyDescent="0.2">
      <c r="A11" s="259" t="s">
        <v>11147</v>
      </c>
      <c r="B11" s="259" t="s">
        <v>11148</v>
      </c>
      <c r="C11" s="259" t="s">
        <v>11156</v>
      </c>
      <c r="D11" s="259" t="s">
        <v>11159</v>
      </c>
      <c r="E11" s="276" t="s">
        <v>11219</v>
      </c>
      <c r="F11" s="66" t="s">
        <v>11239</v>
      </c>
    </row>
    <row r="12" spans="1:18" x14ac:dyDescent="0.2">
      <c r="A12" s="259" t="s">
        <v>11147</v>
      </c>
      <c r="B12" s="259" t="s">
        <v>11148</v>
      </c>
      <c r="C12" s="259" t="s">
        <v>11156</v>
      </c>
      <c r="D12" s="259" t="s">
        <v>11159</v>
      </c>
      <c r="E12" s="276" t="s">
        <v>11227</v>
      </c>
      <c r="F12" s="66" t="s">
        <v>11231</v>
      </c>
    </row>
    <row r="13" spans="1:18" x14ac:dyDescent="0.2">
      <c r="A13" s="259" t="s">
        <v>11147</v>
      </c>
      <c r="B13" s="259" t="s">
        <v>11148</v>
      </c>
      <c r="C13" s="259" t="s">
        <v>11156</v>
      </c>
      <c r="D13" s="259" t="s">
        <v>11159</v>
      </c>
      <c r="E13" s="276" t="s">
        <v>11221</v>
      </c>
      <c r="F13" s="66" t="s">
        <v>11228</v>
      </c>
    </row>
    <row r="14" spans="1:18" x14ac:dyDescent="0.2">
      <c r="A14" s="259" t="s">
        <v>11147</v>
      </c>
      <c r="B14" s="259" t="s">
        <v>11148</v>
      </c>
      <c r="C14" s="259" t="s">
        <v>11156</v>
      </c>
      <c r="D14" s="259" t="s">
        <v>11159</v>
      </c>
      <c r="E14" s="276" t="s">
        <v>11222</v>
      </c>
      <c r="F14" s="66" t="s">
        <v>11229</v>
      </c>
    </row>
    <row r="15" spans="1:18" x14ac:dyDescent="0.2">
      <c r="A15" s="259" t="s">
        <v>11147</v>
      </c>
      <c r="B15" s="259" t="s">
        <v>11148</v>
      </c>
      <c r="C15" s="259" t="s">
        <v>11156</v>
      </c>
      <c r="D15" s="259" t="s">
        <v>11159</v>
      </c>
      <c r="E15" s="276" t="s">
        <v>11233</v>
      </c>
      <c r="F15" s="66" t="s">
        <v>11236</v>
      </c>
    </row>
    <row r="16" spans="1:18" x14ac:dyDescent="0.2">
      <c r="A16" s="259" t="s">
        <v>11147</v>
      </c>
      <c r="B16" s="259" t="s">
        <v>11148</v>
      </c>
      <c r="C16" s="259" t="s">
        <v>11156</v>
      </c>
      <c r="D16" s="259" t="s">
        <v>11159</v>
      </c>
      <c r="E16" s="276" t="s">
        <v>11234</v>
      </c>
      <c r="F16" s="66" t="s">
        <v>11237</v>
      </c>
    </row>
    <row r="17" spans="1:6" x14ac:dyDescent="0.2">
      <c r="A17" s="259" t="s">
        <v>11147</v>
      </c>
      <c r="B17" s="259" t="s">
        <v>11148</v>
      </c>
      <c r="C17" s="259" t="s">
        <v>11156</v>
      </c>
      <c r="D17" s="259" t="s">
        <v>11159</v>
      </c>
      <c r="E17" s="276" t="s">
        <v>11223</v>
      </c>
      <c r="F17" s="66" t="s">
        <v>11238</v>
      </c>
    </row>
    <row r="18" spans="1:6" x14ac:dyDescent="0.2">
      <c r="A18" s="259" t="s">
        <v>11147</v>
      </c>
      <c r="B18" s="259" t="s">
        <v>11148</v>
      </c>
      <c r="C18" s="259" t="s">
        <v>11156</v>
      </c>
      <c r="D18" s="259" t="s">
        <v>11159</v>
      </c>
      <c r="E18" s="276" t="s">
        <v>11224</v>
      </c>
      <c r="F18" s="66" t="s">
        <v>11241</v>
      </c>
    </row>
    <row r="19" spans="1:6" x14ac:dyDescent="0.2">
      <c r="A19" s="259" t="s">
        <v>11147</v>
      </c>
      <c r="B19" s="259" t="s">
        <v>11148</v>
      </c>
      <c r="C19" s="259" t="s">
        <v>11156</v>
      </c>
      <c r="D19" s="259" t="s">
        <v>11159</v>
      </c>
      <c r="E19" s="276" t="s">
        <v>11225</v>
      </c>
      <c r="F19" s="66" t="s">
        <v>11243</v>
      </c>
    </row>
    <row r="20" spans="1:6" x14ac:dyDescent="0.2">
      <c r="A20" s="259" t="s">
        <v>11147</v>
      </c>
      <c r="B20" s="259" t="s">
        <v>11149</v>
      </c>
      <c r="C20" s="259" t="s">
        <v>11156</v>
      </c>
      <c r="D20" s="259" t="s">
        <v>11159</v>
      </c>
      <c r="E20" s="276" t="s">
        <v>11168</v>
      </c>
      <c r="F20" s="66" t="s">
        <v>11170</v>
      </c>
    </row>
    <row r="21" spans="1:6" x14ac:dyDescent="0.2">
      <c r="A21" s="259" t="s">
        <v>11147</v>
      </c>
      <c r="B21" s="259" t="s">
        <v>11149</v>
      </c>
      <c r="C21" s="259" t="s">
        <v>11157</v>
      </c>
      <c r="D21" s="259" t="s">
        <v>11160</v>
      </c>
      <c r="E21" s="276" t="s">
        <v>11168</v>
      </c>
      <c r="F21" s="66" t="s">
        <v>11169</v>
      </c>
    </row>
    <row r="22" spans="1:6" x14ac:dyDescent="0.2">
      <c r="A22" s="259" t="s">
        <v>11147</v>
      </c>
      <c r="B22" s="259" t="s">
        <v>11149</v>
      </c>
      <c r="C22" s="259" t="s">
        <v>11156</v>
      </c>
      <c r="D22" s="259" t="s">
        <v>11159</v>
      </c>
      <c r="E22" s="276" t="s">
        <v>11218</v>
      </c>
      <c r="F22" s="66" t="s">
        <v>11249</v>
      </c>
    </row>
    <row r="23" spans="1:6" x14ac:dyDescent="0.2">
      <c r="A23" s="259" t="s">
        <v>11147</v>
      </c>
      <c r="B23" s="259" t="s">
        <v>11149</v>
      </c>
      <c r="C23" s="259" t="s">
        <v>11156</v>
      </c>
      <c r="D23" s="259" t="s">
        <v>11159</v>
      </c>
      <c r="E23" s="276" t="s">
        <v>11219</v>
      </c>
      <c r="F23" s="66" t="s">
        <v>11239</v>
      </c>
    </row>
    <row r="24" spans="1:6" x14ac:dyDescent="0.2">
      <c r="A24" s="259" t="s">
        <v>11147</v>
      </c>
      <c r="B24" s="259" t="s">
        <v>11149</v>
      </c>
      <c r="C24" s="259" t="s">
        <v>11156</v>
      </c>
      <c r="D24" s="259" t="s">
        <v>11159</v>
      </c>
      <c r="E24" s="276" t="s">
        <v>11220</v>
      </c>
      <c r="F24" s="66" t="s">
        <v>11230</v>
      </c>
    </row>
    <row r="25" spans="1:6" x14ac:dyDescent="0.2">
      <c r="A25" s="259" t="s">
        <v>11147</v>
      </c>
      <c r="B25" s="259" t="s">
        <v>11149</v>
      </c>
      <c r="C25" s="259" t="s">
        <v>11156</v>
      </c>
      <c r="D25" s="259" t="s">
        <v>11159</v>
      </c>
      <c r="E25" s="276" t="s">
        <v>11221</v>
      </c>
      <c r="F25" s="66" t="s">
        <v>11228</v>
      </c>
    </row>
    <row r="26" spans="1:6" x14ac:dyDescent="0.2">
      <c r="A26" s="259" t="s">
        <v>11147</v>
      </c>
      <c r="B26" s="259" t="s">
        <v>11149</v>
      </c>
      <c r="C26" s="259" t="s">
        <v>11156</v>
      </c>
      <c r="D26" s="259" t="s">
        <v>11159</v>
      </c>
      <c r="E26" s="276" t="s">
        <v>11222</v>
      </c>
      <c r="F26" s="66" t="s">
        <v>11229</v>
      </c>
    </row>
    <row r="27" spans="1:6" x14ac:dyDescent="0.2">
      <c r="A27" s="259" t="s">
        <v>11147</v>
      </c>
      <c r="B27" s="259" t="s">
        <v>11149</v>
      </c>
      <c r="C27" s="259" t="s">
        <v>11156</v>
      </c>
      <c r="D27" s="259" t="s">
        <v>11159</v>
      </c>
      <c r="E27" s="276" t="s">
        <v>11232</v>
      </c>
      <c r="F27" s="66" t="s">
        <v>11236</v>
      </c>
    </row>
    <row r="28" spans="1:6" x14ac:dyDescent="0.2">
      <c r="A28" s="259" t="s">
        <v>11147</v>
      </c>
      <c r="B28" s="259" t="s">
        <v>11149</v>
      </c>
      <c r="C28" s="259" t="s">
        <v>11156</v>
      </c>
      <c r="D28" s="259" t="s">
        <v>11159</v>
      </c>
      <c r="E28" s="276" t="s">
        <v>11234</v>
      </c>
      <c r="F28" s="66" t="s">
        <v>11237</v>
      </c>
    </row>
    <row r="29" spans="1:6" x14ac:dyDescent="0.2">
      <c r="A29" s="259" t="s">
        <v>11147</v>
      </c>
      <c r="B29" s="259" t="s">
        <v>11149</v>
      </c>
      <c r="C29" s="259" t="s">
        <v>11156</v>
      </c>
      <c r="D29" s="259" t="s">
        <v>11159</v>
      </c>
      <c r="E29" s="276" t="s">
        <v>11223</v>
      </c>
      <c r="F29" s="66" t="s">
        <v>11238</v>
      </c>
    </row>
    <row r="30" spans="1:6" x14ac:dyDescent="0.2">
      <c r="A30" s="259" t="s">
        <v>11147</v>
      </c>
      <c r="B30" s="259" t="s">
        <v>11149</v>
      </c>
      <c r="C30" s="259" t="s">
        <v>11156</v>
      </c>
      <c r="D30" s="259" t="s">
        <v>11159</v>
      </c>
      <c r="E30" s="276" t="s">
        <v>11224</v>
      </c>
      <c r="F30" s="66" t="s">
        <v>11240</v>
      </c>
    </row>
    <row r="31" spans="1:6" x14ac:dyDescent="0.2">
      <c r="A31" s="259" t="s">
        <v>11147</v>
      </c>
      <c r="B31" s="259" t="s">
        <v>11149</v>
      </c>
      <c r="C31" s="259" t="s">
        <v>11156</v>
      </c>
      <c r="D31" s="259" t="s">
        <v>11159</v>
      </c>
      <c r="E31" s="276" t="s">
        <v>11225</v>
      </c>
      <c r="F31" s="66" t="s">
        <v>11242</v>
      </c>
    </row>
    <row r="32" spans="1:6" x14ac:dyDescent="0.2">
      <c r="A32" s="259" t="s">
        <v>11147</v>
      </c>
      <c r="B32" s="259" t="s">
        <v>11154</v>
      </c>
      <c r="C32" s="259" t="s">
        <v>11158</v>
      </c>
      <c r="D32" s="259" t="s">
        <v>11159</v>
      </c>
      <c r="E32" s="276"/>
      <c r="F32" s="66" t="s">
        <v>11248</v>
      </c>
    </row>
    <row r="33" spans="1:6" x14ac:dyDescent="0.2">
      <c r="A33" s="259" t="s">
        <v>11147</v>
      </c>
      <c r="B33" s="259" t="s">
        <v>1550</v>
      </c>
      <c r="C33" s="259" t="s">
        <v>11161</v>
      </c>
      <c r="D33" s="259" t="s">
        <v>11159</v>
      </c>
      <c r="E33" s="276"/>
      <c r="F33" s="279" t="s">
        <v>11180</v>
      </c>
    </row>
    <row r="34" spans="1:6" x14ac:dyDescent="0.2">
      <c r="A34" s="259" t="s">
        <v>11147</v>
      </c>
      <c r="B34" s="259" t="s">
        <v>1357</v>
      </c>
      <c r="C34" s="259" t="s">
        <v>11161</v>
      </c>
      <c r="D34" s="259" t="s">
        <v>11159</v>
      </c>
      <c r="E34" s="276"/>
      <c r="F34" s="279" t="s">
        <v>11244</v>
      </c>
    </row>
    <row r="35" spans="1:6" x14ac:dyDescent="0.2">
      <c r="A35" s="259" t="s">
        <v>11147</v>
      </c>
      <c r="B35" s="259" t="s">
        <v>7101</v>
      </c>
      <c r="C35" s="259" t="s">
        <v>11158</v>
      </c>
      <c r="D35" s="259" t="s">
        <v>11159</v>
      </c>
      <c r="E35" s="276"/>
      <c r="F35" s="66" t="s">
        <v>11246</v>
      </c>
    </row>
    <row r="36" spans="1:6" x14ac:dyDescent="0.2">
      <c r="A36" s="259" t="s">
        <v>11147</v>
      </c>
      <c r="B36" s="259" t="s">
        <v>7101</v>
      </c>
      <c r="C36" s="259" t="s">
        <v>11156</v>
      </c>
      <c r="D36" s="259" t="s">
        <v>11159</v>
      </c>
      <c r="E36" s="276" t="s">
        <v>11226</v>
      </c>
      <c r="F36" s="66" t="s">
        <v>11245</v>
      </c>
    </row>
    <row r="37" spans="1:6" x14ac:dyDescent="0.2">
      <c r="A37" s="259" t="s">
        <v>11147</v>
      </c>
      <c r="B37" s="259" t="s">
        <v>11150</v>
      </c>
      <c r="C37" s="259" t="s">
        <v>11161</v>
      </c>
      <c r="D37" s="259" t="s">
        <v>11159</v>
      </c>
      <c r="E37" s="276"/>
      <c r="F37" s="66" t="s">
        <v>11153</v>
      </c>
    </row>
    <row r="38" spans="1:6" x14ac:dyDescent="0.2">
      <c r="A38" s="259" t="s">
        <v>11147</v>
      </c>
      <c r="B38" s="259" t="s">
        <v>11151</v>
      </c>
      <c r="C38" s="259" t="s">
        <v>11161</v>
      </c>
      <c r="D38" s="259" t="s">
        <v>11159</v>
      </c>
      <c r="E38" s="276"/>
      <c r="F38" s="66" t="s">
        <v>11152</v>
      </c>
    </row>
    <row r="39" spans="1:6" x14ac:dyDescent="0.2">
      <c r="C39" s="259"/>
    </row>
  </sheetData>
  <autoFilter ref="A1:F1" xr:uid="{D52D0ED5-ADF6-9D48-B5E0-F4584FC0B137}"/>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0021482-D356-AA4B-9493-1E7B31131423}">
          <x14:formula1>
            <xm:f>Specialties!$A$2:$A$78</xm:f>
          </x14:formula1>
          <xm:sqref>T2:T6 U2:U7</xm:sqref>
        </x14:dataValidation>
        <x14:dataValidation type="list" allowBlank="1" showInputMessage="1" showErrorMessage="1" xr:uid="{91DC4AA8-3F6F-654F-88E8-3B9A2CD44E92}">
          <x14:formula1>
            <xm:f>Specialties!$A$2:$A$75</xm:f>
          </x14:formula1>
          <xm:sqref>V2:V7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6DD3B-BDB1-4C43-8A94-DC8F3AB41223}">
  <dimension ref="A1:D14"/>
  <sheetViews>
    <sheetView workbookViewId="0">
      <selection activeCell="C25" sqref="C25"/>
    </sheetView>
  </sheetViews>
  <sheetFormatPr baseColWidth="10" defaultRowHeight="16" x14ac:dyDescent="0.2"/>
  <cols>
    <col min="1" max="1" width="8.83203125" customWidth="1"/>
    <col min="2" max="2" width="27" customWidth="1"/>
    <col min="3" max="3" width="103.5" customWidth="1"/>
    <col min="4" max="4" width="10.83203125" style="2"/>
  </cols>
  <sheetData>
    <row r="1" spans="1:4" x14ac:dyDescent="0.2">
      <c r="A1" s="16" t="s">
        <v>11209</v>
      </c>
      <c r="B1" s="16" t="s">
        <v>11194</v>
      </c>
      <c r="C1" s="278" t="s">
        <v>11155</v>
      </c>
      <c r="D1" s="16" t="s">
        <v>11195</v>
      </c>
    </row>
    <row r="2" spans="1:4" x14ac:dyDescent="0.2">
      <c r="A2" s="171" t="s">
        <v>11213</v>
      </c>
      <c r="B2" s="2" t="s">
        <v>11193</v>
      </c>
      <c r="C2" t="s">
        <v>11196</v>
      </c>
      <c r="D2" s="2">
        <v>64</v>
      </c>
    </row>
    <row r="3" spans="1:4" x14ac:dyDescent="0.2">
      <c r="A3" s="171" t="s">
        <v>11214</v>
      </c>
      <c r="B3" s="2" t="s">
        <v>11198</v>
      </c>
      <c r="C3" t="s">
        <v>11197</v>
      </c>
      <c r="D3" s="2">
        <v>1</v>
      </c>
    </row>
    <row r="4" spans="1:4" x14ac:dyDescent="0.2">
      <c r="A4" s="2" t="s">
        <v>11212</v>
      </c>
      <c r="B4" s="2" t="s">
        <v>11201</v>
      </c>
      <c r="C4" t="s">
        <v>11199</v>
      </c>
      <c r="D4" s="2">
        <v>10</v>
      </c>
    </row>
    <row r="5" spans="1:4" x14ac:dyDescent="0.2">
      <c r="A5" s="2" t="s">
        <v>11211</v>
      </c>
      <c r="B5" s="2" t="s">
        <v>11202</v>
      </c>
      <c r="C5" t="s">
        <v>11200</v>
      </c>
      <c r="D5" s="2">
        <v>4</v>
      </c>
    </row>
    <row r="6" spans="1:4" x14ac:dyDescent="0.2">
      <c r="A6" s="2" t="s">
        <v>11292</v>
      </c>
      <c r="B6" s="2" t="s">
        <v>3100</v>
      </c>
      <c r="C6" t="s">
        <v>11855</v>
      </c>
      <c r="D6" s="2">
        <v>1</v>
      </c>
    </row>
    <row r="7" spans="1:4" x14ac:dyDescent="0.2">
      <c r="A7" s="2" t="s">
        <v>4963</v>
      </c>
      <c r="B7" s="2" t="s">
        <v>11203</v>
      </c>
      <c r="C7" t="s">
        <v>11204</v>
      </c>
      <c r="D7" s="2">
        <v>7</v>
      </c>
    </row>
    <row r="8" spans="1:4" x14ac:dyDescent="0.2">
      <c r="A8" s="2" t="s">
        <v>4963</v>
      </c>
      <c r="B8" s="2" t="s">
        <v>11206</v>
      </c>
      <c r="C8" t="s">
        <v>11205</v>
      </c>
      <c r="D8" s="2">
        <v>299</v>
      </c>
    </row>
    <row r="9" spans="1:4" x14ac:dyDescent="0.2">
      <c r="A9" s="171" t="s">
        <v>11210</v>
      </c>
      <c r="B9" s="2" t="s">
        <v>11208</v>
      </c>
      <c r="C9" t="s">
        <v>11207</v>
      </c>
      <c r="D9" s="2">
        <v>1711</v>
      </c>
    </row>
    <row r="10" spans="1:4" x14ac:dyDescent="0.2">
      <c r="A10" s="2" t="s">
        <v>11216</v>
      </c>
      <c r="B10" s="2" t="s">
        <v>11215</v>
      </c>
      <c r="C10" t="s">
        <v>11217</v>
      </c>
      <c r="D10" s="2">
        <v>1470</v>
      </c>
    </row>
    <row r="11" spans="1:4" x14ac:dyDescent="0.2">
      <c r="B11" s="2" t="s">
        <v>11940</v>
      </c>
      <c r="C11" t="s">
        <v>11939</v>
      </c>
    </row>
    <row r="12" spans="1:4" x14ac:dyDescent="0.2">
      <c r="B12" s="2"/>
    </row>
    <row r="13" spans="1:4" x14ac:dyDescent="0.2">
      <c r="A13" s="2" t="s">
        <v>11147</v>
      </c>
      <c r="B13" s="2" t="s">
        <v>11151</v>
      </c>
      <c r="C13" t="s">
        <v>11472</v>
      </c>
      <c r="D13" s="2">
        <v>134</v>
      </c>
    </row>
    <row r="14" spans="1:4" x14ac:dyDescent="0.2">
      <c r="A14" s="2" t="s">
        <v>11147</v>
      </c>
      <c r="B14" s="2" t="s">
        <v>11574</v>
      </c>
      <c r="C14" t="s">
        <v>11575</v>
      </c>
      <c r="D14" s="2">
        <v>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34"/>
  <sheetViews>
    <sheetView topLeftCell="A76" zoomScale="110" zoomScaleNormal="110" zoomScalePageLayoutView="165" workbookViewId="0">
      <selection activeCell="N158" sqref="N158"/>
    </sheetView>
  </sheetViews>
  <sheetFormatPr baseColWidth="10" defaultRowHeight="16" x14ac:dyDescent="0.2"/>
  <cols>
    <col min="1" max="1" width="7.5" customWidth="1"/>
    <col min="2" max="2" width="16.1640625" customWidth="1"/>
    <col min="3" max="3" width="20.1640625" customWidth="1"/>
    <col min="4" max="4" width="11.6640625" customWidth="1"/>
    <col min="6" max="8" width="10" style="2" customWidth="1"/>
    <col min="9" max="10" width="10" customWidth="1"/>
    <col min="14" max="14" width="24" customWidth="1"/>
    <col min="15" max="15" width="32.6640625" customWidth="1"/>
    <col min="16" max="16" width="28.1640625" customWidth="1"/>
  </cols>
  <sheetData>
    <row r="1" spans="1:16" s="1" customFormat="1" ht="17" x14ac:dyDescent="0.2">
      <c r="A1" s="24" t="s">
        <v>3159</v>
      </c>
      <c r="B1" s="3" t="s">
        <v>1354</v>
      </c>
      <c r="C1" s="3" t="s">
        <v>1355</v>
      </c>
      <c r="D1" s="3" t="s">
        <v>1356</v>
      </c>
      <c r="E1" s="3" t="s">
        <v>1357</v>
      </c>
      <c r="F1" s="3" t="s">
        <v>1358</v>
      </c>
      <c r="G1" s="3" t="s">
        <v>1359</v>
      </c>
      <c r="H1" s="3" t="s">
        <v>1360</v>
      </c>
      <c r="I1" s="3" t="s">
        <v>1364</v>
      </c>
      <c r="J1" s="3" t="s">
        <v>1365</v>
      </c>
      <c r="K1" s="3" t="s">
        <v>1366</v>
      </c>
      <c r="L1" s="3" t="s">
        <v>1367</v>
      </c>
      <c r="M1" s="24" t="s">
        <v>1488</v>
      </c>
      <c r="N1" s="3" t="s">
        <v>1476</v>
      </c>
      <c r="O1" s="3" t="s">
        <v>1550</v>
      </c>
      <c r="P1" s="3" t="s">
        <v>2546</v>
      </c>
    </row>
    <row r="2" spans="1:16" x14ac:dyDescent="0.2">
      <c r="A2" s="2">
        <v>1</v>
      </c>
      <c r="B2" t="s">
        <v>27</v>
      </c>
      <c r="C2" t="s">
        <v>866</v>
      </c>
      <c r="D2" t="s">
        <v>867</v>
      </c>
      <c r="F2" s="171">
        <v>1</v>
      </c>
      <c r="G2" s="2">
        <v>1</v>
      </c>
      <c r="H2" s="2">
        <v>2019</v>
      </c>
      <c r="I2" s="2"/>
      <c r="J2" s="2"/>
      <c r="M2" s="242" t="s">
        <v>1447</v>
      </c>
    </row>
    <row r="3" spans="1:16" x14ac:dyDescent="0.2">
      <c r="A3" s="171">
        <f>A2+1</f>
        <v>2</v>
      </c>
      <c r="B3" t="s">
        <v>25</v>
      </c>
      <c r="C3" t="s">
        <v>863</v>
      </c>
      <c r="D3" t="s">
        <v>864</v>
      </c>
      <c r="F3" s="171">
        <v>1</v>
      </c>
      <c r="G3" s="2">
        <v>2</v>
      </c>
      <c r="H3" s="2">
        <v>2019</v>
      </c>
      <c r="I3" s="2"/>
      <c r="J3" s="2"/>
      <c r="M3" s="242" t="s">
        <v>1447</v>
      </c>
    </row>
    <row r="4" spans="1:16" x14ac:dyDescent="0.2">
      <c r="A4" s="171">
        <f t="shared" ref="A4:A67" si="0">A3+1</f>
        <v>3</v>
      </c>
      <c r="B4" t="s">
        <v>26</v>
      </c>
      <c r="C4" t="s">
        <v>865</v>
      </c>
      <c r="D4" t="s">
        <v>845</v>
      </c>
      <c r="F4" s="171">
        <v>1</v>
      </c>
      <c r="G4" s="2">
        <v>2</v>
      </c>
      <c r="H4" s="2">
        <v>2019</v>
      </c>
      <c r="I4" s="2"/>
      <c r="J4" s="2"/>
      <c r="M4" s="242" t="s">
        <v>1447</v>
      </c>
    </row>
    <row r="5" spans="1:16" x14ac:dyDescent="0.2">
      <c r="A5" s="171">
        <f t="shared" si="0"/>
        <v>4</v>
      </c>
      <c r="B5" t="s">
        <v>24</v>
      </c>
      <c r="C5" t="s">
        <v>861</v>
      </c>
      <c r="D5" t="s">
        <v>862</v>
      </c>
      <c r="F5" s="171">
        <v>1</v>
      </c>
      <c r="G5" s="2">
        <v>3</v>
      </c>
      <c r="H5" s="2">
        <v>2019</v>
      </c>
      <c r="I5" s="2"/>
      <c r="J5" s="2"/>
      <c r="M5" s="242" t="s">
        <v>1447</v>
      </c>
    </row>
    <row r="6" spans="1:16" x14ac:dyDescent="0.2">
      <c r="A6" s="171">
        <f t="shared" si="0"/>
        <v>5</v>
      </c>
      <c r="B6" t="s">
        <v>23</v>
      </c>
      <c r="C6" t="s">
        <v>860</v>
      </c>
      <c r="D6" t="s">
        <v>834</v>
      </c>
      <c r="F6" s="171">
        <v>1</v>
      </c>
      <c r="G6" s="2">
        <v>4</v>
      </c>
      <c r="H6" s="2">
        <v>2019</v>
      </c>
      <c r="I6" s="2"/>
      <c r="J6" s="2"/>
      <c r="M6" s="242" t="s">
        <v>1447</v>
      </c>
    </row>
    <row r="7" spans="1:16" x14ac:dyDescent="0.2">
      <c r="A7" s="171">
        <f t="shared" si="0"/>
        <v>6</v>
      </c>
      <c r="B7" t="s">
        <v>22</v>
      </c>
      <c r="C7" t="s">
        <v>859</v>
      </c>
      <c r="F7" s="171">
        <v>1</v>
      </c>
      <c r="G7" s="2">
        <v>5</v>
      </c>
      <c r="H7" s="2">
        <v>2019</v>
      </c>
      <c r="I7" s="2"/>
      <c r="J7" s="2"/>
      <c r="M7" s="242" t="s">
        <v>1447</v>
      </c>
    </row>
    <row r="8" spans="1:16" x14ac:dyDescent="0.2">
      <c r="A8" s="171">
        <f t="shared" si="0"/>
        <v>7</v>
      </c>
      <c r="B8" t="s">
        <v>21</v>
      </c>
      <c r="C8" t="s">
        <v>858</v>
      </c>
      <c r="F8" s="171">
        <v>1</v>
      </c>
      <c r="G8" s="2">
        <v>9</v>
      </c>
      <c r="H8" s="2">
        <v>2019</v>
      </c>
      <c r="I8" s="2"/>
      <c r="J8" s="2"/>
      <c r="M8" s="242" t="s">
        <v>1447</v>
      </c>
    </row>
    <row r="9" spans="1:16" x14ac:dyDescent="0.2">
      <c r="A9" s="171">
        <f t="shared" si="0"/>
        <v>8</v>
      </c>
      <c r="B9" t="s">
        <v>19</v>
      </c>
      <c r="C9" t="s">
        <v>856</v>
      </c>
      <c r="D9" t="s">
        <v>848</v>
      </c>
      <c r="F9" s="171">
        <v>1</v>
      </c>
      <c r="G9" s="2">
        <v>10</v>
      </c>
      <c r="H9" s="2">
        <v>2019</v>
      </c>
      <c r="I9" s="2"/>
      <c r="J9" s="2"/>
      <c r="M9" s="242" t="s">
        <v>1447</v>
      </c>
    </row>
    <row r="10" spans="1:16" x14ac:dyDescent="0.2">
      <c r="A10" s="171">
        <f t="shared" si="0"/>
        <v>9</v>
      </c>
      <c r="B10" t="s">
        <v>20</v>
      </c>
      <c r="C10" t="s">
        <v>857</v>
      </c>
      <c r="D10" t="s">
        <v>853</v>
      </c>
      <c r="F10" s="171">
        <v>1</v>
      </c>
      <c r="G10" s="2">
        <v>10</v>
      </c>
      <c r="H10" s="2">
        <v>2019</v>
      </c>
      <c r="I10" s="2"/>
      <c r="J10" s="2"/>
      <c r="M10" s="242" t="s">
        <v>1447</v>
      </c>
    </row>
    <row r="11" spans="1:16" x14ac:dyDescent="0.2">
      <c r="A11" s="171">
        <f t="shared" si="0"/>
        <v>10</v>
      </c>
      <c r="B11" t="s">
        <v>18</v>
      </c>
      <c r="C11" t="s">
        <v>855</v>
      </c>
      <c r="D11" t="s">
        <v>845</v>
      </c>
      <c r="F11" s="171">
        <v>1</v>
      </c>
      <c r="G11" s="2">
        <v>14</v>
      </c>
      <c r="H11" s="2">
        <v>2019</v>
      </c>
      <c r="I11" s="2"/>
      <c r="J11" s="2"/>
      <c r="M11" s="242" t="s">
        <v>1447</v>
      </c>
    </row>
    <row r="12" spans="1:16" x14ac:dyDescent="0.2">
      <c r="A12" s="171">
        <f t="shared" si="0"/>
        <v>11</v>
      </c>
      <c r="B12" t="s">
        <v>16</v>
      </c>
      <c r="C12" t="s">
        <v>852</v>
      </c>
      <c r="D12" t="s">
        <v>853</v>
      </c>
      <c r="E12" t="s">
        <v>1283</v>
      </c>
      <c r="F12" s="171">
        <v>1</v>
      </c>
      <c r="G12" s="2">
        <v>16</v>
      </c>
      <c r="H12" s="2">
        <v>2019</v>
      </c>
      <c r="I12" s="2"/>
      <c r="M12" s="242" t="s">
        <v>1447</v>
      </c>
    </row>
    <row r="13" spans="1:16" x14ac:dyDescent="0.2">
      <c r="A13" s="171">
        <f t="shared" si="0"/>
        <v>12</v>
      </c>
      <c r="B13" t="s">
        <v>17</v>
      </c>
      <c r="C13" t="s">
        <v>854</v>
      </c>
      <c r="F13" s="171">
        <v>1</v>
      </c>
      <c r="G13" s="2">
        <v>16</v>
      </c>
      <c r="H13" s="2">
        <v>2019</v>
      </c>
      <c r="I13" s="2"/>
      <c r="J13" s="2"/>
      <c r="M13" s="242" t="s">
        <v>1447</v>
      </c>
    </row>
    <row r="14" spans="1:16" x14ac:dyDescent="0.2">
      <c r="A14" s="171">
        <f t="shared" si="0"/>
        <v>13</v>
      </c>
      <c r="B14" t="s">
        <v>15</v>
      </c>
      <c r="C14" t="s">
        <v>850</v>
      </c>
      <c r="D14" t="s">
        <v>851</v>
      </c>
      <c r="F14" s="171">
        <v>1</v>
      </c>
      <c r="G14" s="2">
        <v>19</v>
      </c>
      <c r="H14" s="2">
        <v>2019</v>
      </c>
      <c r="I14" s="2"/>
      <c r="J14" s="2"/>
      <c r="M14" s="242" t="s">
        <v>1447</v>
      </c>
    </row>
    <row r="15" spans="1:16" x14ac:dyDescent="0.2">
      <c r="A15" s="171">
        <f t="shared" si="0"/>
        <v>14</v>
      </c>
      <c r="B15" t="s">
        <v>14</v>
      </c>
      <c r="C15" t="s">
        <v>849</v>
      </c>
      <c r="F15" s="171">
        <v>1</v>
      </c>
      <c r="G15" s="2">
        <v>21</v>
      </c>
      <c r="H15" s="2">
        <v>2019</v>
      </c>
      <c r="I15" s="50"/>
      <c r="J15" s="2"/>
      <c r="M15" s="242" t="s">
        <v>1447</v>
      </c>
    </row>
    <row r="16" spans="1:16" x14ac:dyDescent="0.2">
      <c r="A16" s="171">
        <f t="shared" si="0"/>
        <v>15</v>
      </c>
      <c r="B16" t="s">
        <v>13</v>
      </c>
      <c r="C16" t="s">
        <v>847</v>
      </c>
      <c r="D16" t="s">
        <v>848</v>
      </c>
      <c r="E16" t="s">
        <v>1282</v>
      </c>
      <c r="F16" s="171">
        <v>1</v>
      </c>
      <c r="G16" s="2">
        <v>22</v>
      </c>
      <c r="H16" s="2">
        <v>2019</v>
      </c>
      <c r="I16" s="2"/>
      <c r="M16" s="242" t="s">
        <v>1447</v>
      </c>
    </row>
    <row r="17" spans="1:13" x14ac:dyDescent="0.2">
      <c r="A17" s="171">
        <f t="shared" si="0"/>
        <v>16</v>
      </c>
      <c r="B17" t="s">
        <v>12</v>
      </c>
      <c r="C17" t="s">
        <v>338</v>
      </c>
      <c r="F17" s="171">
        <v>1</v>
      </c>
      <c r="G17" s="2">
        <v>23</v>
      </c>
      <c r="H17" s="2">
        <v>2019</v>
      </c>
      <c r="I17" s="2"/>
      <c r="J17" s="2"/>
      <c r="M17" s="242" t="s">
        <v>1447</v>
      </c>
    </row>
    <row r="18" spans="1:13" x14ac:dyDescent="0.2">
      <c r="A18" s="171">
        <f t="shared" si="0"/>
        <v>17</v>
      </c>
      <c r="B18" t="s">
        <v>11</v>
      </c>
      <c r="C18" t="s">
        <v>846</v>
      </c>
      <c r="D18" t="s">
        <v>845</v>
      </c>
      <c r="F18" s="171">
        <v>1</v>
      </c>
      <c r="G18" s="2">
        <v>29</v>
      </c>
      <c r="H18" s="2">
        <v>2019</v>
      </c>
      <c r="I18" s="2"/>
      <c r="J18" s="2"/>
      <c r="M18" s="242" t="s">
        <v>1447</v>
      </c>
    </row>
    <row r="19" spans="1:13" x14ac:dyDescent="0.2">
      <c r="A19" s="171">
        <f t="shared" si="0"/>
        <v>18</v>
      </c>
      <c r="B19" t="s">
        <v>10</v>
      </c>
      <c r="C19" t="s">
        <v>844</v>
      </c>
      <c r="D19" t="s">
        <v>845</v>
      </c>
      <c r="F19" s="171">
        <v>2</v>
      </c>
      <c r="G19" s="2">
        <v>1</v>
      </c>
      <c r="H19" s="2">
        <v>2019</v>
      </c>
      <c r="I19" s="2"/>
      <c r="J19" s="2"/>
      <c r="M19" s="242" t="s">
        <v>1447</v>
      </c>
    </row>
    <row r="20" spans="1:13" x14ac:dyDescent="0.2">
      <c r="A20" s="171">
        <f t="shared" si="0"/>
        <v>19</v>
      </c>
      <c r="B20" t="s">
        <v>9</v>
      </c>
      <c r="C20" t="s">
        <v>842</v>
      </c>
      <c r="D20" t="s">
        <v>843</v>
      </c>
      <c r="F20" s="171">
        <v>2</v>
      </c>
      <c r="G20" s="2">
        <v>5</v>
      </c>
      <c r="H20" s="2">
        <v>2019</v>
      </c>
      <c r="I20" s="2"/>
      <c r="J20" s="2"/>
      <c r="M20" s="242" t="s">
        <v>1447</v>
      </c>
    </row>
    <row r="21" spans="1:13" x14ac:dyDescent="0.2">
      <c r="A21" s="171">
        <f t="shared" si="0"/>
        <v>20</v>
      </c>
      <c r="B21" t="s">
        <v>8</v>
      </c>
      <c r="C21" t="s">
        <v>841</v>
      </c>
      <c r="D21" t="s">
        <v>838</v>
      </c>
      <c r="F21" s="171">
        <v>2</v>
      </c>
      <c r="G21" s="2">
        <v>11</v>
      </c>
      <c r="H21" s="2">
        <v>2019</v>
      </c>
      <c r="I21" s="2"/>
      <c r="J21" s="2"/>
      <c r="M21" s="242" t="s">
        <v>1447</v>
      </c>
    </row>
    <row r="22" spans="1:13" x14ac:dyDescent="0.2">
      <c r="A22" s="171">
        <f t="shared" si="0"/>
        <v>21</v>
      </c>
      <c r="B22" t="s">
        <v>7</v>
      </c>
      <c r="C22" t="s">
        <v>840</v>
      </c>
      <c r="D22" t="s">
        <v>837</v>
      </c>
      <c r="F22" s="171">
        <v>2</v>
      </c>
      <c r="G22" s="2">
        <v>13</v>
      </c>
      <c r="H22" s="2">
        <v>2019</v>
      </c>
      <c r="I22" s="2"/>
      <c r="J22" s="2"/>
      <c r="M22" s="242" t="s">
        <v>1447</v>
      </c>
    </row>
    <row r="23" spans="1:13" x14ac:dyDescent="0.2">
      <c r="A23" s="171">
        <f t="shared" si="0"/>
        <v>22</v>
      </c>
      <c r="B23" t="s">
        <v>6</v>
      </c>
      <c r="C23" t="s">
        <v>839</v>
      </c>
      <c r="D23" t="s">
        <v>838</v>
      </c>
      <c r="F23" s="171">
        <v>2</v>
      </c>
      <c r="G23" s="2">
        <v>18</v>
      </c>
      <c r="H23" s="2">
        <v>2019</v>
      </c>
      <c r="I23" s="2"/>
      <c r="J23" s="2"/>
      <c r="M23" s="242" t="s">
        <v>1447</v>
      </c>
    </row>
    <row r="24" spans="1:13" x14ac:dyDescent="0.2">
      <c r="A24" s="171">
        <f t="shared" si="0"/>
        <v>23</v>
      </c>
      <c r="B24" t="s">
        <v>5</v>
      </c>
      <c r="C24" t="s">
        <v>743</v>
      </c>
      <c r="D24" t="s">
        <v>838</v>
      </c>
      <c r="F24" s="171">
        <v>2</v>
      </c>
      <c r="G24" s="2">
        <v>21</v>
      </c>
      <c r="H24" s="2">
        <v>2019</v>
      </c>
      <c r="I24" s="2"/>
      <c r="J24" s="2"/>
      <c r="M24" s="242" t="s">
        <v>1447</v>
      </c>
    </row>
    <row r="25" spans="1:13" x14ac:dyDescent="0.2">
      <c r="A25" s="171">
        <f t="shared" si="0"/>
        <v>24</v>
      </c>
      <c r="B25" t="s">
        <v>3</v>
      </c>
      <c r="C25" t="s">
        <v>835</v>
      </c>
      <c r="F25" s="171">
        <v>2</v>
      </c>
      <c r="G25" s="2">
        <v>23</v>
      </c>
      <c r="H25" s="2">
        <v>2019</v>
      </c>
      <c r="I25" s="2"/>
      <c r="J25" s="2"/>
      <c r="M25" s="242" t="s">
        <v>1447</v>
      </c>
    </row>
    <row r="26" spans="1:13" x14ac:dyDescent="0.2">
      <c r="A26" s="171">
        <f t="shared" si="0"/>
        <v>25</v>
      </c>
      <c r="B26" t="s">
        <v>4</v>
      </c>
      <c r="C26" t="s">
        <v>836</v>
      </c>
      <c r="D26" t="s">
        <v>837</v>
      </c>
      <c r="F26" s="171">
        <v>2</v>
      </c>
      <c r="G26" s="2">
        <v>23</v>
      </c>
      <c r="H26" s="2">
        <v>2019</v>
      </c>
      <c r="I26" s="2"/>
      <c r="J26" s="2"/>
      <c r="M26" s="242" t="s">
        <v>1447</v>
      </c>
    </row>
    <row r="27" spans="1:13" x14ac:dyDescent="0.2">
      <c r="A27" s="171">
        <f t="shared" si="0"/>
        <v>26</v>
      </c>
      <c r="B27" t="s">
        <v>1</v>
      </c>
      <c r="C27" t="s">
        <v>833</v>
      </c>
      <c r="F27" s="171">
        <v>3</v>
      </c>
      <c r="G27" s="2">
        <v>2</v>
      </c>
      <c r="H27" s="2">
        <v>2019</v>
      </c>
      <c r="I27" s="2"/>
      <c r="J27" s="2"/>
      <c r="M27" s="242" t="s">
        <v>1447</v>
      </c>
    </row>
    <row r="28" spans="1:13" x14ac:dyDescent="0.2">
      <c r="A28" s="171">
        <f t="shared" si="0"/>
        <v>27</v>
      </c>
      <c r="B28" t="s">
        <v>2</v>
      </c>
      <c r="C28" t="s">
        <v>769</v>
      </c>
      <c r="D28" t="s">
        <v>834</v>
      </c>
      <c r="F28" s="171">
        <v>3</v>
      </c>
      <c r="G28" s="2">
        <v>2</v>
      </c>
      <c r="H28" s="2">
        <v>2019</v>
      </c>
      <c r="I28" s="2"/>
      <c r="J28" s="2"/>
      <c r="M28" s="242" t="s">
        <v>1447</v>
      </c>
    </row>
    <row r="29" spans="1:13" x14ac:dyDescent="0.2">
      <c r="A29" s="171">
        <f t="shared" si="0"/>
        <v>28</v>
      </c>
      <c r="B29" t="s">
        <v>0</v>
      </c>
      <c r="C29" t="s">
        <v>832</v>
      </c>
      <c r="F29" s="171">
        <v>3</v>
      </c>
      <c r="G29" s="2">
        <v>6</v>
      </c>
      <c r="H29" s="2">
        <v>2019</v>
      </c>
      <c r="I29" s="2"/>
      <c r="J29" s="2"/>
      <c r="M29" s="242" t="s">
        <v>1447</v>
      </c>
    </row>
    <row r="30" spans="1:13" x14ac:dyDescent="0.2">
      <c r="A30" s="171">
        <f t="shared" si="0"/>
        <v>29</v>
      </c>
      <c r="B30" t="s">
        <v>830</v>
      </c>
      <c r="C30" t="s">
        <v>956</v>
      </c>
      <c r="D30" t="s">
        <v>889</v>
      </c>
      <c r="E30" t="s">
        <v>6272</v>
      </c>
      <c r="F30" s="2">
        <v>4</v>
      </c>
      <c r="G30" s="2">
        <v>30</v>
      </c>
      <c r="H30" s="2">
        <v>2019</v>
      </c>
      <c r="M30" s="242" t="s">
        <v>1447</v>
      </c>
    </row>
    <row r="31" spans="1:13" x14ac:dyDescent="0.2">
      <c r="A31" s="171">
        <f t="shared" si="0"/>
        <v>30</v>
      </c>
      <c r="B31" t="s">
        <v>831</v>
      </c>
      <c r="C31" t="s">
        <v>743</v>
      </c>
      <c r="D31" t="s">
        <v>845</v>
      </c>
      <c r="F31" s="2">
        <v>4</v>
      </c>
      <c r="G31" s="2">
        <v>30</v>
      </c>
      <c r="H31" s="2">
        <v>2019</v>
      </c>
      <c r="M31" s="242" t="s">
        <v>1447</v>
      </c>
    </row>
    <row r="32" spans="1:13" x14ac:dyDescent="0.2">
      <c r="A32" s="171">
        <f t="shared" si="0"/>
        <v>31</v>
      </c>
      <c r="B32" t="s">
        <v>829</v>
      </c>
      <c r="C32" t="s">
        <v>767</v>
      </c>
      <c r="F32" s="2">
        <v>5</v>
      </c>
      <c r="G32" s="2">
        <v>2</v>
      </c>
      <c r="H32" s="2">
        <v>2019</v>
      </c>
      <c r="M32" s="242" t="s">
        <v>1447</v>
      </c>
    </row>
    <row r="33" spans="1:13" x14ac:dyDescent="0.2">
      <c r="A33" s="171">
        <f t="shared" si="0"/>
        <v>32</v>
      </c>
      <c r="B33" t="s">
        <v>672</v>
      </c>
      <c r="C33" t="s">
        <v>860</v>
      </c>
      <c r="D33" t="s">
        <v>848</v>
      </c>
      <c r="F33" s="2">
        <v>5</v>
      </c>
      <c r="G33" s="2">
        <v>5</v>
      </c>
      <c r="H33" s="2">
        <v>2019</v>
      </c>
      <c r="M33" s="242" t="s">
        <v>1447</v>
      </c>
    </row>
    <row r="34" spans="1:13" x14ac:dyDescent="0.2">
      <c r="A34" s="171">
        <f t="shared" si="0"/>
        <v>33</v>
      </c>
      <c r="B34" t="s">
        <v>828</v>
      </c>
      <c r="C34" t="s">
        <v>961</v>
      </c>
      <c r="D34" t="s">
        <v>853</v>
      </c>
      <c r="F34" s="2">
        <v>5</v>
      </c>
      <c r="G34" s="2">
        <v>7</v>
      </c>
      <c r="H34" s="2">
        <v>2019</v>
      </c>
      <c r="M34" s="242" t="s">
        <v>1447</v>
      </c>
    </row>
    <row r="35" spans="1:13" x14ac:dyDescent="0.2">
      <c r="A35" s="171">
        <f t="shared" si="0"/>
        <v>34</v>
      </c>
      <c r="B35" t="s">
        <v>532</v>
      </c>
      <c r="C35" t="s">
        <v>847</v>
      </c>
      <c r="D35" t="s">
        <v>848</v>
      </c>
      <c r="F35" s="2">
        <v>5</v>
      </c>
      <c r="G35" s="2">
        <v>8</v>
      </c>
      <c r="H35" s="2">
        <v>2019</v>
      </c>
      <c r="M35" s="242" t="s">
        <v>1447</v>
      </c>
    </row>
    <row r="36" spans="1:13" x14ac:dyDescent="0.2">
      <c r="A36" s="171">
        <f t="shared" si="0"/>
        <v>35</v>
      </c>
      <c r="B36" t="s">
        <v>827</v>
      </c>
      <c r="C36" t="s">
        <v>271</v>
      </c>
      <c r="D36" t="s">
        <v>848</v>
      </c>
      <c r="F36" s="2">
        <v>5</v>
      </c>
      <c r="G36" s="2">
        <v>8</v>
      </c>
      <c r="H36" s="2">
        <v>2019</v>
      </c>
      <c r="M36" s="242" t="s">
        <v>1447</v>
      </c>
    </row>
    <row r="37" spans="1:13" x14ac:dyDescent="0.2">
      <c r="A37" s="171">
        <f t="shared" si="0"/>
        <v>36</v>
      </c>
      <c r="B37" s="1" t="s">
        <v>826</v>
      </c>
      <c r="C37" t="s">
        <v>939</v>
      </c>
      <c r="F37" s="2">
        <v>5</v>
      </c>
      <c r="G37" s="2">
        <v>10</v>
      </c>
      <c r="H37" s="2">
        <v>2019</v>
      </c>
      <c r="M37" s="242" t="s">
        <v>1447</v>
      </c>
    </row>
    <row r="38" spans="1:13" x14ac:dyDescent="0.2">
      <c r="A38" s="171">
        <f t="shared" si="0"/>
        <v>37</v>
      </c>
      <c r="B38" t="s">
        <v>68</v>
      </c>
      <c r="C38" t="s">
        <v>1279</v>
      </c>
      <c r="D38" t="s">
        <v>834</v>
      </c>
      <c r="F38" s="2">
        <v>5</v>
      </c>
      <c r="G38" s="2">
        <v>11</v>
      </c>
      <c r="H38" s="2">
        <v>2019</v>
      </c>
      <c r="M38" s="242" t="s">
        <v>1447</v>
      </c>
    </row>
    <row r="39" spans="1:13" x14ac:dyDescent="0.2">
      <c r="A39" s="171">
        <f t="shared" si="0"/>
        <v>38</v>
      </c>
      <c r="B39" t="s">
        <v>825</v>
      </c>
      <c r="C39" t="s">
        <v>905</v>
      </c>
      <c r="D39" t="s">
        <v>876</v>
      </c>
      <c r="F39" s="2">
        <v>5</v>
      </c>
      <c r="G39" s="2">
        <v>11</v>
      </c>
      <c r="H39" s="2">
        <v>2019</v>
      </c>
      <c r="M39" s="242" t="s">
        <v>1447</v>
      </c>
    </row>
    <row r="40" spans="1:13" x14ac:dyDescent="0.2">
      <c r="A40" s="171">
        <f t="shared" si="0"/>
        <v>39</v>
      </c>
      <c r="B40" t="s">
        <v>823</v>
      </c>
      <c r="C40" s="172" t="s">
        <v>902</v>
      </c>
      <c r="D40" t="s">
        <v>838</v>
      </c>
      <c r="F40" s="2">
        <v>5</v>
      </c>
      <c r="G40" s="2">
        <v>12</v>
      </c>
      <c r="H40" s="2">
        <v>2019</v>
      </c>
      <c r="M40" s="242" t="s">
        <v>1447</v>
      </c>
    </row>
    <row r="41" spans="1:13" x14ac:dyDescent="0.2">
      <c r="A41" s="171">
        <f t="shared" si="0"/>
        <v>40</v>
      </c>
      <c r="B41" t="s">
        <v>824</v>
      </c>
      <c r="C41" t="s">
        <v>894</v>
      </c>
      <c r="D41" t="s">
        <v>843</v>
      </c>
      <c r="F41" s="2">
        <v>5</v>
      </c>
      <c r="G41" s="2">
        <v>12</v>
      </c>
      <c r="H41" s="2">
        <v>2019</v>
      </c>
      <c r="M41" s="242" t="s">
        <v>1447</v>
      </c>
    </row>
    <row r="42" spans="1:13" x14ac:dyDescent="0.2">
      <c r="A42" s="171">
        <f t="shared" si="0"/>
        <v>41</v>
      </c>
      <c r="B42" t="s">
        <v>822</v>
      </c>
      <c r="C42" t="s">
        <v>1043</v>
      </c>
      <c r="D42" t="s">
        <v>845</v>
      </c>
      <c r="E42" t="s">
        <v>6271</v>
      </c>
      <c r="F42" s="2">
        <v>5</v>
      </c>
      <c r="G42" s="2">
        <v>14</v>
      </c>
      <c r="H42" s="2">
        <v>2019</v>
      </c>
      <c r="M42" s="242" t="s">
        <v>1447</v>
      </c>
    </row>
    <row r="43" spans="1:13" x14ac:dyDescent="0.2">
      <c r="A43" s="171">
        <f t="shared" si="0"/>
        <v>42</v>
      </c>
      <c r="B43" t="s">
        <v>821</v>
      </c>
      <c r="C43" t="s">
        <v>878</v>
      </c>
      <c r="D43" t="s">
        <v>851</v>
      </c>
      <c r="E43" t="s">
        <v>6270</v>
      </c>
      <c r="F43" s="2">
        <v>5</v>
      </c>
      <c r="G43" s="2">
        <v>15</v>
      </c>
      <c r="H43" s="2">
        <v>2019</v>
      </c>
      <c r="M43" s="242" t="s">
        <v>1447</v>
      </c>
    </row>
    <row r="44" spans="1:13" x14ac:dyDescent="0.2">
      <c r="A44" s="171">
        <f t="shared" si="0"/>
        <v>43</v>
      </c>
      <c r="B44" t="s">
        <v>820</v>
      </c>
      <c r="C44" t="s">
        <v>1270</v>
      </c>
      <c r="D44" t="s">
        <v>876</v>
      </c>
      <c r="F44" s="2">
        <v>5</v>
      </c>
      <c r="G44" s="2">
        <v>17</v>
      </c>
      <c r="H44" s="2">
        <v>2019</v>
      </c>
      <c r="M44" s="242" t="s">
        <v>1447</v>
      </c>
    </row>
    <row r="45" spans="1:13" x14ac:dyDescent="0.2">
      <c r="A45" s="171">
        <f t="shared" si="0"/>
        <v>44</v>
      </c>
      <c r="B45" t="s">
        <v>818</v>
      </c>
      <c r="C45" t="s">
        <v>894</v>
      </c>
      <c r="D45" t="s">
        <v>890</v>
      </c>
      <c r="F45" s="2">
        <v>5</v>
      </c>
      <c r="G45" s="2">
        <v>18</v>
      </c>
      <c r="H45" s="2">
        <v>2019</v>
      </c>
      <c r="M45" s="242" t="s">
        <v>1447</v>
      </c>
    </row>
    <row r="46" spans="1:13" x14ac:dyDescent="0.2">
      <c r="A46" s="171">
        <f t="shared" si="0"/>
        <v>45</v>
      </c>
      <c r="B46" t="s">
        <v>819</v>
      </c>
      <c r="C46" t="s">
        <v>1009</v>
      </c>
      <c r="D46" t="s">
        <v>853</v>
      </c>
      <c r="F46" s="2">
        <v>5</v>
      </c>
      <c r="G46" s="2">
        <v>18</v>
      </c>
      <c r="H46" s="2">
        <v>2019</v>
      </c>
      <c r="M46" s="242" t="s">
        <v>1447</v>
      </c>
    </row>
    <row r="47" spans="1:13" x14ac:dyDescent="0.2">
      <c r="A47" s="171">
        <f t="shared" si="0"/>
        <v>46</v>
      </c>
      <c r="B47" t="s">
        <v>538</v>
      </c>
      <c r="C47" t="s">
        <v>894</v>
      </c>
      <c r="D47" t="s">
        <v>837</v>
      </c>
      <c r="F47" s="2">
        <v>5</v>
      </c>
      <c r="G47" s="2">
        <v>18</v>
      </c>
      <c r="H47" s="2">
        <v>2019</v>
      </c>
      <c r="M47" s="242" t="s">
        <v>1447</v>
      </c>
    </row>
    <row r="48" spans="1:13" x14ac:dyDescent="0.2">
      <c r="A48" s="171">
        <f t="shared" si="0"/>
        <v>47</v>
      </c>
      <c r="B48" t="s">
        <v>817</v>
      </c>
      <c r="C48" t="s">
        <v>1122</v>
      </c>
      <c r="D48" t="s">
        <v>845</v>
      </c>
      <c r="F48" s="2">
        <v>5</v>
      </c>
      <c r="G48" s="2">
        <v>19</v>
      </c>
      <c r="H48" s="2">
        <v>2019</v>
      </c>
      <c r="M48" s="242" t="s">
        <v>1447</v>
      </c>
    </row>
    <row r="49" spans="1:13" x14ac:dyDescent="0.2">
      <c r="A49" s="171">
        <f t="shared" si="0"/>
        <v>48</v>
      </c>
      <c r="B49" t="s">
        <v>816</v>
      </c>
      <c r="C49" t="s">
        <v>1278</v>
      </c>
      <c r="D49" t="s">
        <v>853</v>
      </c>
      <c r="F49" s="2">
        <v>5</v>
      </c>
      <c r="G49" s="2">
        <v>20</v>
      </c>
      <c r="H49" s="2">
        <v>2019</v>
      </c>
      <c r="M49" s="242" t="s">
        <v>1447</v>
      </c>
    </row>
    <row r="50" spans="1:13" x14ac:dyDescent="0.2">
      <c r="A50" s="171">
        <f t="shared" si="0"/>
        <v>49</v>
      </c>
      <c r="B50" t="s">
        <v>815</v>
      </c>
      <c r="C50" t="s">
        <v>1277</v>
      </c>
      <c r="F50" s="2">
        <v>5</v>
      </c>
      <c r="G50" s="2">
        <v>21</v>
      </c>
      <c r="H50" s="2">
        <v>2019</v>
      </c>
      <c r="M50" s="242" t="s">
        <v>1447</v>
      </c>
    </row>
    <row r="51" spans="1:13" x14ac:dyDescent="0.2">
      <c r="A51" s="171">
        <f t="shared" si="0"/>
        <v>50</v>
      </c>
      <c r="B51" t="s">
        <v>814</v>
      </c>
      <c r="C51" t="s">
        <v>1276</v>
      </c>
      <c r="D51" t="s">
        <v>867</v>
      </c>
      <c r="E51" t="s">
        <v>6269</v>
      </c>
      <c r="F51" s="2">
        <v>5</v>
      </c>
      <c r="G51" s="2">
        <v>22</v>
      </c>
      <c r="H51" s="2">
        <v>2019</v>
      </c>
      <c r="M51" s="242" t="s">
        <v>1447</v>
      </c>
    </row>
    <row r="52" spans="1:13" x14ac:dyDescent="0.2">
      <c r="A52" s="171">
        <f t="shared" si="0"/>
        <v>51</v>
      </c>
      <c r="B52" t="s">
        <v>813</v>
      </c>
      <c r="C52" t="s">
        <v>894</v>
      </c>
      <c r="F52" s="2">
        <v>5</v>
      </c>
      <c r="G52" s="2">
        <v>30</v>
      </c>
      <c r="H52" s="2">
        <v>2019</v>
      </c>
      <c r="M52" s="242" t="s">
        <v>1447</v>
      </c>
    </row>
    <row r="53" spans="1:13" x14ac:dyDescent="0.2">
      <c r="A53" s="171">
        <f t="shared" si="0"/>
        <v>52</v>
      </c>
      <c r="B53" t="s">
        <v>812</v>
      </c>
      <c r="C53" t="s">
        <v>1275</v>
      </c>
      <c r="F53" s="2">
        <v>6</v>
      </c>
      <c r="G53" s="2">
        <v>2</v>
      </c>
      <c r="H53" s="2">
        <v>2019</v>
      </c>
      <c r="M53" s="242" t="s">
        <v>1447</v>
      </c>
    </row>
    <row r="54" spans="1:13" x14ac:dyDescent="0.2">
      <c r="A54" s="171">
        <f t="shared" si="0"/>
        <v>53</v>
      </c>
      <c r="B54" t="s">
        <v>811</v>
      </c>
      <c r="C54" t="s">
        <v>847</v>
      </c>
      <c r="F54" s="2">
        <v>6</v>
      </c>
      <c r="G54" s="2">
        <v>5</v>
      </c>
      <c r="H54" s="2">
        <v>2019</v>
      </c>
      <c r="M54" s="242" t="s">
        <v>1447</v>
      </c>
    </row>
    <row r="55" spans="1:13" x14ac:dyDescent="0.2">
      <c r="A55" s="171">
        <f t="shared" si="0"/>
        <v>54</v>
      </c>
      <c r="B55" t="s">
        <v>810</v>
      </c>
      <c r="C55" t="s">
        <v>901</v>
      </c>
      <c r="D55" t="s">
        <v>890</v>
      </c>
      <c r="F55" s="2">
        <v>6</v>
      </c>
      <c r="G55" s="2">
        <v>8</v>
      </c>
      <c r="H55" s="2">
        <v>2019</v>
      </c>
      <c r="M55" s="242" t="s">
        <v>1447</v>
      </c>
    </row>
    <row r="56" spans="1:13" x14ac:dyDescent="0.2">
      <c r="A56" s="171">
        <f t="shared" si="0"/>
        <v>55</v>
      </c>
      <c r="B56" t="s">
        <v>809</v>
      </c>
      <c r="C56" t="s">
        <v>842</v>
      </c>
      <c r="D56" t="s">
        <v>853</v>
      </c>
      <c r="E56" t="s">
        <v>6268</v>
      </c>
      <c r="F56" s="2">
        <v>6</v>
      </c>
      <c r="G56" s="2">
        <v>11</v>
      </c>
      <c r="H56" s="2">
        <v>2019</v>
      </c>
      <c r="M56" s="242" t="s">
        <v>1447</v>
      </c>
    </row>
    <row r="57" spans="1:13" x14ac:dyDescent="0.2">
      <c r="A57" s="171">
        <f t="shared" si="0"/>
        <v>56</v>
      </c>
      <c r="B57" t="s">
        <v>210</v>
      </c>
      <c r="C57" t="s">
        <v>609</v>
      </c>
      <c r="D57" t="s">
        <v>834</v>
      </c>
      <c r="F57" s="2">
        <v>6</v>
      </c>
      <c r="G57" s="2">
        <v>12</v>
      </c>
      <c r="H57" s="2">
        <v>2019</v>
      </c>
      <c r="M57" s="242" t="s">
        <v>1447</v>
      </c>
    </row>
    <row r="58" spans="1:13" x14ac:dyDescent="0.2">
      <c r="A58" s="171">
        <f t="shared" si="0"/>
        <v>57</v>
      </c>
      <c r="B58" t="s">
        <v>6254</v>
      </c>
      <c r="C58" t="s">
        <v>1274</v>
      </c>
      <c r="D58" t="s">
        <v>871</v>
      </c>
      <c r="F58" s="2">
        <v>6</v>
      </c>
      <c r="G58" s="2">
        <v>13</v>
      </c>
      <c r="H58" s="2">
        <v>2019</v>
      </c>
      <c r="M58" s="242" t="s">
        <v>1447</v>
      </c>
    </row>
    <row r="59" spans="1:13" x14ac:dyDescent="0.2">
      <c r="A59" s="171">
        <f t="shared" si="0"/>
        <v>58</v>
      </c>
      <c r="B59" t="s">
        <v>808</v>
      </c>
      <c r="C59" t="s">
        <v>1272</v>
      </c>
      <c r="D59" t="s">
        <v>851</v>
      </c>
      <c r="F59" s="2">
        <v>6</v>
      </c>
      <c r="G59" s="2">
        <v>15</v>
      </c>
      <c r="H59" s="2">
        <v>2019</v>
      </c>
      <c r="M59" s="242" t="s">
        <v>1447</v>
      </c>
    </row>
    <row r="60" spans="1:13" x14ac:dyDescent="0.2">
      <c r="A60" s="171">
        <f t="shared" si="0"/>
        <v>59</v>
      </c>
      <c r="B60" t="s">
        <v>463</v>
      </c>
      <c r="C60" t="s">
        <v>1273</v>
      </c>
      <c r="D60" t="s">
        <v>843</v>
      </c>
      <c r="F60" s="2">
        <v>6</v>
      </c>
      <c r="G60" s="2">
        <v>15</v>
      </c>
      <c r="H60" s="2">
        <v>2019</v>
      </c>
      <c r="M60" s="242" t="s">
        <v>1447</v>
      </c>
    </row>
    <row r="61" spans="1:13" x14ac:dyDescent="0.2">
      <c r="A61" s="171">
        <f t="shared" si="0"/>
        <v>60</v>
      </c>
      <c r="B61" t="s">
        <v>807</v>
      </c>
      <c r="C61" t="s">
        <v>1271</v>
      </c>
      <c r="F61" s="2">
        <v>6</v>
      </c>
      <c r="G61" s="2">
        <v>16</v>
      </c>
      <c r="H61" s="2">
        <v>2019</v>
      </c>
      <c r="M61" s="242" t="s">
        <v>1447</v>
      </c>
    </row>
    <row r="62" spans="1:13" x14ac:dyDescent="0.2">
      <c r="A62" s="171">
        <f t="shared" si="0"/>
        <v>61</v>
      </c>
      <c r="B62" t="s">
        <v>805</v>
      </c>
      <c r="C62" t="s">
        <v>1269</v>
      </c>
      <c r="F62" s="2">
        <v>6</v>
      </c>
      <c r="G62" s="2">
        <v>19</v>
      </c>
      <c r="H62" s="2">
        <v>2019</v>
      </c>
      <c r="M62" s="242" t="s">
        <v>1447</v>
      </c>
    </row>
    <row r="63" spans="1:13" x14ac:dyDescent="0.2">
      <c r="A63" s="171">
        <f t="shared" si="0"/>
        <v>62</v>
      </c>
      <c r="B63" t="s">
        <v>806</v>
      </c>
      <c r="C63" t="s">
        <v>1270</v>
      </c>
      <c r="D63" t="s">
        <v>875</v>
      </c>
      <c r="F63" s="2">
        <v>6</v>
      </c>
      <c r="G63" s="2">
        <v>19</v>
      </c>
      <c r="H63" s="2">
        <v>2019</v>
      </c>
      <c r="M63" s="242" t="s">
        <v>1447</v>
      </c>
    </row>
    <row r="64" spans="1:13" x14ac:dyDescent="0.2">
      <c r="A64" s="171">
        <f t="shared" si="0"/>
        <v>63</v>
      </c>
      <c r="B64" t="s">
        <v>804</v>
      </c>
      <c r="C64" t="s">
        <v>975</v>
      </c>
      <c r="D64" t="s">
        <v>892</v>
      </c>
      <c r="F64" s="2">
        <v>6</v>
      </c>
      <c r="G64" s="2">
        <v>20</v>
      </c>
      <c r="H64" s="2">
        <v>2019</v>
      </c>
      <c r="M64" s="242" t="s">
        <v>1447</v>
      </c>
    </row>
    <row r="65" spans="1:13" x14ac:dyDescent="0.2">
      <c r="A65" s="171">
        <f t="shared" si="0"/>
        <v>64</v>
      </c>
      <c r="B65" t="s">
        <v>802</v>
      </c>
      <c r="C65" t="s">
        <v>1268</v>
      </c>
      <c r="F65" s="2">
        <v>6</v>
      </c>
      <c r="G65" s="2">
        <v>21</v>
      </c>
      <c r="H65" s="2">
        <v>2019</v>
      </c>
      <c r="M65" s="242" t="s">
        <v>1447</v>
      </c>
    </row>
    <row r="66" spans="1:13" x14ac:dyDescent="0.2">
      <c r="A66" s="171">
        <f t="shared" si="0"/>
        <v>65</v>
      </c>
      <c r="B66" t="s">
        <v>803</v>
      </c>
      <c r="C66" t="s">
        <v>869</v>
      </c>
      <c r="D66" t="s">
        <v>872</v>
      </c>
      <c r="E66" t="s">
        <v>6267</v>
      </c>
      <c r="F66" s="2">
        <v>6</v>
      </c>
      <c r="G66" s="2">
        <v>21</v>
      </c>
      <c r="H66" s="2">
        <v>2019</v>
      </c>
      <c r="M66" s="242" t="s">
        <v>1447</v>
      </c>
    </row>
    <row r="67" spans="1:13" x14ac:dyDescent="0.2">
      <c r="A67" s="171">
        <f t="shared" si="0"/>
        <v>66</v>
      </c>
      <c r="B67" t="s">
        <v>801</v>
      </c>
      <c r="C67" t="s">
        <v>894</v>
      </c>
      <c r="D67" t="s">
        <v>838</v>
      </c>
      <c r="F67" s="2">
        <v>6</v>
      </c>
      <c r="G67" s="2">
        <v>23</v>
      </c>
      <c r="H67" s="2">
        <v>2019</v>
      </c>
      <c r="M67" s="242" t="s">
        <v>1447</v>
      </c>
    </row>
    <row r="68" spans="1:13" x14ac:dyDescent="0.2">
      <c r="A68" s="171">
        <f t="shared" ref="A68:A129" si="1">A67+1</f>
        <v>67</v>
      </c>
      <c r="B68" t="s">
        <v>800</v>
      </c>
      <c r="C68" t="s">
        <v>254</v>
      </c>
      <c r="D68" t="s">
        <v>851</v>
      </c>
      <c r="F68" s="2">
        <v>6</v>
      </c>
      <c r="G68" s="2">
        <v>24</v>
      </c>
      <c r="H68" s="2">
        <v>2019</v>
      </c>
      <c r="M68" s="242" t="s">
        <v>1447</v>
      </c>
    </row>
    <row r="69" spans="1:13" x14ac:dyDescent="0.2">
      <c r="A69" s="171">
        <f t="shared" si="1"/>
        <v>68</v>
      </c>
      <c r="B69" t="s">
        <v>799</v>
      </c>
      <c r="C69" t="s">
        <v>847</v>
      </c>
      <c r="F69" s="2">
        <v>6</v>
      </c>
      <c r="G69" s="2">
        <v>29</v>
      </c>
      <c r="H69" s="2">
        <v>2019</v>
      </c>
      <c r="M69" s="242" t="s">
        <v>1447</v>
      </c>
    </row>
    <row r="70" spans="1:13" x14ac:dyDescent="0.2">
      <c r="A70" s="171">
        <f t="shared" si="1"/>
        <v>69</v>
      </c>
      <c r="B70" t="s">
        <v>207</v>
      </c>
      <c r="C70" t="s">
        <v>894</v>
      </c>
      <c r="D70" t="s">
        <v>853</v>
      </c>
      <c r="E70" t="s">
        <v>3245</v>
      </c>
      <c r="F70" s="2">
        <v>6</v>
      </c>
      <c r="G70" s="2">
        <v>29</v>
      </c>
      <c r="H70" s="2">
        <v>2019</v>
      </c>
      <c r="M70" s="242" t="s">
        <v>1447</v>
      </c>
    </row>
    <row r="71" spans="1:13" x14ac:dyDescent="0.2">
      <c r="A71" s="171">
        <f t="shared" si="1"/>
        <v>70</v>
      </c>
      <c r="B71" t="s">
        <v>798</v>
      </c>
      <c r="C71" t="s">
        <v>995</v>
      </c>
      <c r="D71" t="s">
        <v>845</v>
      </c>
      <c r="F71" s="2">
        <v>7</v>
      </c>
      <c r="G71" s="2">
        <v>3</v>
      </c>
      <c r="H71" s="2">
        <v>2019</v>
      </c>
      <c r="M71" s="242" t="s">
        <v>1447</v>
      </c>
    </row>
    <row r="72" spans="1:13" x14ac:dyDescent="0.2">
      <c r="A72" s="171">
        <f t="shared" si="1"/>
        <v>71</v>
      </c>
      <c r="B72" t="s">
        <v>797</v>
      </c>
      <c r="C72" t="s">
        <v>903</v>
      </c>
      <c r="D72" t="s">
        <v>892</v>
      </c>
      <c r="F72" s="2">
        <v>7</v>
      </c>
      <c r="G72" s="2">
        <v>7</v>
      </c>
      <c r="H72" s="2">
        <v>2019</v>
      </c>
      <c r="M72" s="242" t="s">
        <v>1447</v>
      </c>
    </row>
    <row r="73" spans="1:13" x14ac:dyDescent="0.2">
      <c r="A73" s="171">
        <f t="shared" si="1"/>
        <v>72</v>
      </c>
      <c r="B73" t="s">
        <v>87</v>
      </c>
      <c r="C73" t="s">
        <v>1122</v>
      </c>
      <c r="D73" t="s">
        <v>851</v>
      </c>
      <c r="F73" s="2">
        <v>7</v>
      </c>
      <c r="G73" s="2">
        <v>10</v>
      </c>
      <c r="H73" s="2">
        <v>2019</v>
      </c>
      <c r="M73" s="242" t="s">
        <v>1447</v>
      </c>
    </row>
    <row r="74" spans="1:13" x14ac:dyDescent="0.2">
      <c r="A74" s="171">
        <f t="shared" si="1"/>
        <v>73</v>
      </c>
      <c r="B74" t="s">
        <v>796</v>
      </c>
      <c r="C74" t="s">
        <v>878</v>
      </c>
      <c r="D74" t="s">
        <v>872</v>
      </c>
      <c r="F74" s="2">
        <v>7</v>
      </c>
      <c r="G74" s="2">
        <v>10</v>
      </c>
      <c r="H74" s="2">
        <v>2019</v>
      </c>
      <c r="M74" s="242" t="s">
        <v>1447</v>
      </c>
    </row>
    <row r="75" spans="1:13" x14ac:dyDescent="0.2">
      <c r="A75" s="171">
        <f t="shared" si="1"/>
        <v>74</v>
      </c>
      <c r="B75" t="s">
        <v>795</v>
      </c>
      <c r="C75" t="s">
        <v>931</v>
      </c>
      <c r="D75" t="s">
        <v>845</v>
      </c>
      <c r="F75" s="2">
        <v>7</v>
      </c>
      <c r="G75" s="2">
        <v>16</v>
      </c>
      <c r="H75" s="2">
        <v>2019</v>
      </c>
      <c r="M75" s="242" t="s">
        <v>1447</v>
      </c>
    </row>
    <row r="76" spans="1:13" x14ac:dyDescent="0.2">
      <c r="A76" s="171">
        <f t="shared" si="1"/>
        <v>75</v>
      </c>
      <c r="B76" t="s">
        <v>793</v>
      </c>
      <c r="C76" t="s">
        <v>1267</v>
      </c>
      <c r="D76" t="s">
        <v>834</v>
      </c>
      <c r="E76" t="s">
        <v>6266</v>
      </c>
      <c r="F76" s="2">
        <v>7</v>
      </c>
      <c r="G76" s="2">
        <v>20</v>
      </c>
      <c r="H76" s="2">
        <v>2019</v>
      </c>
      <c r="M76" s="242" t="s">
        <v>1447</v>
      </c>
    </row>
    <row r="77" spans="1:13" x14ac:dyDescent="0.2">
      <c r="A77" s="171">
        <f t="shared" si="1"/>
        <v>76</v>
      </c>
      <c r="B77" t="s">
        <v>794</v>
      </c>
      <c r="C77" t="s">
        <v>263</v>
      </c>
      <c r="D77" t="s">
        <v>834</v>
      </c>
      <c r="F77" s="2">
        <v>7</v>
      </c>
      <c r="G77" s="2">
        <v>20</v>
      </c>
      <c r="H77" s="2">
        <v>2019</v>
      </c>
      <c r="M77" s="242" t="s">
        <v>1447</v>
      </c>
    </row>
    <row r="78" spans="1:13" x14ac:dyDescent="0.2">
      <c r="A78" s="171">
        <f t="shared" si="1"/>
        <v>77</v>
      </c>
      <c r="B78" t="s">
        <v>792</v>
      </c>
      <c r="C78" t="s">
        <v>1266</v>
      </c>
      <c r="D78" t="s">
        <v>892</v>
      </c>
      <c r="E78" t="s">
        <v>6265</v>
      </c>
      <c r="F78" s="2">
        <v>7</v>
      </c>
      <c r="G78" s="2">
        <v>22</v>
      </c>
      <c r="H78" s="2">
        <v>2019</v>
      </c>
      <c r="M78" s="242" t="s">
        <v>1447</v>
      </c>
    </row>
    <row r="79" spans="1:13" x14ac:dyDescent="0.2">
      <c r="A79" s="171">
        <f t="shared" si="1"/>
        <v>78</v>
      </c>
      <c r="B79" t="s">
        <v>790</v>
      </c>
      <c r="C79" t="s">
        <v>1025</v>
      </c>
      <c r="D79" t="s">
        <v>838</v>
      </c>
      <c r="F79" s="2">
        <v>7</v>
      </c>
      <c r="G79" s="2">
        <v>24</v>
      </c>
      <c r="H79" s="2">
        <v>2019</v>
      </c>
      <c r="M79" s="242" t="s">
        <v>1447</v>
      </c>
    </row>
    <row r="80" spans="1:13" x14ac:dyDescent="0.2">
      <c r="A80" s="171">
        <f t="shared" si="1"/>
        <v>79</v>
      </c>
      <c r="B80" t="s">
        <v>791</v>
      </c>
      <c r="C80" t="s">
        <v>918</v>
      </c>
      <c r="D80" t="s">
        <v>886</v>
      </c>
      <c r="F80" s="2">
        <v>7</v>
      </c>
      <c r="G80" s="2">
        <v>24</v>
      </c>
      <c r="H80" s="2">
        <v>2019</v>
      </c>
      <c r="M80" s="242" t="s">
        <v>1447</v>
      </c>
    </row>
    <row r="81" spans="1:13" x14ac:dyDescent="0.2">
      <c r="A81" s="171">
        <f t="shared" si="1"/>
        <v>80</v>
      </c>
      <c r="B81" t="s">
        <v>789</v>
      </c>
      <c r="C81" t="s">
        <v>1265</v>
      </c>
      <c r="F81" s="2">
        <v>7</v>
      </c>
      <c r="G81" s="2">
        <v>27</v>
      </c>
      <c r="H81" s="2">
        <v>2019</v>
      </c>
      <c r="M81" s="242" t="s">
        <v>1447</v>
      </c>
    </row>
    <row r="82" spans="1:13" x14ac:dyDescent="0.2">
      <c r="A82" s="171">
        <f t="shared" si="1"/>
        <v>81</v>
      </c>
      <c r="B82" t="s">
        <v>787</v>
      </c>
      <c r="C82" t="s">
        <v>894</v>
      </c>
      <c r="D82" t="s">
        <v>867</v>
      </c>
      <c r="F82" s="2">
        <v>8</v>
      </c>
      <c r="G82" s="2">
        <v>3</v>
      </c>
      <c r="H82" s="2">
        <v>2019</v>
      </c>
      <c r="M82" s="242" t="s">
        <v>1447</v>
      </c>
    </row>
    <row r="83" spans="1:13" x14ac:dyDescent="0.2">
      <c r="A83" s="171">
        <f t="shared" si="1"/>
        <v>82</v>
      </c>
      <c r="B83" t="s">
        <v>788</v>
      </c>
      <c r="C83" t="s">
        <v>975</v>
      </c>
      <c r="F83" s="2">
        <v>8</v>
      </c>
      <c r="G83" s="2">
        <v>3</v>
      </c>
      <c r="H83" s="2">
        <v>2019</v>
      </c>
      <c r="M83" s="242" t="s">
        <v>1447</v>
      </c>
    </row>
    <row r="84" spans="1:13" x14ac:dyDescent="0.2">
      <c r="A84" s="171">
        <f t="shared" si="1"/>
        <v>83</v>
      </c>
      <c r="B84" t="s">
        <v>216</v>
      </c>
      <c r="C84" t="s">
        <v>1264</v>
      </c>
      <c r="D84" t="s">
        <v>1058</v>
      </c>
      <c r="E84" t="s">
        <v>6264</v>
      </c>
      <c r="F84" s="2">
        <v>8</v>
      </c>
      <c r="G84" s="2">
        <v>9</v>
      </c>
      <c r="H84" s="2">
        <v>2019</v>
      </c>
      <c r="M84" s="242" t="s">
        <v>1447</v>
      </c>
    </row>
    <row r="85" spans="1:13" x14ac:dyDescent="0.2">
      <c r="A85" s="171">
        <f t="shared" si="1"/>
        <v>84</v>
      </c>
      <c r="B85" t="s">
        <v>407</v>
      </c>
      <c r="C85" t="s">
        <v>1041</v>
      </c>
      <c r="F85" s="2">
        <v>8</v>
      </c>
      <c r="G85" s="2">
        <v>12</v>
      </c>
      <c r="H85" s="2">
        <v>2019</v>
      </c>
      <c r="M85" s="242" t="s">
        <v>1447</v>
      </c>
    </row>
    <row r="86" spans="1:13" x14ac:dyDescent="0.2">
      <c r="A86" s="171">
        <f t="shared" si="1"/>
        <v>85</v>
      </c>
      <c r="B86" t="s">
        <v>786</v>
      </c>
      <c r="C86" t="s">
        <v>1263</v>
      </c>
      <c r="D86" t="s">
        <v>848</v>
      </c>
      <c r="F86" s="2">
        <v>8</v>
      </c>
      <c r="G86" s="2">
        <v>13</v>
      </c>
      <c r="H86" s="2">
        <v>2019</v>
      </c>
      <c r="M86" s="242" t="s">
        <v>1447</v>
      </c>
    </row>
    <row r="87" spans="1:13" x14ac:dyDescent="0.2">
      <c r="A87" s="171">
        <f t="shared" si="1"/>
        <v>86</v>
      </c>
      <c r="B87" t="s">
        <v>216</v>
      </c>
      <c r="C87" t="s">
        <v>252</v>
      </c>
      <c r="D87" t="s">
        <v>886</v>
      </c>
      <c r="F87" s="2">
        <v>8</v>
      </c>
      <c r="G87" s="2">
        <v>16</v>
      </c>
      <c r="H87" s="2">
        <v>2019</v>
      </c>
      <c r="M87" s="242" t="s">
        <v>1447</v>
      </c>
    </row>
    <row r="88" spans="1:13" x14ac:dyDescent="0.2">
      <c r="A88" s="171">
        <f t="shared" si="1"/>
        <v>87</v>
      </c>
      <c r="B88" t="s">
        <v>785</v>
      </c>
      <c r="C88" t="s">
        <v>1262</v>
      </c>
      <c r="D88" t="s">
        <v>911</v>
      </c>
      <c r="E88" t="s">
        <v>6263</v>
      </c>
      <c r="F88" s="2">
        <v>8</v>
      </c>
      <c r="G88" s="2">
        <v>16</v>
      </c>
      <c r="H88" s="2">
        <v>2019</v>
      </c>
      <c r="M88" s="242" t="s">
        <v>1447</v>
      </c>
    </row>
    <row r="89" spans="1:13" x14ac:dyDescent="0.2">
      <c r="A89" s="171">
        <f t="shared" si="1"/>
        <v>88</v>
      </c>
      <c r="B89" t="s">
        <v>784</v>
      </c>
      <c r="C89" t="s">
        <v>1261</v>
      </c>
      <c r="D89" t="s">
        <v>851</v>
      </c>
      <c r="F89" s="2">
        <v>8</v>
      </c>
      <c r="G89" s="2">
        <v>19</v>
      </c>
      <c r="H89" s="2">
        <v>2019</v>
      </c>
      <c r="M89" s="242" t="s">
        <v>1447</v>
      </c>
    </row>
    <row r="90" spans="1:13" x14ac:dyDescent="0.2">
      <c r="A90" s="171">
        <f t="shared" si="1"/>
        <v>89</v>
      </c>
      <c r="B90" t="s">
        <v>783</v>
      </c>
      <c r="C90" t="s">
        <v>1008</v>
      </c>
      <c r="D90" t="s">
        <v>872</v>
      </c>
      <c r="F90" s="2">
        <v>8</v>
      </c>
      <c r="G90" s="2">
        <v>20</v>
      </c>
      <c r="H90" s="2">
        <v>2019</v>
      </c>
      <c r="M90" s="242" t="s">
        <v>1447</v>
      </c>
    </row>
    <row r="91" spans="1:13" x14ac:dyDescent="0.2">
      <c r="A91" s="171">
        <f t="shared" si="1"/>
        <v>90</v>
      </c>
      <c r="B91" t="s">
        <v>771</v>
      </c>
      <c r="C91" t="s">
        <v>172</v>
      </c>
      <c r="D91" t="s">
        <v>876</v>
      </c>
      <c r="E91" t="s">
        <v>6256</v>
      </c>
      <c r="F91" s="2">
        <v>8</v>
      </c>
      <c r="G91" s="2">
        <v>21</v>
      </c>
      <c r="H91" s="2">
        <v>2019</v>
      </c>
      <c r="M91" s="242" t="s">
        <v>1447</v>
      </c>
    </row>
    <row r="92" spans="1:13" x14ac:dyDescent="0.2">
      <c r="A92" s="171">
        <f t="shared" si="1"/>
        <v>91</v>
      </c>
      <c r="B92" t="s">
        <v>782</v>
      </c>
      <c r="C92" s="1" t="s">
        <v>1260</v>
      </c>
      <c r="D92" t="s">
        <v>886</v>
      </c>
      <c r="F92" s="2">
        <v>8</v>
      </c>
      <c r="G92" s="2">
        <v>23</v>
      </c>
      <c r="H92" s="2">
        <v>2019</v>
      </c>
      <c r="M92" s="242" t="s">
        <v>1447</v>
      </c>
    </row>
    <row r="93" spans="1:13" x14ac:dyDescent="0.2">
      <c r="A93" s="171">
        <f t="shared" si="1"/>
        <v>92</v>
      </c>
      <c r="B93" t="s">
        <v>780</v>
      </c>
      <c r="C93" t="s">
        <v>975</v>
      </c>
      <c r="D93" t="s">
        <v>843</v>
      </c>
      <c r="E93" t="s">
        <v>6262</v>
      </c>
      <c r="F93" s="2">
        <v>8</v>
      </c>
      <c r="G93" s="2">
        <v>24</v>
      </c>
      <c r="H93" s="2">
        <v>2019</v>
      </c>
      <c r="M93" s="242" t="s">
        <v>1447</v>
      </c>
    </row>
    <row r="94" spans="1:13" x14ac:dyDescent="0.2">
      <c r="A94" s="171">
        <f t="shared" si="1"/>
        <v>93</v>
      </c>
      <c r="B94" t="s">
        <v>781</v>
      </c>
      <c r="C94" t="s">
        <v>901</v>
      </c>
      <c r="D94" t="s">
        <v>876</v>
      </c>
      <c r="F94" s="2">
        <v>8</v>
      </c>
      <c r="G94" s="2">
        <v>24</v>
      </c>
      <c r="H94" s="2">
        <v>2019</v>
      </c>
      <c r="M94" s="242" t="s">
        <v>1447</v>
      </c>
    </row>
    <row r="95" spans="1:13" x14ac:dyDescent="0.2">
      <c r="A95" s="171">
        <f t="shared" si="1"/>
        <v>94</v>
      </c>
      <c r="B95" t="s">
        <v>413</v>
      </c>
      <c r="C95" t="s">
        <v>860</v>
      </c>
      <c r="D95" t="s">
        <v>843</v>
      </c>
      <c r="E95" t="s">
        <v>6258</v>
      </c>
      <c r="F95" s="2">
        <v>8</v>
      </c>
      <c r="G95" s="2">
        <v>24</v>
      </c>
      <c r="H95" s="2">
        <v>2019</v>
      </c>
      <c r="M95" s="242" t="s">
        <v>1447</v>
      </c>
    </row>
    <row r="96" spans="1:13" x14ac:dyDescent="0.2">
      <c r="A96" s="171">
        <f t="shared" si="1"/>
        <v>95</v>
      </c>
      <c r="B96" t="s">
        <v>779</v>
      </c>
      <c r="C96" t="s">
        <v>978</v>
      </c>
      <c r="D96" t="s">
        <v>851</v>
      </c>
      <c r="F96" s="2">
        <v>8</v>
      </c>
      <c r="G96" s="2">
        <v>25</v>
      </c>
      <c r="H96" s="2">
        <v>2019</v>
      </c>
      <c r="M96" s="242" t="s">
        <v>1447</v>
      </c>
    </row>
    <row r="97" spans="1:13" x14ac:dyDescent="0.2">
      <c r="A97" s="171">
        <f t="shared" si="1"/>
        <v>96</v>
      </c>
      <c r="B97" t="s">
        <v>778</v>
      </c>
      <c r="C97" t="s">
        <v>860</v>
      </c>
      <c r="D97" t="s">
        <v>845</v>
      </c>
      <c r="F97" s="2">
        <v>8</v>
      </c>
      <c r="G97" s="2">
        <v>26</v>
      </c>
      <c r="H97" s="2">
        <v>2019</v>
      </c>
      <c r="M97" s="242" t="s">
        <v>1447</v>
      </c>
    </row>
    <row r="98" spans="1:13" x14ac:dyDescent="0.2">
      <c r="A98" s="171">
        <f t="shared" si="1"/>
        <v>97</v>
      </c>
      <c r="B98" t="s">
        <v>777</v>
      </c>
      <c r="C98" t="s">
        <v>923</v>
      </c>
      <c r="D98" t="s">
        <v>886</v>
      </c>
      <c r="F98" s="2">
        <v>8</v>
      </c>
      <c r="G98" s="2">
        <v>30</v>
      </c>
      <c r="H98" s="2">
        <v>2019</v>
      </c>
      <c r="M98" s="242" t="s">
        <v>1447</v>
      </c>
    </row>
    <row r="99" spans="1:13" x14ac:dyDescent="0.2">
      <c r="A99" s="171">
        <f t="shared" si="1"/>
        <v>98</v>
      </c>
      <c r="B99" t="s">
        <v>776</v>
      </c>
      <c r="C99" t="s">
        <v>590</v>
      </c>
      <c r="D99" t="s">
        <v>996</v>
      </c>
      <c r="F99" s="2">
        <v>8</v>
      </c>
      <c r="G99" s="2">
        <v>31</v>
      </c>
      <c r="H99" s="2">
        <v>2019</v>
      </c>
      <c r="M99" s="242" t="s">
        <v>1447</v>
      </c>
    </row>
    <row r="100" spans="1:13" x14ac:dyDescent="0.2">
      <c r="A100" s="171">
        <f t="shared" si="1"/>
        <v>99</v>
      </c>
      <c r="B100" t="s">
        <v>775</v>
      </c>
      <c r="C100" t="s">
        <v>1157</v>
      </c>
      <c r="D100" t="s">
        <v>845</v>
      </c>
      <c r="F100" s="2">
        <v>9</v>
      </c>
      <c r="G100" s="2">
        <v>9</v>
      </c>
      <c r="H100" s="2">
        <v>2019</v>
      </c>
      <c r="M100" s="242" t="s">
        <v>1447</v>
      </c>
    </row>
    <row r="101" spans="1:13" x14ac:dyDescent="0.2">
      <c r="A101" s="171">
        <f t="shared" si="1"/>
        <v>100</v>
      </c>
      <c r="B101" t="s">
        <v>774</v>
      </c>
      <c r="C101" t="s">
        <v>860</v>
      </c>
      <c r="D101" t="s">
        <v>876</v>
      </c>
      <c r="F101" s="2">
        <v>9</v>
      </c>
      <c r="G101" s="2">
        <v>10</v>
      </c>
      <c r="H101" s="2">
        <v>2019</v>
      </c>
      <c r="M101" s="242" t="s">
        <v>1447</v>
      </c>
    </row>
    <row r="102" spans="1:13" x14ac:dyDescent="0.2">
      <c r="A102" s="171">
        <f t="shared" si="1"/>
        <v>101</v>
      </c>
      <c r="B102" t="s">
        <v>772</v>
      </c>
      <c r="C102" t="s">
        <v>860</v>
      </c>
      <c r="D102" t="s">
        <v>876</v>
      </c>
      <c r="E102" t="s">
        <v>6258</v>
      </c>
      <c r="F102" s="2">
        <v>9</v>
      </c>
      <c r="G102" s="2">
        <v>11</v>
      </c>
      <c r="H102" s="2">
        <v>2019</v>
      </c>
      <c r="M102" s="242" t="s">
        <v>1447</v>
      </c>
    </row>
    <row r="103" spans="1:13" x14ac:dyDescent="0.2">
      <c r="A103" s="171">
        <f t="shared" si="1"/>
        <v>102</v>
      </c>
      <c r="B103" t="s">
        <v>773</v>
      </c>
      <c r="C103" t="s">
        <v>767</v>
      </c>
      <c r="D103" t="s">
        <v>837</v>
      </c>
      <c r="E103" t="s">
        <v>6261</v>
      </c>
      <c r="F103" s="2">
        <v>9</v>
      </c>
      <c r="G103" s="2">
        <v>11</v>
      </c>
      <c r="H103" s="2">
        <v>2019</v>
      </c>
      <c r="M103" s="242" t="s">
        <v>1447</v>
      </c>
    </row>
    <row r="104" spans="1:13" x14ac:dyDescent="0.2">
      <c r="A104" s="171">
        <f t="shared" si="1"/>
        <v>103</v>
      </c>
      <c r="B104" t="s">
        <v>771</v>
      </c>
      <c r="C104" t="s">
        <v>902</v>
      </c>
      <c r="D104" t="s">
        <v>845</v>
      </c>
      <c r="F104" s="2">
        <v>9</v>
      </c>
      <c r="G104" s="2">
        <v>12</v>
      </c>
      <c r="H104" s="2">
        <v>2019</v>
      </c>
      <c r="M104" s="242" t="s">
        <v>1447</v>
      </c>
    </row>
    <row r="105" spans="1:13" x14ac:dyDescent="0.2">
      <c r="A105" s="171">
        <f t="shared" si="1"/>
        <v>104</v>
      </c>
      <c r="B105" t="s">
        <v>491</v>
      </c>
      <c r="C105" t="s">
        <v>1041</v>
      </c>
      <c r="F105" s="2">
        <v>9</v>
      </c>
      <c r="G105" s="2">
        <v>13</v>
      </c>
      <c r="H105" s="2">
        <v>2019</v>
      </c>
      <c r="M105" s="242" t="s">
        <v>1447</v>
      </c>
    </row>
    <row r="106" spans="1:13" x14ac:dyDescent="0.2">
      <c r="A106" s="171">
        <f t="shared" si="1"/>
        <v>105</v>
      </c>
      <c r="B106" t="s">
        <v>135</v>
      </c>
      <c r="C106" t="s">
        <v>1259</v>
      </c>
      <c r="F106" s="2">
        <v>9</v>
      </c>
      <c r="G106" s="2">
        <v>19</v>
      </c>
      <c r="H106" s="2">
        <v>2019</v>
      </c>
      <c r="M106" s="242" t="s">
        <v>1447</v>
      </c>
    </row>
    <row r="107" spans="1:13" x14ac:dyDescent="0.2">
      <c r="A107" s="171">
        <f t="shared" si="1"/>
        <v>106</v>
      </c>
      <c r="B107" t="s">
        <v>770</v>
      </c>
      <c r="C107" t="s">
        <v>981</v>
      </c>
      <c r="F107" s="2">
        <v>9</v>
      </c>
      <c r="G107" s="2">
        <v>19</v>
      </c>
      <c r="H107" s="2">
        <v>2019</v>
      </c>
      <c r="M107" s="242" t="s">
        <v>1447</v>
      </c>
    </row>
    <row r="108" spans="1:13" x14ac:dyDescent="0.2">
      <c r="A108" s="171">
        <f t="shared" si="1"/>
        <v>107</v>
      </c>
      <c r="B108" t="s">
        <v>769</v>
      </c>
      <c r="C108" t="s">
        <v>1130</v>
      </c>
      <c r="D108" t="s">
        <v>837</v>
      </c>
      <c r="F108" s="2">
        <v>9</v>
      </c>
      <c r="G108" s="2">
        <v>21</v>
      </c>
      <c r="H108" s="2">
        <v>2019</v>
      </c>
      <c r="M108" s="242" t="s">
        <v>1447</v>
      </c>
    </row>
    <row r="109" spans="1:13" x14ac:dyDescent="0.2">
      <c r="A109" s="171">
        <f t="shared" si="1"/>
        <v>108</v>
      </c>
      <c r="B109" t="s">
        <v>767</v>
      </c>
      <c r="C109" t="s">
        <v>1257</v>
      </c>
      <c r="F109" s="2">
        <v>9</v>
      </c>
      <c r="G109" s="2">
        <v>26</v>
      </c>
      <c r="H109" s="2">
        <v>2019</v>
      </c>
      <c r="M109" s="242" t="s">
        <v>1447</v>
      </c>
    </row>
    <row r="110" spans="1:13" x14ac:dyDescent="0.2">
      <c r="A110" s="171">
        <f t="shared" si="1"/>
        <v>109</v>
      </c>
      <c r="B110" t="s">
        <v>768</v>
      </c>
      <c r="C110" t="s">
        <v>1258</v>
      </c>
      <c r="F110" s="2">
        <v>9</v>
      </c>
      <c r="G110" s="2">
        <v>26</v>
      </c>
      <c r="H110" s="2">
        <v>2019</v>
      </c>
      <c r="M110" s="242" t="s">
        <v>1447</v>
      </c>
    </row>
    <row r="111" spans="1:13" x14ac:dyDescent="0.2">
      <c r="A111" s="171">
        <f t="shared" si="1"/>
        <v>110</v>
      </c>
      <c r="B111" t="s">
        <v>766</v>
      </c>
      <c r="C111" t="s">
        <v>983</v>
      </c>
      <c r="D111" t="s">
        <v>890</v>
      </c>
      <c r="F111" s="2">
        <v>9</v>
      </c>
      <c r="G111" s="2">
        <v>27</v>
      </c>
      <c r="H111" s="2">
        <v>2019</v>
      </c>
      <c r="M111" s="242" t="s">
        <v>1447</v>
      </c>
    </row>
    <row r="112" spans="1:13" x14ac:dyDescent="0.2">
      <c r="A112" s="171">
        <f t="shared" si="1"/>
        <v>111</v>
      </c>
      <c r="B112" t="s">
        <v>765</v>
      </c>
      <c r="C112" t="s">
        <v>1256</v>
      </c>
      <c r="D112" t="s">
        <v>889</v>
      </c>
      <c r="E112" t="s">
        <v>6260</v>
      </c>
      <c r="F112" s="2">
        <v>9</v>
      </c>
      <c r="G112" s="2">
        <v>29</v>
      </c>
      <c r="H112" s="2">
        <v>2019</v>
      </c>
      <c r="M112" s="242" t="s">
        <v>1447</v>
      </c>
    </row>
    <row r="113" spans="1:13" x14ac:dyDescent="0.2">
      <c r="A113" s="171">
        <f t="shared" si="1"/>
        <v>112</v>
      </c>
      <c r="B113" t="s">
        <v>353</v>
      </c>
      <c r="C113" t="s">
        <v>901</v>
      </c>
      <c r="D113" t="s">
        <v>838</v>
      </c>
      <c r="F113" s="2">
        <v>9</v>
      </c>
      <c r="G113" s="2">
        <v>29</v>
      </c>
      <c r="H113" s="2">
        <v>2019</v>
      </c>
      <c r="M113" s="242" t="s">
        <v>1447</v>
      </c>
    </row>
    <row r="114" spans="1:13" x14ac:dyDescent="0.2">
      <c r="A114" s="171">
        <f t="shared" si="1"/>
        <v>113</v>
      </c>
      <c r="B114" t="s">
        <v>764</v>
      </c>
      <c r="C114" t="s">
        <v>1289</v>
      </c>
      <c r="D114" t="s">
        <v>837</v>
      </c>
      <c r="F114" s="2">
        <v>9</v>
      </c>
      <c r="G114" s="2">
        <v>30</v>
      </c>
      <c r="H114" s="2">
        <v>2019</v>
      </c>
      <c r="M114" s="242" t="s">
        <v>1447</v>
      </c>
    </row>
    <row r="115" spans="1:13" x14ac:dyDescent="0.2">
      <c r="A115" s="171">
        <f t="shared" si="1"/>
        <v>114</v>
      </c>
      <c r="B115" t="s">
        <v>763</v>
      </c>
      <c r="C115" t="s">
        <v>1023</v>
      </c>
      <c r="D115" t="s">
        <v>886</v>
      </c>
      <c r="E115" t="s">
        <v>6259</v>
      </c>
      <c r="F115" s="2">
        <v>10</v>
      </c>
      <c r="G115" s="2">
        <v>1</v>
      </c>
      <c r="H115" s="2">
        <v>2019</v>
      </c>
      <c r="M115" s="242" t="s">
        <v>1447</v>
      </c>
    </row>
    <row r="116" spans="1:13" x14ac:dyDescent="0.2">
      <c r="A116" s="171">
        <f t="shared" si="1"/>
        <v>115</v>
      </c>
      <c r="B116" t="s">
        <v>762</v>
      </c>
      <c r="C116" t="s">
        <v>50</v>
      </c>
      <c r="D116" t="s">
        <v>851</v>
      </c>
      <c r="F116" s="2">
        <v>10</v>
      </c>
      <c r="G116" s="2">
        <v>6</v>
      </c>
      <c r="H116" s="2">
        <v>2019</v>
      </c>
      <c r="M116" s="242" t="s">
        <v>1447</v>
      </c>
    </row>
    <row r="117" spans="1:13" x14ac:dyDescent="0.2">
      <c r="A117" s="171">
        <f t="shared" si="1"/>
        <v>116</v>
      </c>
      <c r="B117" t="s">
        <v>761</v>
      </c>
      <c r="C117" t="s">
        <v>880</v>
      </c>
      <c r="D117" t="s">
        <v>843</v>
      </c>
      <c r="F117" s="2">
        <v>10</v>
      </c>
      <c r="G117" s="2">
        <v>8</v>
      </c>
      <c r="H117" s="2">
        <v>2019</v>
      </c>
      <c r="M117" s="242" t="s">
        <v>1447</v>
      </c>
    </row>
    <row r="118" spans="1:13" x14ac:dyDescent="0.2">
      <c r="A118" s="171">
        <f t="shared" si="1"/>
        <v>117</v>
      </c>
      <c r="B118" t="s">
        <v>760</v>
      </c>
      <c r="C118" t="s">
        <v>894</v>
      </c>
      <c r="D118" t="s">
        <v>886</v>
      </c>
      <c r="F118" s="2">
        <v>10</v>
      </c>
      <c r="G118" s="2">
        <v>10</v>
      </c>
      <c r="H118" s="2">
        <v>2019</v>
      </c>
      <c r="M118" s="242" t="s">
        <v>1447</v>
      </c>
    </row>
    <row r="119" spans="1:13" x14ac:dyDescent="0.2">
      <c r="A119" s="171">
        <f t="shared" si="1"/>
        <v>118</v>
      </c>
      <c r="B119" t="s">
        <v>758</v>
      </c>
      <c r="C119" t="s">
        <v>1044</v>
      </c>
      <c r="D119" t="s">
        <v>837</v>
      </c>
      <c r="E119" t="s">
        <v>6258</v>
      </c>
      <c r="F119" s="2">
        <v>10</v>
      </c>
      <c r="G119" s="2">
        <v>17</v>
      </c>
      <c r="H119" s="2">
        <v>2019</v>
      </c>
      <c r="M119" s="242" t="s">
        <v>1447</v>
      </c>
    </row>
    <row r="120" spans="1:13" x14ac:dyDescent="0.2">
      <c r="A120" s="171">
        <f t="shared" si="1"/>
        <v>119</v>
      </c>
      <c r="B120" t="s">
        <v>759</v>
      </c>
      <c r="C120" t="s">
        <v>923</v>
      </c>
      <c r="F120" s="2">
        <v>10</v>
      </c>
      <c r="G120" s="2">
        <v>17</v>
      </c>
      <c r="H120" s="2">
        <v>2019</v>
      </c>
      <c r="M120" s="242" t="s">
        <v>1447</v>
      </c>
    </row>
    <row r="121" spans="1:13" x14ac:dyDescent="0.2">
      <c r="A121" s="171">
        <f t="shared" si="1"/>
        <v>120</v>
      </c>
      <c r="B121" t="s">
        <v>757</v>
      </c>
      <c r="C121" t="s">
        <v>6273</v>
      </c>
      <c r="D121" t="s">
        <v>911</v>
      </c>
      <c r="F121" s="2">
        <v>10</v>
      </c>
      <c r="G121" s="2">
        <v>18</v>
      </c>
      <c r="H121" s="2">
        <v>2019</v>
      </c>
      <c r="M121" s="242" t="s">
        <v>1447</v>
      </c>
    </row>
    <row r="122" spans="1:13" x14ac:dyDescent="0.2">
      <c r="A122" s="171">
        <f t="shared" si="1"/>
        <v>121</v>
      </c>
      <c r="B122" t="s">
        <v>68</v>
      </c>
      <c r="C122" t="s">
        <v>894</v>
      </c>
      <c r="D122" t="s">
        <v>851</v>
      </c>
      <c r="E122" t="s">
        <v>6257</v>
      </c>
      <c r="F122" s="2">
        <v>10</v>
      </c>
      <c r="G122" s="2">
        <v>22</v>
      </c>
      <c r="H122" s="2">
        <v>2019</v>
      </c>
      <c r="M122" s="242" t="s">
        <v>1447</v>
      </c>
    </row>
    <row r="123" spans="1:13" x14ac:dyDescent="0.2">
      <c r="A123" s="171">
        <f t="shared" si="1"/>
        <v>122</v>
      </c>
      <c r="B123" t="s">
        <v>756</v>
      </c>
      <c r="C123" t="s">
        <v>952</v>
      </c>
      <c r="D123" t="s">
        <v>843</v>
      </c>
      <c r="F123" s="2">
        <v>10</v>
      </c>
      <c r="G123" s="2">
        <v>26</v>
      </c>
      <c r="H123" s="2">
        <v>2019</v>
      </c>
      <c r="M123" s="242" t="s">
        <v>1447</v>
      </c>
    </row>
    <row r="124" spans="1:13" x14ac:dyDescent="0.2">
      <c r="A124" s="171">
        <f t="shared" si="1"/>
        <v>123</v>
      </c>
      <c r="B124" t="s">
        <v>755</v>
      </c>
      <c r="C124" t="s">
        <v>254</v>
      </c>
      <c r="D124" t="s">
        <v>843</v>
      </c>
      <c r="F124" s="2">
        <v>10</v>
      </c>
      <c r="G124" s="2">
        <v>27</v>
      </c>
      <c r="H124" s="2">
        <v>2019</v>
      </c>
      <c r="M124" s="242" t="s">
        <v>1447</v>
      </c>
    </row>
    <row r="125" spans="1:13" x14ac:dyDescent="0.2">
      <c r="A125" s="171">
        <f t="shared" si="1"/>
        <v>124</v>
      </c>
      <c r="B125" t="s">
        <v>754</v>
      </c>
      <c r="C125" t="s">
        <v>869</v>
      </c>
      <c r="D125" t="s">
        <v>834</v>
      </c>
      <c r="E125" t="s">
        <v>6256</v>
      </c>
      <c r="F125" s="2">
        <v>11</v>
      </c>
      <c r="G125" s="2">
        <v>4</v>
      </c>
      <c r="H125" s="2">
        <v>2019</v>
      </c>
      <c r="M125" s="242" t="s">
        <v>1447</v>
      </c>
    </row>
    <row r="126" spans="1:13" x14ac:dyDescent="0.2">
      <c r="A126" s="171">
        <f t="shared" si="1"/>
        <v>125</v>
      </c>
      <c r="B126" t="s">
        <v>753</v>
      </c>
      <c r="C126" t="s">
        <v>1136</v>
      </c>
      <c r="D126" t="s">
        <v>881</v>
      </c>
      <c r="F126" s="2">
        <v>11</v>
      </c>
      <c r="G126" s="2">
        <v>5</v>
      </c>
      <c r="H126" s="2">
        <v>2019</v>
      </c>
      <c r="M126" s="242" t="s">
        <v>1447</v>
      </c>
    </row>
    <row r="127" spans="1:13" x14ac:dyDescent="0.2">
      <c r="A127" s="171">
        <f t="shared" si="1"/>
        <v>126</v>
      </c>
      <c r="B127" t="s">
        <v>751</v>
      </c>
      <c r="C127" t="s">
        <v>1254</v>
      </c>
      <c r="D127" t="s">
        <v>851</v>
      </c>
      <c r="F127" s="2">
        <v>11</v>
      </c>
      <c r="G127" s="2">
        <v>13</v>
      </c>
      <c r="H127" s="2">
        <v>2019</v>
      </c>
      <c r="M127" s="242" t="s">
        <v>1447</v>
      </c>
    </row>
    <row r="128" spans="1:13" x14ac:dyDescent="0.2">
      <c r="A128" s="171">
        <f t="shared" si="1"/>
        <v>127</v>
      </c>
      <c r="B128" t="s">
        <v>752</v>
      </c>
      <c r="C128" t="s">
        <v>894</v>
      </c>
      <c r="D128" t="s">
        <v>834</v>
      </c>
      <c r="E128" t="s">
        <v>2337</v>
      </c>
      <c r="F128" s="2">
        <v>11</v>
      </c>
      <c r="G128" s="2">
        <v>13</v>
      </c>
      <c r="H128" s="2">
        <v>2019</v>
      </c>
      <c r="M128" s="242" t="s">
        <v>1447</v>
      </c>
    </row>
    <row r="129" spans="1:13" x14ac:dyDescent="0.2">
      <c r="A129" s="171">
        <f t="shared" si="1"/>
        <v>128</v>
      </c>
      <c r="B129" t="s">
        <v>750</v>
      </c>
      <c r="C129" t="s">
        <v>1253</v>
      </c>
      <c r="D129" t="s">
        <v>886</v>
      </c>
      <c r="E129" t="s">
        <v>6255</v>
      </c>
      <c r="F129" s="2">
        <v>11</v>
      </c>
      <c r="G129" s="2">
        <v>19</v>
      </c>
      <c r="H129" s="2">
        <v>2019</v>
      </c>
      <c r="M129" s="242" t="s">
        <v>1447</v>
      </c>
    </row>
    <row r="130" spans="1:13" x14ac:dyDescent="0.2">
      <c r="F130" s="171"/>
      <c r="G130"/>
      <c r="I130" s="2"/>
      <c r="J130" s="2"/>
    </row>
    <row r="131" spans="1:13" x14ac:dyDescent="0.2">
      <c r="B131" s="259" t="s">
        <v>10975</v>
      </c>
    </row>
    <row r="132" spans="1:13" s="224" customFormat="1" ht="14" x14ac:dyDescent="0.2">
      <c r="B132" s="260"/>
      <c r="C132" s="66" t="s">
        <v>10340</v>
      </c>
      <c r="F132" s="258"/>
      <c r="G132" s="258"/>
      <c r="H132" s="258"/>
    </row>
    <row r="133" spans="1:13" s="224" customFormat="1" ht="14" x14ac:dyDescent="0.2">
      <c r="B133" s="261" t="s">
        <v>6276</v>
      </c>
      <c r="C133" s="262" t="s">
        <v>6277</v>
      </c>
      <c r="F133" s="258"/>
      <c r="G133" s="258"/>
      <c r="H133" s="258"/>
    </row>
    <row r="134" spans="1:13" s="224" customFormat="1" ht="14" x14ac:dyDescent="0.2">
      <c r="C134" s="262" t="s">
        <v>6278</v>
      </c>
      <c r="F134" s="258"/>
      <c r="G134" s="258"/>
      <c r="H134" s="258"/>
    </row>
  </sheetData>
  <hyperlinks>
    <hyperlink ref="C133" r:id="rId1" xr:uid="{00000000-0004-0000-0400-000000000000}"/>
    <hyperlink ref="C134" r:id="rId2" xr:uid="{00000000-0004-0000-0400-000001000000}"/>
  </hyperlink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Summary 19-23</vt:lpstr>
      <vt:lpstr>Summary 19-22</vt:lpstr>
      <vt:lpstr>CAN - Doctor Deaths 19-23</vt:lpstr>
      <vt:lpstr>Sources</vt:lpstr>
      <vt:lpstr>Search Tools</vt:lpstr>
      <vt:lpstr>Other</vt:lpstr>
      <vt:lpstr>Legend</vt:lpstr>
      <vt:lpstr>To Be Completed</vt:lpstr>
      <vt:lpstr>CMA Wayback 2019</vt:lpstr>
      <vt:lpstr>Royal College - In Memoriam</vt:lpstr>
      <vt:lpstr>CPSA</vt:lpstr>
      <vt:lpstr>AMA - Alberta </vt:lpstr>
      <vt:lpstr>Specialties</vt:lpstr>
      <vt:lpstr>Twitter Doctors - CAN</vt:lpstr>
      <vt:lpstr>This Is Our Shot</vt:lpstr>
      <vt:lpstr>Statista</vt:lpstr>
      <vt:lpstr>Statistics Canada. Table 13-10</vt:lpstr>
      <vt:lpstr>Census metropolitan areas</vt:lpstr>
      <vt:lpstr>'Statistics Canada. Table 13-10'!_1310070901_eng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dcterms:created xsi:type="dcterms:W3CDTF">2022-08-23T15:26:57Z</dcterms:created>
  <dcterms:modified xsi:type="dcterms:W3CDTF">2023-06-30T19:47:32Z</dcterms:modified>
  <cp:category/>
</cp:coreProperties>
</file>